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<sst xmlns="http://schemas.openxmlformats.org/spreadsheetml/2006/main" count="162" uniqueCount="76">
  <si>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</si>
  <si>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</si>
  <si>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</si>
  <si>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</si>
  <si>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</si>
  <si>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</si>
  <si>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</si>
  <si>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</si>
  <si>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</si>
  <si>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</si>
  <si>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</si>
  <si>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</si>
  <si>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</si>
  <si>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</si>
  <si>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</si>
  <si>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</si>
  <si>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</si>
  <si>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</si>
  <si>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</si>
  <si>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</si>
  <si>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</si>
  <si>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</si>
  <si>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</si>
  <si>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</si>
  <si>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</si>
  <si>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</si>
  <si>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</si>
  <si>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</si>
  <si>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</si>
  <si>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</si>
  <si>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</si>
  <si>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</si>
  <si>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</si>
  <si>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</si>
  <si>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</si>
  <si>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</si>
  <si>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</si>
  <si>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</si>
  <si>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</si>
  <si>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</si>
  <si>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</si>
  <si>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</si>
  <si>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</si>
  <si>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</si>
  <si>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</si>
  <si>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</si>
  <si>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</si>
  <si>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</si>
  <si>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</si>
  <si>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</si>
  <si>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</si>
  <si>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</si>
  <si>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</si>
  <si>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</si>
  <si>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</si>
  <si>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</si>
  <si>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</si>
  <si>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</si>
  <si>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</si>
  <si>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</si>
  <si>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</si>
  <si>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</si>
  <si>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</si>
  <si>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</si>
  <si>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</si>
  <si>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</si>
  <si>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</si>
  <si>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</si>
  <si>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</si>
  <si>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</si>
  <si>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</si>
  <si>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</si>
  <si>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</si>
  <si>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</si>
  <si>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</si>
  <si>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19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</si>
</sst>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Stat'!$C$24:$C$27,'General Stat'!$C$29:$C$30)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axId val="31289424"/>
        <c:axId val="13169361"/>
      </c:bar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169361"/>
        <c:crosses val="autoZero"/>
        <c:auto val="1"/>
        <c:lblOffset val="100"/>
        <c:noMultiLvlLbl val="0"/>
      </c:catAx>
      <c:valAx>
        <c:axId val="13169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89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Stat'!$B$121:$B$128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marker val="1"/>
        <c:axId val="51415386"/>
        <c:axId val="60085291"/>
      </c:line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85291"/>
        <c:crosses val="autoZero"/>
        <c:auto val="1"/>
        <c:lblOffset val="100"/>
        <c:noMultiLvlLbl val="0"/>
      </c:catAx>
      <c:valAx>
        <c:axId val="60085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1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Stat'!$B$66:$B$95</c:f>
              <c:numCache/>
            </c:numRef>
          </c:val>
          <c:smooth val="0"/>
        </c:ser>
        <c:marker val="1"/>
        <c:axId val="3896708"/>
        <c:axId val="35070373"/>
      </c:lineChart>
      <c:dateAx>
        <c:axId val="389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70373"/>
        <c:crosses val="autoZero"/>
        <c:auto val="0"/>
        <c:noMultiLvlLbl val="0"/>
      </c:dateAx>
      <c:valAx>
        <c:axId val="35070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6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47197902"/>
        <c:axId val="22127935"/>
      </c:bar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27935"/>
        <c:crosses val="autoZero"/>
        <c:auto val="1"/>
        <c:lblOffset val="100"/>
        <c:noMultiLvlLbl val="0"/>
      </c:catAx>
      <c:valAx>
        <c:axId val="22127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7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64933688"/>
        <c:axId val="47532281"/>
      </c:bar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32281"/>
        <c:crosses val="autoZero"/>
        <c:auto val="1"/>
        <c:lblOffset val="100"/>
        <c:noMultiLvlLbl val="0"/>
      </c:catAx>
      <c:valAx>
        <c:axId val="47532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3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5137346"/>
        <c:axId val="24909523"/>
      </c:bar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09523"/>
        <c:crosses val="autoZero"/>
        <c:auto val="1"/>
        <c:lblOffset val="100"/>
        <c:noMultiLvlLbl val="0"/>
      </c:catAx>
      <c:valAx>
        <c:axId val="249095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37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22859116"/>
        <c:axId val="4405453"/>
      </c:bar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5453"/>
        <c:crosses val="autoZero"/>
        <c:auto val="1"/>
        <c:lblOffset val="100"/>
        <c:noMultiLvlLbl val="0"/>
      </c:catAx>
      <c:valAx>
        <c:axId val="44054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59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39649078"/>
        <c:axId val="21297383"/>
      </c:barChart>
      <c:catAx>
        <c:axId val="396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97383"/>
        <c:crosses val="autoZero"/>
        <c:auto val="1"/>
        <c:lblOffset val="100"/>
        <c:noMultiLvlLbl val="0"/>
      </c:catAx>
      <c:valAx>
        <c:axId val="212973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4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65">
      <selection activeCell="F94" sqref="F9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5684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5684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2113</v>
      </c>
      <c r="D27" s="165">
        <v>9519</v>
      </c>
      <c r="E27" s="63" t="s">
        <v>33</v>
      </c>
      <c r="F27" s="63" t="s">
        <v>33</v>
      </c>
      <c r="G27" s="19">
        <f t="shared" si="0"/>
        <v>2113</v>
      </c>
      <c r="H27" s="19">
        <f t="shared" si="0"/>
        <v>9519</v>
      </c>
    </row>
    <row r="28" spans="1:8" ht="15" customHeight="1">
      <c r="A28" s="171" t="s">
        <v>48</v>
      </c>
      <c r="B28" s="172"/>
      <c r="C28" s="61">
        <f aca="true" t="shared" si="1" ref="C28:H28">SUM(C24:C27)</f>
        <v>27023</v>
      </c>
      <c r="D28" s="78">
        <f t="shared" si="1"/>
        <v>112067</v>
      </c>
      <c r="E28" s="76">
        <f t="shared" si="1"/>
        <v>10440</v>
      </c>
      <c r="F28" s="62">
        <f t="shared" si="1"/>
        <v>40479</v>
      </c>
      <c r="G28" s="61">
        <f t="shared" si="1"/>
        <v>16583</v>
      </c>
      <c r="H28" s="61">
        <f t="shared" si="1"/>
        <v>71588</v>
      </c>
    </row>
    <row r="29" spans="1:8" ht="15" customHeight="1">
      <c r="A29" s="169" t="s">
        <v>26</v>
      </c>
      <c r="B29" s="170"/>
      <c r="C29" s="166">
        <v>2078</v>
      </c>
      <c r="D29" s="167">
        <v>7830</v>
      </c>
      <c r="E29" s="73" t="s">
        <v>33</v>
      </c>
      <c r="F29" s="73" t="s">
        <v>33</v>
      </c>
      <c r="G29" s="67">
        <f t="shared" si="0"/>
        <v>2078</v>
      </c>
      <c r="H29" s="67">
        <f t="shared" si="0"/>
        <v>7830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2078</v>
      </c>
      <c r="D31" s="78">
        <f>SUM(D29:D30)</f>
        <v>7830</v>
      </c>
      <c r="E31" s="77" t="s">
        <v>33</v>
      </c>
      <c r="F31" s="75" t="s">
        <v>33</v>
      </c>
      <c r="G31" s="61">
        <f>SUM(G29:G30)</f>
        <v>2078</v>
      </c>
      <c r="H31" s="61">
        <f>SUM(H29:H30)</f>
        <v>7830</v>
      </c>
    </row>
    <row r="32" spans="1:8" ht="15" customHeight="1" thickBot="1">
      <c r="A32" s="54" t="s">
        <v>49</v>
      </c>
      <c r="B32" s="55"/>
      <c r="C32" s="56">
        <f>C28+C31</f>
        <v>29101</v>
      </c>
      <c r="D32" s="157">
        <f>D28+D31</f>
        <v>119897</v>
      </c>
      <c r="E32" s="57">
        <f>E28</f>
        <v>10440</v>
      </c>
      <c r="F32" s="57">
        <f>F28</f>
        <v>40479</v>
      </c>
      <c r="G32" s="53">
        <f>G28+G31</f>
        <v>18661</v>
      </c>
      <c r="H32" s="52">
        <f>H28+H31</f>
        <v>79418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/>
    </row>
    <row r="86" spans="1:2" ht="12.75">
      <c r="A86" s="125">
        <v>40776</v>
      </c>
      <c r="B86" s="123"/>
    </row>
    <row r="87" spans="1:2" ht="12.75">
      <c r="A87" s="125">
        <v>40777</v>
      </c>
      <c r="B87" s="123"/>
    </row>
    <row r="88" spans="1:2" ht="12.75">
      <c r="A88" s="125">
        <v>40778</v>
      </c>
      <c r="B88" s="123"/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3150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804</v>
      </c>
      <c r="C128" s="173">
        <v>2679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19582</v>
      </c>
      <c r="C129" s="157">
        <f>SUM(C121:C128)</f>
        <v>78005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2822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9878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7421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78">
      <selection activeCell="E9" sqref="E9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14451</v>
      </c>
      <c r="C7" s="37">
        <f>B7/F12</f>
        <v>0.1289496461937948</v>
      </c>
      <c r="D7" s="79">
        <f>D32+D56+D80+D104</f>
        <v>14001</v>
      </c>
      <c r="E7" s="38">
        <f>D7/F12</f>
        <v>0.12493419115350639</v>
      </c>
      <c r="F7" s="39">
        <f>B7+D7</f>
        <v>28452</v>
      </c>
      <c r="G7" s="40">
        <f>F7/F12</f>
        <v>0.2538838373473012</v>
      </c>
    </row>
    <row r="8" spans="1:7" ht="12.75">
      <c r="A8" s="30" t="s">
        <v>10</v>
      </c>
      <c r="B8" s="80">
        <f>B33+B57+B81+B105</f>
        <v>20679</v>
      </c>
      <c r="C8" s="41">
        <f>B8/F12</f>
        <v>0.18452354395138623</v>
      </c>
      <c r="D8" s="80">
        <f>D33+D57+D81+D105</f>
        <v>19391</v>
      </c>
      <c r="E8" s="42">
        <f>D8/F12</f>
        <v>0.17303041930273855</v>
      </c>
      <c r="F8" s="43">
        <f>B8+D8</f>
        <v>40070</v>
      </c>
      <c r="G8" s="44">
        <f>F8/F12</f>
        <v>0.35755396325412475</v>
      </c>
    </row>
    <row r="9" spans="1:7" ht="12.75">
      <c r="A9" s="31" t="s">
        <v>11</v>
      </c>
      <c r="B9" s="80">
        <f>B34+B58+B82+B106</f>
        <v>9268</v>
      </c>
      <c r="C9" s="41">
        <f>B9/F12</f>
        <v>0.08270052736309529</v>
      </c>
      <c r="D9" s="80">
        <f>D34+D58+D82+D106</f>
        <v>12818</v>
      </c>
      <c r="E9" s="42">
        <f>D9/F12</f>
        <v>0.11437800601425932</v>
      </c>
      <c r="F9" s="43">
        <f>B9+D9</f>
        <v>22086</v>
      </c>
      <c r="G9" s="44">
        <f>F9/F12</f>
        <v>0.19707853337735462</v>
      </c>
    </row>
    <row r="10" spans="1:7" ht="12.75">
      <c r="A10" s="32" t="s">
        <v>12</v>
      </c>
      <c r="B10" s="80">
        <f>B35+B59+B83+B107</f>
        <v>7086</v>
      </c>
      <c r="C10" s="41">
        <f>B10/F12</f>
        <v>0.06323003203440798</v>
      </c>
      <c r="D10" s="80">
        <f>D35+D59+D83+D107</f>
        <v>12932</v>
      </c>
      <c r="E10" s="42">
        <f>D10/F12</f>
        <v>0.11539525462446572</v>
      </c>
      <c r="F10" s="43">
        <f>B10+D10</f>
        <v>20018</v>
      </c>
      <c r="G10" s="44">
        <f>F10/F12</f>
        <v>0.1786252866588737</v>
      </c>
    </row>
    <row r="11" spans="1:7" ht="13.5" thickBot="1">
      <c r="A11" s="33" t="s">
        <v>13</v>
      </c>
      <c r="B11" s="81">
        <f>B36+B60+B84+B108</f>
        <v>721</v>
      </c>
      <c r="C11" s="45">
        <f>B11/F12</f>
        <v>0.006433651297884302</v>
      </c>
      <c r="D11" s="81">
        <f>D36+D60+D84+D108</f>
        <v>720</v>
      </c>
      <c r="E11" s="46">
        <f>D11/F12</f>
        <v>0.006424728064461438</v>
      </c>
      <c r="F11" s="47">
        <f>B11+D11</f>
        <v>1441</v>
      </c>
      <c r="G11" s="48">
        <f>F11/F12</f>
        <v>0.01285837936234574</v>
      </c>
    </row>
    <row r="12" spans="1:7" ht="26.25" thickBot="1">
      <c r="A12" s="35" t="s">
        <v>42</v>
      </c>
      <c r="B12" s="49">
        <f>SUM(B7:B11)</f>
        <v>52205</v>
      </c>
      <c r="C12" s="50">
        <f>B12/F12</f>
        <v>0.46583740084056857</v>
      </c>
      <c r="D12" s="49">
        <f>SUM(D7:D11)</f>
        <v>59862</v>
      </c>
      <c r="E12" s="50">
        <f>D12/F12</f>
        <v>0.5341625991594314</v>
      </c>
      <c r="F12" s="49">
        <f>SUM(F7:F11)</f>
        <v>112067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3" t="s">
        <v>4</v>
      </c>
      <c r="C30" s="194"/>
      <c r="D30" s="194"/>
      <c r="E30" s="195"/>
      <c r="F30" s="193" t="s">
        <v>2</v>
      </c>
      <c r="G30" s="196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9" t="s">
        <v>9</v>
      </c>
      <c r="B32" s="180">
        <v>5485</v>
      </c>
      <c r="C32" s="181">
        <f>B32/F37</f>
        <v>0.13836335200040362</v>
      </c>
      <c r="D32" s="180">
        <v>5284</v>
      </c>
      <c r="E32" s="182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83" t="s">
        <v>10</v>
      </c>
      <c r="B33" s="184">
        <v>7668</v>
      </c>
      <c r="C33" s="185">
        <f>B33/F37</f>
        <v>0.19343120932344482</v>
      </c>
      <c r="D33" s="184">
        <v>7294</v>
      </c>
      <c r="E33" s="186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7" t="s">
        <v>11</v>
      </c>
      <c r="B34" s="184">
        <v>3427</v>
      </c>
      <c r="C34" s="185">
        <f>B34/F37</f>
        <v>0.08644871600827406</v>
      </c>
      <c r="D34" s="184">
        <v>5580</v>
      </c>
      <c r="E34" s="186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8" t="s">
        <v>12</v>
      </c>
      <c r="B35" s="184">
        <v>1409</v>
      </c>
      <c r="C35" s="185">
        <f>B35/F37</f>
        <v>0.03554311084203622</v>
      </c>
      <c r="D35" s="184">
        <v>3174</v>
      </c>
      <c r="E35" s="186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9" t="s">
        <v>13</v>
      </c>
      <c r="B36" s="190">
        <v>131</v>
      </c>
      <c r="C36" s="191">
        <f>B36/F37</f>
        <v>0.003304575954795419</v>
      </c>
      <c r="D36" s="190">
        <v>190</v>
      </c>
      <c r="E36" s="192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9" t="s">
        <v>9</v>
      </c>
      <c r="B56" s="180">
        <v>4420</v>
      </c>
      <c r="C56" s="181">
        <f>B56/F61</f>
        <v>0.11771912536287853</v>
      </c>
      <c r="D56" s="180">
        <v>4425</v>
      </c>
      <c r="E56" s="182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83" t="s">
        <v>10</v>
      </c>
      <c r="B57" s="184">
        <v>6113</v>
      </c>
      <c r="C57" s="185">
        <f>B57/F61</f>
        <v>0.16280927903694037</v>
      </c>
      <c r="D57" s="184">
        <v>5864</v>
      </c>
      <c r="E57" s="186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7" t="s">
        <v>11</v>
      </c>
      <c r="B58" s="184">
        <v>2467</v>
      </c>
      <c r="C58" s="185">
        <f>B58/F61</f>
        <v>0.06570431725570618</v>
      </c>
      <c r="D58" s="184">
        <v>2126</v>
      </c>
      <c r="E58" s="186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8" t="s">
        <v>12</v>
      </c>
      <c r="B59" s="184">
        <v>4034</v>
      </c>
      <c r="C59" s="185">
        <f>B59/F61</f>
        <v>0.10743867685833755</v>
      </c>
      <c r="D59" s="184">
        <v>7323</v>
      </c>
      <c r="E59" s="186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9" t="s">
        <v>13</v>
      </c>
      <c r="B60" s="190">
        <v>397</v>
      </c>
      <c r="C60" s="191">
        <f>B60/F61</f>
        <v>0.010573414653634112</v>
      </c>
      <c r="D60" s="190">
        <v>378</v>
      </c>
      <c r="E60" s="192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K78" s="16"/>
      <c r="L78" s="16"/>
      <c r="M78" s="16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K79" s="16"/>
      <c r="L79" s="16"/>
      <c r="M79" s="16"/>
      <c r="N79" s="16"/>
    </row>
    <row r="80" spans="1:14" ht="12.75">
      <c r="A80" s="29" t="s">
        <v>9</v>
      </c>
      <c r="B80" s="174">
        <v>3320</v>
      </c>
      <c r="C80" s="37">
        <f>B80/F85</f>
        <v>0.13091998895855514</v>
      </c>
      <c r="D80" s="174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 s="16"/>
      <c r="K80" s="16"/>
      <c r="L80" s="16"/>
      <c r="M80" s="16"/>
      <c r="N80" s="16"/>
    </row>
    <row r="81" spans="1:14" ht="12.75">
      <c r="A81" s="30" t="s">
        <v>10</v>
      </c>
      <c r="B81" s="175">
        <v>5043</v>
      </c>
      <c r="C81" s="41">
        <f>B81/F85</f>
        <v>0.19886430852951614</v>
      </c>
      <c r="D81" s="175">
        <v>4558</v>
      </c>
      <c r="E81" s="42">
        <f>D81/F85</f>
        <v>0.17973894869671517</v>
      </c>
      <c r="F81" s="43">
        <f>B81+D81</f>
        <v>9601</v>
      </c>
      <c r="G81" s="44">
        <f>F81/F85</f>
        <v>0.37860325722623134</v>
      </c>
      <c r="J81" s="16"/>
      <c r="K81" s="16"/>
      <c r="L81" s="16"/>
      <c r="M81" s="16"/>
      <c r="N81" s="16"/>
    </row>
    <row r="82" spans="1:14" ht="12.75">
      <c r="A82" s="31" t="s">
        <v>11</v>
      </c>
      <c r="B82" s="175">
        <v>2538</v>
      </c>
      <c r="C82" s="41">
        <f>B82/F85</f>
        <v>0.10008281083638945</v>
      </c>
      <c r="D82" s="175">
        <v>3838</v>
      </c>
      <c r="E82" s="42">
        <f>D82/F85</f>
        <v>0.15134666193461888</v>
      </c>
      <c r="F82" s="43">
        <f>B82+D82</f>
        <v>6376</v>
      </c>
      <c r="G82" s="44">
        <f>F82/F85</f>
        <v>0.2514294727710083</v>
      </c>
      <c r="J82" s="16"/>
      <c r="L82" s="16"/>
      <c r="M82" s="16"/>
      <c r="N82" s="16"/>
    </row>
    <row r="83" spans="1:13" ht="12.75">
      <c r="A83" s="32" t="s">
        <v>12</v>
      </c>
      <c r="B83" s="175">
        <v>1085</v>
      </c>
      <c r="C83" s="41">
        <f>B83/F85</f>
        <v>0.04278559880121456</v>
      </c>
      <c r="D83" s="175">
        <v>1580</v>
      </c>
      <c r="E83" s="42">
        <f>D83/F85</f>
        <v>0.06230529595015576</v>
      </c>
      <c r="F83" s="43">
        <f>B83+D83</f>
        <v>2665</v>
      </c>
      <c r="G83" s="44">
        <f>F83/F85</f>
        <v>0.10509089475137032</v>
      </c>
      <c r="J83" s="16"/>
      <c r="K83" s="16"/>
      <c r="L83" s="16"/>
      <c r="M83" s="16"/>
    </row>
    <row r="84" spans="1:14" ht="13.5" thickBot="1">
      <c r="A84" s="33" t="s">
        <v>13</v>
      </c>
      <c r="B84" s="178">
        <v>131</v>
      </c>
      <c r="C84" s="45">
        <f>B84/F85</f>
        <v>0.005165818841436965</v>
      </c>
      <c r="D84" s="178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L84" s="16"/>
      <c r="M84" s="16"/>
      <c r="N84" s="16"/>
    </row>
    <row r="85" spans="1:10" ht="13.5" thickBot="1">
      <c r="A85" s="35" t="s">
        <v>41</v>
      </c>
      <c r="B85" s="49">
        <f>SUM(B80:B84)</f>
        <v>12117</v>
      </c>
      <c r="C85" s="50">
        <f>B85/F85</f>
        <v>0.4778185259671123</v>
      </c>
      <c r="D85" s="49">
        <f>SUM(D80:D84)</f>
        <v>13242</v>
      </c>
      <c r="E85" s="50">
        <f>D85/F85</f>
        <v>0.5221814740328877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193" t="s">
        <v>4</v>
      </c>
      <c r="C102" s="194"/>
      <c r="D102" s="194"/>
      <c r="E102" s="195"/>
      <c r="F102" s="193" t="s">
        <v>2</v>
      </c>
      <c r="G102" s="196"/>
    </row>
    <row r="103" spans="1:12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J103" s="16"/>
      <c r="K103" s="16"/>
      <c r="L103" s="16"/>
    </row>
    <row r="104" spans="1:12" ht="12.75">
      <c r="A104" s="29" t="s">
        <v>9</v>
      </c>
      <c r="B104" s="174">
        <v>1226</v>
      </c>
      <c r="C104" s="37">
        <f>B104/F109</f>
        <v>0.12879504149595547</v>
      </c>
      <c r="D104" s="174">
        <v>1130</v>
      </c>
      <c r="E104" s="38">
        <f>D104/F109</f>
        <v>0.11870994852400463</v>
      </c>
      <c r="F104" s="39">
        <f>B104+D104</f>
        <v>2356</v>
      </c>
      <c r="G104" s="40">
        <f>F104/F109</f>
        <v>0.24750499001996007</v>
      </c>
      <c r="J104" s="16"/>
      <c r="K104" s="16"/>
      <c r="L104" s="16"/>
    </row>
    <row r="105" spans="1:12" ht="12.75">
      <c r="A105" s="30" t="s">
        <v>10</v>
      </c>
      <c r="B105" s="175">
        <v>1855</v>
      </c>
      <c r="C105" s="41">
        <f>B105/F109</f>
        <v>0.19487341107259165</v>
      </c>
      <c r="D105" s="175">
        <v>1675</v>
      </c>
      <c r="E105" s="42">
        <f>D105/F109</f>
        <v>0.17596386175018383</v>
      </c>
      <c r="F105" s="43">
        <f>B105+D105</f>
        <v>3530</v>
      </c>
      <c r="G105" s="44">
        <f>F105/F109</f>
        <v>0.3708372728227755</v>
      </c>
      <c r="J105" s="16"/>
      <c r="L105" s="16"/>
    </row>
    <row r="106" spans="1:12" ht="12.75">
      <c r="A106" s="31" t="s">
        <v>11</v>
      </c>
      <c r="B106" s="176">
        <v>836</v>
      </c>
      <c r="C106" s="41">
        <f>B106/F109</f>
        <v>0.08782435129740519</v>
      </c>
      <c r="D106" s="175">
        <v>1274</v>
      </c>
      <c r="E106" s="42">
        <f>D106/F109</f>
        <v>0.13383758798193088</v>
      </c>
      <c r="F106" s="43">
        <f>B106+D106</f>
        <v>2110</v>
      </c>
      <c r="G106" s="44">
        <f>F106/F109</f>
        <v>0.22166193927933606</v>
      </c>
      <c r="J106" s="16"/>
      <c r="L106" s="16"/>
    </row>
    <row r="107" spans="1:10" ht="12.75">
      <c r="A107" s="32" t="s">
        <v>12</v>
      </c>
      <c r="B107" s="176">
        <v>558</v>
      </c>
      <c r="C107" s="41">
        <f>B107/F109</f>
        <v>0.05861960289946423</v>
      </c>
      <c r="D107" s="175">
        <v>855</v>
      </c>
      <c r="E107" s="42">
        <f>D107/F109</f>
        <v>0.08982035928143713</v>
      </c>
      <c r="F107" s="43">
        <f>B107+D107</f>
        <v>1413</v>
      </c>
      <c r="G107" s="44">
        <f>F107/F109</f>
        <v>0.14843996218090136</v>
      </c>
      <c r="J107" s="16"/>
    </row>
    <row r="108" spans="1:12" ht="13.5" thickBot="1">
      <c r="A108" s="33" t="s">
        <v>13</v>
      </c>
      <c r="B108" s="177">
        <v>62</v>
      </c>
      <c r="C108" s="45">
        <f>B108/F109</f>
        <v>0.006513289211051581</v>
      </c>
      <c r="D108" s="178">
        <v>48</v>
      </c>
      <c r="E108" s="46">
        <f>D108/F109</f>
        <v>0.005042546485975417</v>
      </c>
      <c r="F108" s="47">
        <f>B108+D108</f>
        <v>110</v>
      </c>
      <c r="G108" s="48">
        <f>F108/F109</f>
        <v>0.011555835697026999</v>
      </c>
      <c r="J108" s="16"/>
      <c r="K108" s="16"/>
      <c r="L108" s="16"/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0.4766256959764681</v>
      </c>
      <c r="D109" s="49">
        <f>SUM(D104:D108)</f>
        <v>4982</v>
      </c>
      <c r="E109" s="50">
        <f>D109/F109</f>
        <v>0.5233743040235319</v>
      </c>
      <c r="F109" s="49">
        <f>SUM(F104:F108)</f>
        <v>9519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2011-08-22T09:08:43Z</dcterms:modified>
  <cp:category/>
  <cp:version/>
  <cp:contentType/>
  <cp:contentStatus/>
</cp:coreProperties>
</file>