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4880" windowHeight="7515"/>
  </bookViews>
  <sheets>
    <sheet name="140218 Bangui" sheetId="1" r:id="rId1"/>
    <sheet name="140218 Sans IDPs" sheetId="3" r:id="rId2"/>
    <sheet name="140218 Removed" sheetId="2" r:id="rId3"/>
  </sheets>
  <definedNames>
    <definedName name="_xlnm._FilterDatabase" localSheetId="0" hidden="1">'140218 Bangui'!$A$2:$AZ$78</definedName>
  </definedNames>
  <calcPr calcId="144525"/>
</workbook>
</file>

<file path=xl/calcChain.xml><?xml version="1.0" encoding="utf-8"?>
<calcChain xmlns="http://schemas.openxmlformats.org/spreadsheetml/2006/main">
  <c r="AU76" i="1" l="1"/>
  <c r="AZ48" i="1" l="1"/>
  <c r="AZ49" i="1"/>
  <c r="AZ50" i="1"/>
  <c r="AZ51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70" i="1"/>
  <c r="AZ71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" i="1"/>
  <c r="W5" i="2" l="1"/>
  <c r="W4" i="2"/>
  <c r="W3" i="2"/>
</calcChain>
</file>

<file path=xl/sharedStrings.xml><?xml version="1.0" encoding="utf-8"?>
<sst xmlns="http://schemas.openxmlformats.org/spreadsheetml/2006/main" count="882" uniqueCount="374">
  <si>
    <t>#</t>
  </si>
  <si>
    <t>PCode_OIM</t>
  </si>
  <si>
    <t>PCode_OCHA</t>
  </si>
  <si>
    <t>Lat</t>
  </si>
  <si>
    <t>Long</t>
  </si>
  <si>
    <t>Admin1</t>
  </si>
  <si>
    <t>Admin2</t>
  </si>
  <si>
    <t>Sites</t>
  </si>
  <si>
    <t>TypeSite</t>
  </si>
  <si>
    <t>05.12.13</t>
  </si>
  <si>
    <t>08.12.13</t>
  </si>
  <si>
    <t>09.12.13</t>
  </si>
  <si>
    <t>10.12.13</t>
  </si>
  <si>
    <t>17.12.13</t>
  </si>
  <si>
    <t>24.12.13</t>
  </si>
  <si>
    <t>31.12.13</t>
  </si>
  <si>
    <t>08.01.14</t>
  </si>
  <si>
    <t>15.01.14</t>
  </si>
  <si>
    <t>21.01.14</t>
  </si>
  <si>
    <t>28.01.14</t>
  </si>
  <si>
    <t>04.02.14</t>
  </si>
  <si>
    <t>OIM</t>
  </si>
  <si>
    <t>Reach</t>
  </si>
  <si>
    <t>IRC</t>
  </si>
  <si>
    <t>UNFPA</t>
  </si>
  <si>
    <t>AFEB</t>
  </si>
  <si>
    <t>WASH</t>
  </si>
  <si>
    <t>UNHCR</t>
  </si>
  <si>
    <t>11.02.14</t>
  </si>
  <si>
    <t>Raison de changement</t>
  </si>
  <si>
    <t>Date l'observation</t>
  </si>
  <si>
    <t>Date de l'observation IRC</t>
  </si>
  <si>
    <t>Date de l'observation WASH</t>
  </si>
  <si>
    <t>Date de l'observation MdM</t>
  </si>
  <si>
    <t>Date de l'observation UNHCR</t>
  </si>
  <si>
    <t>Commentaire</t>
  </si>
  <si>
    <t>BGI_S001</t>
  </si>
  <si>
    <t>111_S01</t>
  </si>
  <si>
    <t>Ombella M'Poko</t>
  </si>
  <si>
    <t>Bimbo</t>
  </si>
  <si>
    <t>Aéroport</t>
  </si>
  <si>
    <t>Aire Ouverte</t>
  </si>
  <si>
    <t>Estimation Reach + a verifier</t>
  </si>
  <si>
    <t>31/01-07/02/14</t>
  </si>
  <si>
    <t>8-23 jan</t>
  </si>
  <si>
    <t>Consultation per Reach</t>
  </si>
  <si>
    <t>BGI_S087</t>
  </si>
  <si>
    <t>715_S05</t>
  </si>
  <si>
    <t>Bangui</t>
  </si>
  <si>
    <t>5e Arr.</t>
  </si>
  <si>
    <t>Communaute d'acceuil 5eme Arr</t>
  </si>
  <si>
    <t>Communautes_Accueil</t>
  </si>
  <si>
    <t>BGI_S036</t>
  </si>
  <si>
    <t>713_S02</t>
  </si>
  <si>
    <t>3e Arr.</t>
  </si>
  <si>
    <t>PK5 - communautés d'accueil</t>
  </si>
  <si>
    <t>BGI_S009</t>
  </si>
  <si>
    <t>111_S02</t>
  </si>
  <si>
    <t xml:space="preserve">Don Bosco / Damala </t>
  </si>
  <si>
    <t>Eglise_Paroisse_Monastere</t>
  </si>
  <si>
    <t>BGI_S030</t>
  </si>
  <si>
    <t>111_S03</t>
  </si>
  <si>
    <t>Mission St Charles Luanga</t>
  </si>
  <si>
    <t>BGI_S013</t>
  </si>
  <si>
    <t>715_S01</t>
  </si>
  <si>
    <t>Eglise Elimes de Bangui-Mpoko</t>
  </si>
  <si>
    <t>BGI_S041</t>
  </si>
  <si>
    <t>111_S05</t>
  </si>
  <si>
    <t xml:space="preserve">Saint Joseph de Mukassa </t>
  </si>
  <si>
    <t>BGI_S031</t>
  </si>
  <si>
    <t>714_S01</t>
  </si>
  <si>
    <t>4e Arr.</t>
  </si>
  <si>
    <t>Monastère de Boy-Rabe</t>
  </si>
  <si>
    <t>BGI_S011</t>
  </si>
  <si>
    <t>713_S01</t>
  </si>
  <si>
    <t>Eglise des Frères Castors</t>
  </si>
  <si>
    <t>BGI_S029</t>
  </si>
  <si>
    <t>111_S06</t>
  </si>
  <si>
    <t>Mission Carmel</t>
  </si>
  <si>
    <t>BGI_S026</t>
  </si>
  <si>
    <t>111_S11</t>
  </si>
  <si>
    <t>Lycée Ama</t>
  </si>
  <si>
    <t>Ecole</t>
  </si>
  <si>
    <t>BGI_S034</t>
  </si>
  <si>
    <t>713_S03</t>
  </si>
  <si>
    <t>Paroisse Sainte Trinité des Castors</t>
  </si>
  <si>
    <t>BGI_S044</t>
  </si>
  <si>
    <t>716_S01</t>
  </si>
  <si>
    <t>6e Arr.</t>
  </si>
  <si>
    <t>Saint Jacques de Kpetene</t>
  </si>
  <si>
    <t>BGI_S066</t>
  </si>
  <si>
    <t>111_S16</t>
  </si>
  <si>
    <t xml:space="preserve">Guitangola Source </t>
  </si>
  <si>
    <t>BGI_S039</t>
  </si>
  <si>
    <t>718_S01</t>
  </si>
  <si>
    <t>8e Arr.</t>
  </si>
  <si>
    <t>Saint Jean de Gabaladja</t>
  </si>
  <si>
    <t>BGI_S065</t>
  </si>
  <si>
    <t>111_S12</t>
  </si>
  <si>
    <t>Aeroport Militaire/Aeroport Base Helicopter FACA</t>
  </si>
  <si>
    <t>mouvement pop</t>
  </si>
  <si>
    <t>BGI_S015</t>
  </si>
  <si>
    <t>713_S04</t>
  </si>
  <si>
    <t>Eglise Notre Dame de Fatima</t>
  </si>
  <si>
    <t>BGI_S028</t>
  </si>
  <si>
    <t>111_S08</t>
  </si>
  <si>
    <t xml:space="preserve">Marche Guitangola Carriere    </t>
  </si>
  <si>
    <t>BGI_S067</t>
  </si>
  <si>
    <t>712_S01</t>
  </si>
  <si>
    <t>2e Arr.</t>
  </si>
  <si>
    <t xml:space="preserve">Saint Sauveur </t>
  </si>
  <si>
    <t>Sainte Trinite (Derier Irocko Hotel aux Castors depuis 25/12/14)</t>
  </si>
  <si>
    <t>jamais saisie</t>
  </si>
  <si>
    <t>Visual observation per REACH</t>
  </si>
  <si>
    <t>BGI_S068</t>
  </si>
  <si>
    <t>712_S02</t>
  </si>
  <si>
    <t>Centre Jean 23</t>
  </si>
  <si>
    <t>BGI_S086</t>
  </si>
  <si>
    <t>718_S02</t>
  </si>
  <si>
    <t>ASECNA -Article 10</t>
  </si>
  <si>
    <t>Autre</t>
  </si>
  <si>
    <t>BGI_S016</t>
  </si>
  <si>
    <t>714_S04</t>
  </si>
  <si>
    <t>Eglise St Pierre de Gombongo</t>
  </si>
  <si>
    <t>Immam</t>
  </si>
  <si>
    <t>BGI_S020</t>
  </si>
  <si>
    <t>111_S09</t>
  </si>
  <si>
    <t xml:space="preserve">Grand séminaire St Marc de Bimbo </t>
  </si>
  <si>
    <t>BGI_S003</t>
  </si>
  <si>
    <t>717_S03</t>
  </si>
  <si>
    <t>7e Arr.</t>
  </si>
  <si>
    <t>Archevêché - St Paul - Paroisse</t>
  </si>
  <si>
    <t>111_S20</t>
  </si>
  <si>
    <t>PK12</t>
  </si>
  <si>
    <t>n/a</t>
  </si>
  <si>
    <t>BGI_S100</t>
  </si>
  <si>
    <t>Bossambo</t>
  </si>
  <si>
    <t>ajoute</t>
  </si>
  <si>
    <t>BGI_S080</t>
  </si>
  <si>
    <t>111_S14</t>
  </si>
  <si>
    <t>Pere Cambonien</t>
  </si>
  <si>
    <t>BGI_S035</t>
  </si>
  <si>
    <t>714_S02</t>
  </si>
  <si>
    <t xml:space="preserve">Paroisse St Bernard </t>
  </si>
  <si>
    <t>BGI_S076</t>
  </si>
  <si>
    <t>111_S15</t>
  </si>
  <si>
    <t>Guitangola Famille d'accueil</t>
  </si>
  <si>
    <t>Type Site Site Transit --&gt; AireOuverte</t>
  </si>
  <si>
    <t>BGI_S057</t>
  </si>
  <si>
    <t>717_S07</t>
  </si>
  <si>
    <t/>
  </si>
  <si>
    <t>Camp FOMAC/Saint Paul</t>
  </si>
  <si>
    <t>BGI_S060</t>
  </si>
  <si>
    <t>713_S10</t>
  </si>
  <si>
    <t>Hopital - Castor</t>
  </si>
  <si>
    <t>CentreDeSante</t>
  </si>
  <si>
    <t>BGI_S017</t>
  </si>
  <si>
    <t>712_S03</t>
  </si>
  <si>
    <t>Faculte de Theologie</t>
  </si>
  <si>
    <t>BGI_S083</t>
  </si>
  <si>
    <t>Eglise evangelique Lutherien</t>
  </si>
  <si>
    <t>BGI_S002</t>
  </si>
  <si>
    <t>111_S13</t>
  </si>
  <si>
    <t xml:space="preserve">Apôtres de Jesus Crucifié / Centre de Sante Padre Pio </t>
  </si>
  <si>
    <t>BGI_S050</t>
  </si>
  <si>
    <t>717_S02</t>
  </si>
  <si>
    <t>Saint Paul - Séminaire</t>
  </si>
  <si>
    <t>BGI_S047</t>
  </si>
  <si>
    <t>717_S05</t>
  </si>
  <si>
    <t>Village SOS Enfants Ouango</t>
  </si>
  <si>
    <t>BGI_S069</t>
  </si>
  <si>
    <t>715_S03</t>
  </si>
  <si>
    <t>Eglise evangelique Foursquare</t>
  </si>
  <si>
    <t>BGI_S053</t>
  </si>
  <si>
    <t>714_S03</t>
  </si>
  <si>
    <t>Quartier Votongbo2</t>
  </si>
  <si>
    <t>BGI_S099</t>
  </si>
  <si>
    <t>Dana</t>
  </si>
  <si>
    <t>BGI_S082</t>
  </si>
  <si>
    <t>713_S11</t>
  </si>
  <si>
    <t>PK5- Fulbe</t>
  </si>
  <si>
    <t>correction et a verifier</t>
  </si>
  <si>
    <t>BGI_S059</t>
  </si>
  <si>
    <t>713_S12</t>
  </si>
  <si>
    <t>Mosquee Centrale</t>
  </si>
  <si>
    <t>Mosquee</t>
  </si>
  <si>
    <t>BGI_S025</t>
  </si>
  <si>
    <t>712_S05</t>
  </si>
  <si>
    <t>Hopital Comunautaire</t>
  </si>
  <si>
    <t>BGI_S038</t>
  </si>
  <si>
    <t>111_S17</t>
  </si>
  <si>
    <t>Saint Antoine de Padoue</t>
  </si>
  <si>
    <t>BGI_S006</t>
  </si>
  <si>
    <t>711_S02</t>
  </si>
  <si>
    <t>1er Arr.</t>
  </si>
  <si>
    <t>Communaute Petites Soeurs Coeur de Jesus</t>
  </si>
  <si>
    <t>BGI_S058</t>
  </si>
  <si>
    <t>717_S01</t>
  </si>
  <si>
    <t>Pere Lazariste</t>
  </si>
  <si>
    <t>BGI_S098</t>
  </si>
  <si>
    <t>Capucin</t>
  </si>
  <si>
    <t>BGI_S051</t>
  </si>
  <si>
    <t>717_S04</t>
  </si>
  <si>
    <t>Saint Paul - Lycée Pi XII</t>
  </si>
  <si>
    <t>BGI_S081</t>
  </si>
  <si>
    <t>111_S21</t>
  </si>
  <si>
    <t>CECA</t>
  </si>
  <si>
    <t>BGI_S045</t>
  </si>
  <si>
    <t>715_S02</t>
  </si>
  <si>
    <t>Saint Michel de Bazanga</t>
  </si>
  <si>
    <t>BGI_S063</t>
  </si>
  <si>
    <t>111_S10</t>
  </si>
  <si>
    <t>Monastere St. Pierre Celestin</t>
  </si>
  <si>
    <t>BGI_S090</t>
  </si>
  <si>
    <t>713_S13</t>
  </si>
  <si>
    <t>Marche Sambo</t>
  </si>
  <si>
    <t>inconnu</t>
  </si>
  <si>
    <t>BGI_S093</t>
  </si>
  <si>
    <t>Ecole Communautaire Franco-Arabe</t>
  </si>
  <si>
    <t>correction</t>
  </si>
  <si>
    <t>BGI_S062</t>
  </si>
  <si>
    <t>713_S07</t>
  </si>
  <si>
    <t>PK5 - Ecole Islamique/coranique</t>
  </si>
  <si>
    <t>BGI_S032</t>
  </si>
  <si>
    <t>713_S06</t>
  </si>
  <si>
    <t>Mosquée Ali Babourou</t>
  </si>
  <si>
    <t>BGI_S101</t>
  </si>
  <si>
    <t>Eglise Adventiste</t>
  </si>
  <si>
    <t>BGI_S070</t>
  </si>
  <si>
    <t>111_S22</t>
  </si>
  <si>
    <t>Soeur de Malgash/Nzila</t>
  </si>
  <si>
    <t>BGI_S077</t>
  </si>
  <si>
    <t>712_S07</t>
  </si>
  <si>
    <t>Saint Francois d'Assise</t>
  </si>
  <si>
    <t>BGI_S049</t>
  </si>
  <si>
    <t>717_S06</t>
  </si>
  <si>
    <t>Saint Paul - Communauté des Sœurs</t>
  </si>
  <si>
    <t>BGI_S004</t>
  </si>
  <si>
    <t>712_S08</t>
  </si>
  <si>
    <t>Binuca</t>
  </si>
  <si>
    <t>BGI_S084</t>
  </si>
  <si>
    <t>712_S04</t>
  </si>
  <si>
    <t>Lycee de Martyrs</t>
  </si>
  <si>
    <t>BGI_S021</t>
  </si>
  <si>
    <t>713_S08</t>
  </si>
  <si>
    <t>Grande Ecole Islamique</t>
  </si>
  <si>
    <t>BGI_S097</t>
  </si>
  <si>
    <t>718_S03</t>
  </si>
  <si>
    <t>Témoins de Jéhovah - Combattant</t>
  </si>
  <si>
    <t>BGI_S085</t>
  </si>
  <si>
    <t>714_S08</t>
  </si>
  <si>
    <t>Ouham 2/Guida</t>
  </si>
  <si>
    <t>BGI_S079</t>
  </si>
  <si>
    <t>111_S19</t>
  </si>
  <si>
    <t>Maison Michelin</t>
  </si>
  <si>
    <t>BGI_S073</t>
  </si>
  <si>
    <t>715_S04</t>
  </si>
  <si>
    <t>Eglise Chapel des Vainqueurs</t>
  </si>
  <si>
    <t>BGI_S005</t>
  </si>
  <si>
    <t>711_S03</t>
  </si>
  <si>
    <t>Cathédrale Notre Dame</t>
  </si>
  <si>
    <t>BGI_S094</t>
  </si>
  <si>
    <t>713_S05</t>
  </si>
  <si>
    <t>Mission Evangelique des Freres</t>
  </si>
  <si>
    <t>BGI_S089</t>
  </si>
  <si>
    <t>712_S06</t>
  </si>
  <si>
    <t>Ecole Saint Charles Lakwanga</t>
  </si>
  <si>
    <t>BGI_S096</t>
  </si>
  <si>
    <t>712_S09</t>
  </si>
  <si>
    <t>Témoins de Jéhovah - SICA II</t>
  </si>
  <si>
    <t>Estimation Reach (8-10 persons per menage, # de tentes*1.5) a verifier avec donnees MSF</t>
  </si>
  <si>
    <t>BGI_S095</t>
  </si>
  <si>
    <t>Famille Camerounais Nord</t>
  </si>
  <si>
    <t>BGI_S091</t>
  </si>
  <si>
    <t>713_S14</t>
  </si>
  <si>
    <t>Ecole Saint Charite</t>
  </si>
  <si>
    <t>DPI_S002</t>
  </si>
  <si>
    <t>711_S06</t>
  </si>
  <si>
    <t>Ambassade de Congo</t>
  </si>
  <si>
    <t>SiteTransit</t>
  </si>
  <si>
    <t>DPI_S005</t>
  </si>
  <si>
    <t>711_S01</t>
  </si>
  <si>
    <t>Consulat du Cameroun (Résidence)</t>
  </si>
  <si>
    <t>DPI_S006</t>
  </si>
  <si>
    <t>711_S04</t>
  </si>
  <si>
    <t>Consulat du Senegal</t>
  </si>
  <si>
    <t>Latitude</t>
  </si>
  <si>
    <t>Longitude</t>
  </si>
  <si>
    <t>Date de l'observation</t>
  </si>
  <si>
    <t>DPI_S004</t>
  </si>
  <si>
    <t>Ambassade de France</t>
  </si>
  <si>
    <t>Sans IDPs</t>
  </si>
  <si>
    <t>BGI_S040</t>
  </si>
  <si>
    <t>Sainte Marie</t>
  </si>
  <si>
    <t>Inconnu</t>
  </si>
  <si>
    <t>BGI_S043</t>
  </si>
  <si>
    <t>717_S09</t>
  </si>
  <si>
    <t>Saint Anne</t>
  </si>
  <si>
    <t>mi Jan</t>
  </si>
  <si>
    <t>BGI_S010</t>
  </si>
  <si>
    <t>111_S18</t>
  </si>
  <si>
    <t>Ecole Sabangele -Quartier Zako</t>
  </si>
  <si>
    <t>BGI_S014</t>
  </si>
  <si>
    <t>714_S06</t>
  </si>
  <si>
    <t>Eglise Notre Dame d'Afrique</t>
  </si>
  <si>
    <t>BGI_S018</t>
  </si>
  <si>
    <t>717_S08</t>
  </si>
  <si>
    <t>Fondation Humanisme</t>
  </si>
  <si>
    <t>BGI_S022</t>
  </si>
  <si>
    <t>Hopital ACABEF</t>
  </si>
  <si>
    <t>BGI_S024</t>
  </si>
  <si>
    <t>714_S07</t>
  </si>
  <si>
    <t>Hopital Amitié</t>
  </si>
  <si>
    <t>BGI_S042</t>
  </si>
  <si>
    <t>713_S09</t>
  </si>
  <si>
    <t>Saint Mathias</t>
  </si>
  <si>
    <t>BGI_S046</t>
  </si>
  <si>
    <t>111_S04</t>
  </si>
  <si>
    <t>Village Ngbaloko</t>
  </si>
  <si>
    <t>BGI_S048</t>
  </si>
  <si>
    <t>111_S07</t>
  </si>
  <si>
    <t>Village Zacko</t>
  </si>
  <si>
    <t>BGI_S052</t>
  </si>
  <si>
    <t>Ecole Ama</t>
  </si>
  <si>
    <t>BGI_S054</t>
  </si>
  <si>
    <t>Consession des pretres de SMA</t>
  </si>
  <si>
    <t>BGI_S078</t>
  </si>
  <si>
    <t>Sainte Famille</t>
  </si>
  <si>
    <t>DPI_S001</t>
  </si>
  <si>
    <t>Ambassade de Tchad</t>
  </si>
  <si>
    <t>DPI_S003</t>
  </si>
  <si>
    <t>Ambassade de Nigeria</t>
  </si>
  <si>
    <t>BGI_S088</t>
  </si>
  <si>
    <t>Mosquee Oumou Mubarak Ba/Moustapha</t>
  </si>
  <si>
    <t>BGI_S064</t>
  </si>
  <si>
    <t>PK5- Mosque Mali Maka</t>
  </si>
  <si>
    <t>BGI_S092</t>
  </si>
  <si>
    <t>Mosquee Rue Madou</t>
  </si>
  <si>
    <t>Tranche</t>
  </si>
  <si>
    <t>differ</t>
  </si>
  <si>
    <t>Organization</t>
  </si>
  <si>
    <t>BGI_S033</t>
  </si>
  <si>
    <t>Fondation Voix du Cœur</t>
  </si>
  <si>
    <t>Orphelinat</t>
  </si>
  <si>
    <t>UNICEF</t>
  </si>
  <si>
    <t>BGI_S072</t>
  </si>
  <si>
    <t>Action pour la Compassion/orphelinat</t>
  </si>
  <si>
    <t xml:space="preserve">children without adequate parental care </t>
  </si>
  <si>
    <t>BGI_S056</t>
  </si>
  <si>
    <t>714_S05</t>
  </si>
  <si>
    <t>Orphelinat Asa</t>
  </si>
  <si>
    <t>Orphelinat SR Oblate</t>
  </si>
  <si>
    <t>Pcode OCHA</t>
  </si>
  <si>
    <t>Pcode OIM</t>
  </si>
  <si>
    <t>14-fev-14</t>
  </si>
  <si>
    <t>Depart</t>
  </si>
  <si>
    <t>Input UNHCR</t>
  </si>
  <si>
    <t>Date d'observation UNHCR</t>
  </si>
  <si>
    <t>Date d'observation IOM</t>
  </si>
  <si>
    <t>Input IOM 14/02/14</t>
  </si>
  <si>
    <t>Input UNICEF 16/02/14</t>
  </si>
  <si>
    <t>Date d'observation UNICEF</t>
  </si>
  <si>
    <t>Retour</t>
  </si>
  <si>
    <t>Input MdM 17/02/14</t>
  </si>
  <si>
    <t>Date d'observation MdM</t>
  </si>
  <si>
    <t>Commentaires</t>
  </si>
  <si>
    <t>Input MSF 18/02/14</t>
  </si>
  <si>
    <t>Date d'observation MSF</t>
  </si>
  <si>
    <t>Bethanie (located behind Fateb)</t>
  </si>
  <si>
    <t>Depuis 25.2.2013</t>
  </si>
  <si>
    <t>Sanctuaire d'espoir</t>
  </si>
  <si>
    <t>Recensement 115/02/14</t>
  </si>
  <si>
    <t>64000-67548</t>
  </si>
  <si>
    <t>18.02.14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</si>
</sst>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\-yy"/>
    <numFmt numFmtId="165" formatCode="[$-40C]d\-mmm\-yy;@"/>
  </numFmts>
  <fonts count="1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 tint="-0.499984740745262"/>
      <name val="Franklin Gothic Book"/>
      <family val="2"/>
    </font>
    <font>
      <sz val="11"/>
      <color theme="0" tint="-0.499984740745262"/>
      <name val="Calibri"/>
      <family val="2"/>
      <scheme val="minor"/>
    </font>
    <font>
      <sz val="10"/>
      <color indexed="8"/>
      <name val="Arial"/>
      <family val="2"/>
    </font>
    <font>
      <sz val="11"/>
      <color theme="0" tint="-0.499984740745262"/>
      <name val="Calibri"/>
      <family val="2"/>
    </font>
    <font>
      <sz val="11"/>
      <color theme="1" tint="4.9989318521683403E-2"/>
      <name val="Calibri"/>
      <family val="2"/>
      <scheme val="minor"/>
    </font>
    <font>
      <sz val="10"/>
      <color theme="1" tint="0.34998626667073579"/>
      <name val="Agency FB"/>
      <family val="2"/>
    </font>
    <font>
      <sz val="11"/>
      <color theme="0" tint="-0.34998626667073579"/>
      <name val="Franklin Gothic Book"/>
      <family val="2"/>
    </font>
    <font>
      <sz val="11"/>
      <color theme="1"/>
      <name val="Franklin Gothic Book"/>
      <family val="2"/>
    </font>
    <font>
      <sz val="11"/>
      <color theme="0" tint="-0.34998626667073579"/>
      <name val="Calibri"/>
      <family val="2"/>
    </font>
    <font>
      <b/>
      <sz val="11"/>
      <color rgb="FF026CB6"/>
      <name val="Franklin Gothic Book"/>
      <family val="2"/>
    </font>
    <font>
      <sz val="11"/>
      <color theme="0" tint="-0.34998626667073579"/>
      <name val="Calibri"/>
      <family val="2"/>
      <scheme val="minor"/>
    </font>
    <font>
      <sz val="10"/>
      <color indexed="8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14990691854609822"/>
      </left>
      <right style="hair">
        <color theme="0" tint="-0.14990691854609822"/>
      </right>
      <top style="hair">
        <color theme="0" tint="-0.14990691854609822"/>
      </top>
      <bottom style="hair">
        <color theme="0" tint="-0.14990691854609822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4" fillId="0" borderId="0"/>
    <xf numFmtId="0" fontId="4" fillId="0" borderId="0"/>
    <xf numFmtId="0" fontId="13" fillId="0" borderId="0"/>
  </cellStyleXfs>
  <cellXfs count="149">
    <xf numFmtId="0" fontId="0" fillId="0" borderId="0" xfId="0"/>
    <xf numFmtId="0" fontId="2" fillId="3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vertical="center"/>
    </xf>
    <xf numFmtId="0" fontId="2" fillId="4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  <protection locked="0"/>
    </xf>
    <xf numFmtId="9" fontId="2" fillId="5" borderId="2" xfId="0" applyNumberFormat="1" applyFont="1" applyFill="1" applyBorder="1" applyAlignment="1"/>
    <xf numFmtId="0" fontId="2" fillId="0" borderId="2" xfId="0" applyFont="1" applyBorder="1" applyAlignment="1"/>
    <xf numFmtId="15" fontId="2" fillId="0" borderId="2" xfId="0" applyNumberFormat="1" applyFont="1" applyBorder="1" applyAlignment="1"/>
    <xf numFmtId="164" fontId="5" fillId="0" borderId="2" xfId="2" applyNumberFormat="1" applyFont="1" applyFill="1" applyBorder="1" applyAlignment="1">
      <alignment horizontal="right" wrapText="1"/>
    </xf>
    <xf numFmtId="164" fontId="5" fillId="0" borderId="2" xfId="3" applyNumberFormat="1" applyFont="1" applyFill="1" applyBorder="1" applyAlignment="1">
      <alignment horizontal="right" wrapText="1"/>
    </xf>
    <xf numFmtId="0" fontId="2" fillId="0" borderId="2" xfId="0" applyFont="1" applyBorder="1"/>
    <xf numFmtId="9" fontId="2" fillId="6" borderId="2" xfId="0" applyNumberFormat="1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9" fontId="2" fillId="7" borderId="2" xfId="0" applyNumberFormat="1" applyFont="1" applyFill="1" applyBorder="1" applyAlignment="1"/>
    <xf numFmtId="0" fontId="3" fillId="0" borderId="2" xfId="1" applyFont="1" applyFill="1" applyBorder="1" applyAlignment="1" applyProtection="1">
      <alignment vertical="center"/>
    </xf>
    <xf numFmtId="15" fontId="3" fillId="0" borderId="2" xfId="0" applyNumberFormat="1" applyFont="1" applyBorder="1"/>
    <xf numFmtId="15" fontId="2" fillId="0" borderId="2" xfId="0" applyNumberFormat="1" applyFont="1" applyBorder="1"/>
    <xf numFmtId="0" fontId="3" fillId="0" borderId="2" xfId="0" applyFont="1" applyBorder="1"/>
    <xf numFmtId="0" fontId="3" fillId="4" borderId="2" xfId="0" applyFont="1" applyFill="1" applyBorder="1"/>
    <xf numFmtId="0" fontId="3" fillId="0" borderId="2" xfId="0" applyFont="1" applyFill="1" applyBorder="1"/>
    <xf numFmtId="0" fontId="2" fillId="0" borderId="2" xfId="0" applyFont="1" applyFill="1" applyBorder="1" applyAlignment="1" applyProtection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5" fillId="0" borderId="2" xfId="2" applyFont="1" applyFill="1" applyBorder="1" applyAlignment="1">
      <alignment wrapText="1"/>
    </xf>
    <xf numFmtId="15" fontId="2" fillId="0" borderId="2" xfId="0" applyNumberFormat="1" applyFont="1" applyFill="1" applyBorder="1" applyAlignment="1"/>
    <xf numFmtId="0" fontId="3" fillId="0" borderId="2" xfId="0" applyFont="1" applyBorder="1" applyAlignment="1">
      <alignment horizontal="center" wrapText="1"/>
    </xf>
    <xf numFmtId="0" fontId="5" fillId="0" borderId="2" xfId="3" applyFont="1" applyFill="1" applyBorder="1" applyAlignment="1">
      <alignment wrapText="1"/>
    </xf>
    <xf numFmtId="0" fontId="3" fillId="0" borderId="2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1" fillId="0" borderId="0" xfId="1" applyFont="1" applyFill="1"/>
    <xf numFmtId="0" fontId="7" fillId="3" borderId="0" xfId="0" applyFont="1" applyFill="1" applyBorder="1" applyAlignment="1" applyProtection="1">
      <alignment horizontal="left" vertical="center" wrapText="1"/>
    </xf>
    <xf numFmtId="0" fontId="7" fillId="3" borderId="0" xfId="0" applyFont="1" applyFill="1" applyBorder="1" applyAlignment="1" applyProtection="1">
      <alignment horizontal="center" vertical="center" wrapText="1"/>
    </xf>
    <xf numFmtId="14" fontId="7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center" wrapText="1"/>
    </xf>
    <xf numFmtId="0" fontId="8" fillId="0" borderId="3" xfId="0" applyFont="1" applyFill="1" applyBorder="1" applyAlignment="1" applyProtection="1">
      <alignment vertical="center"/>
    </xf>
    <xf numFmtId="0" fontId="8" fillId="0" borderId="3" xfId="0" applyFont="1" applyFill="1" applyBorder="1" applyAlignment="1" applyProtection="1">
      <alignment vertical="center"/>
      <protection locked="0"/>
    </xf>
    <xf numFmtId="0" fontId="9" fillId="0" borderId="3" xfId="0" applyFont="1" applyBorder="1"/>
    <xf numFmtId="0" fontId="9" fillId="0" borderId="3" xfId="0" applyFont="1" applyFill="1" applyBorder="1"/>
    <xf numFmtId="0" fontId="9" fillId="0" borderId="4" xfId="0" applyFont="1" applyBorder="1"/>
    <xf numFmtId="0" fontId="8" fillId="0" borderId="3" xfId="0" applyFont="1" applyBorder="1" applyAlignment="1"/>
    <xf numFmtId="0" fontId="8" fillId="0" borderId="3" xfId="0" applyFont="1" applyFill="1" applyBorder="1" applyAlignment="1">
      <alignment horizontal="right"/>
    </xf>
    <xf numFmtId="0" fontId="2" fillId="0" borderId="3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vertical="center"/>
      <protection locked="0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15" fontId="2" fillId="0" borderId="3" xfId="0" applyNumberFormat="1" applyFont="1" applyBorder="1"/>
    <xf numFmtId="0" fontId="9" fillId="0" borderId="0" xfId="0" applyFont="1" applyAlignment="1">
      <alignment vertical="top"/>
    </xf>
    <xf numFmtId="164" fontId="8" fillId="0" borderId="3" xfId="3" applyNumberFormat="1" applyFont="1" applyFill="1" applyBorder="1" applyAlignment="1">
      <alignment horizontal="right" wrapText="1"/>
    </xf>
    <xf numFmtId="0" fontId="9" fillId="0" borderId="0" xfId="0" applyFont="1"/>
    <xf numFmtId="164" fontId="2" fillId="0" borderId="3" xfId="3" applyNumberFormat="1" applyFont="1" applyFill="1" applyBorder="1" applyAlignment="1">
      <alignment horizontal="right" wrapText="1"/>
    </xf>
    <xf numFmtId="0" fontId="9" fillId="0" borderId="0" xfId="0" applyFont="1" applyAlignment="1">
      <alignment horizontal="left"/>
    </xf>
    <xf numFmtId="0" fontId="11" fillId="0" borderId="0" xfId="0" applyFont="1" applyFill="1" applyBorder="1" applyAlignment="1" applyProtection="1">
      <alignment horizontal="left" vertical="top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vertical="center"/>
    </xf>
    <xf numFmtId="0" fontId="10" fillId="0" borderId="5" xfId="3" applyFont="1" applyFill="1" applyBorder="1" applyAlignment="1">
      <alignment wrapText="1"/>
    </xf>
    <xf numFmtId="0" fontId="8" fillId="8" borderId="5" xfId="0" applyFont="1" applyFill="1" applyBorder="1" applyAlignment="1" applyProtection="1">
      <alignment vertical="center"/>
    </xf>
    <xf numFmtId="0" fontId="12" fillId="0" borderId="5" xfId="0" applyFont="1" applyBorder="1" applyAlignment="1"/>
    <xf numFmtId="0" fontId="8" fillId="0" borderId="5" xfId="0" applyFont="1" applyFill="1" applyBorder="1" applyAlignment="1" applyProtection="1">
      <alignment vertical="center"/>
      <protection locked="0"/>
    </xf>
    <xf numFmtId="0" fontId="8" fillId="0" borderId="5" xfId="0" applyFont="1" applyBorder="1" applyAlignment="1"/>
    <xf numFmtId="164" fontId="5" fillId="0" borderId="5" xfId="3" applyNumberFormat="1" applyFont="1" applyFill="1" applyBorder="1" applyAlignment="1">
      <alignment horizontal="right" wrapText="1"/>
    </xf>
    <xf numFmtId="0" fontId="2" fillId="0" borderId="4" xfId="0" applyFont="1" applyBorder="1"/>
    <xf numFmtId="0" fontId="8" fillId="0" borderId="5" xfId="0" applyFont="1" applyBorder="1"/>
    <xf numFmtId="15" fontId="2" fillId="0" borderId="5" xfId="0" applyNumberFormat="1" applyFont="1" applyBorder="1"/>
    <xf numFmtId="0" fontId="2" fillId="0" borderId="4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5" fillId="0" borderId="2" xfId="4" applyFont="1" applyFill="1" applyBorder="1" applyAlignment="1">
      <alignment horizontal="right" wrapText="1"/>
    </xf>
    <xf numFmtId="164" fontId="5" fillId="0" borderId="2" xfId="4" applyNumberFormat="1" applyFont="1" applyFill="1" applyBorder="1" applyAlignment="1">
      <alignment horizontal="right" wrapText="1"/>
    </xf>
    <xf numFmtId="164" fontId="5" fillId="0" borderId="7" xfId="4" applyNumberFormat="1" applyFont="1" applyFill="1" applyBorder="1" applyAlignment="1">
      <alignment horizontal="right" wrapText="1"/>
    </xf>
    <xf numFmtId="0" fontId="3" fillId="3" borderId="1" xfId="1" applyFont="1" applyFill="1" applyBorder="1" applyAlignment="1">
      <alignment horizontal="center" vertical="center" wrapText="1"/>
    </xf>
    <xf numFmtId="0" fontId="2" fillId="0" borderId="6" xfId="0" applyFont="1" applyFill="1" applyBorder="1"/>
    <xf numFmtId="14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4" borderId="2" xfId="2" applyFont="1" applyFill="1" applyBorder="1" applyAlignment="1">
      <alignment horizontal="center" vertical="center" wrapText="1"/>
    </xf>
    <xf numFmtId="164" fontId="5" fillId="4" borderId="2" xfId="3" applyNumberFormat="1" applyFont="1" applyFill="1" applyBorder="1" applyAlignment="1">
      <alignment horizontal="right" wrapText="1"/>
    </xf>
    <xf numFmtId="0" fontId="2" fillId="4" borderId="2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/>
    <xf numFmtId="0" fontId="3" fillId="4" borderId="2" xfId="0" applyFont="1" applyFill="1" applyBorder="1" applyAlignment="1">
      <alignment horizontal="center" vertical="center"/>
    </xf>
    <xf numFmtId="164" fontId="5" fillId="4" borderId="2" xfId="2" applyNumberFormat="1" applyFont="1" applyFill="1" applyBorder="1" applyAlignment="1">
      <alignment horizontal="right" wrapText="1"/>
    </xf>
    <xf numFmtId="15" fontId="3" fillId="4" borderId="2" xfId="0" applyNumberFormat="1" applyFont="1" applyFill="1" applyBorder="1"/>
    <xf numFmtId="15" fontId="2" fillId="4" borderId="2" xfId="0" applyNumberFormat="1" applyFont="1" applyFill="1" applyBorder="1"/>
    <xf numFmtId="14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164" fontId="5" fillId="0" borderId="0" xfId="2" applyNumberFormat="1" applyFont="1" applyFill="1" applyBorder="1" applyAlignment="1">
      <alignment horizontal="right" wrapText="1"/>
    </xf>
    <xf numFmtId="0" fontId="5" fillId="0" borderId="2" xfId="4" applyFont="1" applyFill="1" applyBorder="1" applyAlignment="1">
      <alignment horizontal="center" vertical="center" wrapText="1"/>
    </xf>
    <xf numFmtId="164" fontId="5" fillId="0" borderId="2" xfId="4" applyNumberFormat="1" applyFont="1" applyFill="1" applyBorder="1" applyAlignment="1">
      <alignment horizontal="center" vertical="center" wrapText="1"/>
    </xf>
    <xf numFmtId="0" fontId="5" fillId="0" borderId="7" xfId="4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4" fillId="0" borderId="2" xfId="4" applyFont="1" applyFill="1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5" fillId="0" borderId="7" xfId="4" applyNumberFormat="1" applyFont="1" applyFill="1" applyBorder="1" applyAlignment="1">
      <alignment horizontal="center" vertical="center" wrapText="1"/>
    </xf>
    <xf numFmtId="15" fontId="3" fillId="0" borderId="2" xfId="0" applyNumberFormat="1" applyFont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  <protection locked="0"/>
    </xf>
    <xf numFmtId="164" fontId="3" fillId="0" borderId="2" xfId="3" applyNumberFormat="1" applyFont="1" applyFill="1" applyBorder="1" applyAlignment="1">
      <alignment horizontal="center" vertical="center" wrapText="1"/>
    </xf>
    <xf numFmtId="0" fontId="3" fillId="0" borderId="7" xfId="4" applyNumberFormat="1" applyFont="1" applyFill="1" applyBorder="1" applyAlignment="1">
      <alignment horizontal="center" vertical="center" wrapText="1"/>
    </xf>
    <xf numFmtId="15" fontId="3" fillId="0" borderId="2" xfId="0" applyNumberFormat="1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center" vertical="center" wrapText="1"/>
    </xf>
    <xf numFmtId="0" fontId="3" fillId="0" borderId="2" xfId="4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2" fillId="0" borderId="0" xfId="0" applyFont="1" applyFill="1" applyBorder="1"/>
    <xf numFmtId="165" fontId="2" fillId="0" borderId="6" xfId="0" applyNumberFormat="1" applyFont="1" applyBorder="1"/>
    <xf numFmtId="0" fontId="2" fillId="0" borderId="6" xfId="0" applyFont="1" applyFill="1" applyBorder="1" applyAlignment="1">
      <alignment wrapText="1"/>
    </xf>
    <xf numFmtId="0" fontId="5" fillId="0" borderId="0" xfId="4" applyFont="1" applyFill="1" applyBorder="1" applyAlignment="1">
      <alignment horizontal="center" vertical="center" wrapText="1"/>
    </xf>
    <xf numFmtId="165" fontId="2" fillId="0" borderId="7" xfId="0" applyNumberFormat="1" applyFont="1" applyBorder="1"/>
    <xf numFmtId="0" fontId="2" fillId="0" borderId="7" xfId="0" applyFont="1" applyFill="1" applyBorder="1" applyAlignment="1">
      <alignment wrapText="1"/>
    </xf>
    <xf numFmtId="164" fontId="5" fillId="0" borderId="0" xfId="4" applyNumberFormat="1" applyFont="1" applyFill="1" applyBorder="1" applyAlignment="1">
      <alignment horizontal="right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right" wrapText="1"/>
    </xf>
    <xf numFmtId="0" fontId="3" fillId="4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9" fontId="2" fillId="0" borderId="2" xfId="0" applyNumberFormat="1" applyFont="1" applyFill="1" applyBorder="1" applyAlignment="1"/>
  </cellXfs>
  <cellStyles count="5">
    <cellStyle name="Bad" xfId="1" builtinId="27"/>
    <cellStyle name="Normal" xfId="0" builtinId="0"/>
    <cellStyle name="Normal_Sheet1" xfId="4"/>
    <cellStyle name="Normal_Sheet2" xfId="3"/>
    <cellStyle name="Normal_site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</xdr:row>
      <xdr:rowOff>158749</xdr:rowOff>
    </xdr:from>
    <xdr:to>
      <xdr:col>51</xdr:col>
      <xdr:colOff>536535</xdr:colOff>
      <xdr:row>1</xdr:row>
      <xdr:rowOff>189942</xdr:rowOff>
    </xdr:to>
    <xdr:grpSp>
      <xdr:nvGrpSpPr>
        <xdr:cNvPr id="2" name="Group 1"/>
        <xdr:cNvGrpSpPr/>
      </xdr:nvGrpSpPr>
      <xdr:grpSpPr>
        <a:xfrm>
          <a:off x="24070805" y="756080"/>
          <a:ext cx="536535" cy="31193"/>
          <a:chOff x="11250368" y="0"/>
          <a:chExt cx="1845644" cy="625468"/>
        </a:xfrm>
      </xdr:grpSpPr>
      <xdr:sp macro="" textlink="">
        <xdr:nvSpPr>
          <xdr:cNvPr id="3" name="Rectangle 2"/>
          <xdr:cNvSpPr/>
        </xdr:nvSpPr>
        <xdr:spPr>
          <a:xfrm>
            <a:off x="12913673" y="51703"/>
            <a:ext cx="176893" cy="108857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12916397" y="204103"/>
            <a:ext cx="176893" cy="108857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919119" y="356503"/>
            <a:ext cx="176893" cy="108857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" name="TextBox 5"/>
          <xdr:cNvSpPr txBox="1"/>
        </xdr:nvSpPr>
        <xdr:spPr>
          <a:xfrm>
            <a:off x="11809929" y="133348"/>
            <a:ext cx="1161237" cy="22035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Stable</a:t>
            </a:r>
          </a:p>
        </xdr:txBody>
      </xdr:sp>
      <xdr:sp macro="" textlink="">
        <xdr:nvSpPr>
          <xdr:cNvPr id="7" name="TextBox 6"/>
          <xdr:cNvSpPr txBox="1"/>
        </xdr:nvSpPr>
        <xdr:spPr>
          <a:xfrm>
            <a:off x="11250368" y="0"/>
            <a:ext cx="1717763" cy="219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hausse</a:t>
            </a:r>
          </a:p>
        </xdr:txBody>
      </xdr:sp>
      <xdr:sp macro="" textlink="">
        <xdr:nvSpPr>
          <xdr:cNvPr id="8" name="TextBox 7"/>
          <xdr:cNvSpPr txBox="1"/>
        </xdr:nvSpPr>
        <xdr:spPr>
          <a:xfrm>
            <a:off x="11530144" y="295952"/>
            <a:ext cx="1440492" cy="32951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baisse</a:t>
            </a:r>
          </a:p>
        </xdr:txBody>
      </xdr:sp>
    </xdr:grpSp>
    <xdr:clientData/>
  </xdr:twoCellAnchor>
  <xdr:twoCellAnchor>
    <xdr:from>
      <xdr:col>0</xdr:col>
      <xdr:colOff>197071</xdr:colOff>
      <xdr:row>0</xdr:row>
      <xdr:rowOff>122904</xdr:rowOff>
    </xdr:from>
    <xdr:to>
      <xdr:col>9</xdr:col>
      <xdr:colOff>262759</xdr:colOff>
      <xdr:row>0</xdr:row>
      <xdr:rowOff>585546</xdr:rowOff>
    </xdr:to>
    <xdr:grpSp>
      <xdr:nvGrpSpPr>
        <xdr:cNvPr id="9" name="Group 8"/>
        <xdr:cNvGrpSpPr/>
      </xdr:nvGrpSpPr>
      <xdr:grpSpPr>
        <a:xfrm>
          <a:off x="197071" y="122904"/>
          <a:ext cx="11318103" cy="462642"/>
          <a:chOff x="40824" y="0"/>
          <a:chExt cx="12657923" cy="462642"/>
        </a:xfrm>
      </xdr:grpSpPr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24" y="0"/>
            <a:ext cx="1070437" cy="462642"/>
          </a:xfrm>
          <a:prstGeom prst="rect">
            <a:avLst/>
          </a:prstGeom>
        </xdr:spPr>
      </xdr:pic>
      <xdr:sp macro="" textlink="">
        <xdr:nvSpPr>
          <xdr:cNvPr id="11" name="TextBox 10"/>
          <xdr:cNvSpPr txBox="1"/>
        </xdr:nvSpPr>
        <xdr:spPr>
          <a:xfrm>
            <a:off x="1117673" y="10794"/>
            <a:ext cx="11581074" cy="3104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GB" sz="150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STATISTIQUES DETAILLEES DES POPULATIONS DEPLACEES  18</a:t>
            </a:r>
            <a:r>
              <a:rPr lang="en-GB" sz="1500" baseline="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/02/14 </a:t>
            </a:r>
            <a:endPara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endParaRPr>
          </a:p>
        </xdr:txBody>
      </xdr:sp>
    </xdr:grpSp>
    <xdr:clientData/>
  </xdr:twoCellAnchor>
  <xdr:twoCellAnchor>
    <xdr:from>
      <xdr:col>50</xdr:col>
      <xdr:colOff>447505</xdr:colOff>
      <xdr:row>0</xdr:row>
      <xdr:rowOff>469119</xdr:rowOff>
    </xdr:from>
    <xdr:to>
      <xdr:col>51</xdr:col>
      <xdr:colOff>876794</xdr:colOff>
      <xdr:row>1</xdr:row>
      <xdr:rowOff>667916</xdr:rowOff>
    </xdr:to>
    <xdr:grpSp>
      <xdr:nvGrpSpPr>
        <xdr:cNvPr id="19" name="Group 18"/>
        <xdr:cNvGrpSpPr/>
      </xdr:nvGrpSpPr>
      <xdr:grpSpPr>
        <a:xfrm>
          <a:off x="23436658" y="469119"/>
          <a:ext cx="1510941" cy="796128"/>
          <a:chOff x="21320845" y="4397006"/>
          <a:chExt cx="1492545" cy="786367"/>
        </a:xfrm>
      </xdr:grpSpPr>
      <xdr:sp macro="" textlink="">
        <xdr:nvSpPr>
          <xdr:cNvPr id="13" name="Rectangle 12"/>
          <xdr:cNvSpPr/>
        </xdr:nvSpPr>
        <xdr:spPr>
          <a:xfrm>
            <a:off x="22630510" y="4430581"/>
            <a:ext cx="182880" cy="18288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22630510" y="4689115"/>
            <a:ext cx="182880" cy="182880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2630510" y="4936572"/>
            <a:ext cx="182880" cy="182880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" name="TextBox 15"/>
          <xdr:cNvSpPr txBox="1"/>
        </xdr:nvSpPr>
        <xdr:spPr>
          <a:xfrm>
            <a:off x="21738268" y="4674302"/>
            <a:ext cx="870988" cy="1496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Stable</a:t>
            </a:r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21320845" y="4397006"/>
            <a:ext cx="1288411" cy="2142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hausse</a:t>
            </a:r>
          </a:p>
        </xdr:txBody>
      </xdr:sp>
      <xdr:sp macro="" textlink="">
        <xdr:nvSpPr>
          <xdr:cNvPr id="18" name="TextBox 17"/>
          <xdr:cNvSpPr txBox="1"/>
        </xdr:nvSpPr>
        <xdr:spPr>
          <a:xfrm>
            <a:off x="21528813" y="4917612"/>
            <a:ext cx="1080443" cy="26576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r>
              <a:rPr lang="en-GB" sz="90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itchFamily="34" charset="0"/>
              </a:rPr>
              <a:t>En baisse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311452</xdr:colOff>
      <xdr:row>0</xdr:row>
      <xdr:rowOff>462642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466725</xdr:colOff>
      <xdr:row>0</xdr:row>
      <xdr:rowOff>108858</xdr:rowOff>
    </xdr:from>
    <xdr:ext cx="6007222" cy="310470"/>
    <xdr:sp macro="" textlink="">
      <xdr:nvSpPr>
        <xdr:cNvPr id="5" name="TextBox 4"/>
        <xdr:cNvSpPr txBox="1"/>
      </xdr:nvSpPr>
      <xdr:spPr>
        <a:xfrm>
          <a:off x="762000" y="108858"/>
          <a:ext cx="600722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18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/02/14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606727</xdr:colOff>
      <xdr:row>1</xdr:row>
      <xdr:rowOff>14967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152400</xdr:colOff>
      <xdr:row>0</xdr:row>
      <xdr:rowOff>108858</xdr:rowOff>
    </xdr:from>
    <xdr:ext cx="6007222" cy="310470"/>
    <xdr:sp macro="" textlink="">
      <xdr:nvSpPr>
        <xdr:cNvPr id="4" name="TextBox 3"/>
        <xdr:cNvSpPr txBox="1"/>
      </xdr:nvSpPr>
      <xdr:spPr>
        <a:xfrm>
          <a:off x="762000" y="108858"/>
          <a:ext cx="600722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18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/02/14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8"/>
  <sheetViews>
    <sheetView tabSelected="1" zoomScale="59" zoomScaleNormal="59" workbookViewId="0">
      <pane xSplit="8" ySplit="2" topLeftCell="I37" activePane="bottomRight" state="frozen"/>
      <selection pane="topRight" activeCell="I1" sqref="I1"/>
      <selection pane="bottomLeft" activeCell="A3" sqref="A3"/>
      <selection pane="bottomRight" activeCell="AU77" sqref="AU77"/>
    </sheetView>
  </sheetViews>
  <sheetFormatPr defaultRowHeight="15" x14ac:dyDescent="0.25"/>
  <cols>
    <col min="1" max="1" width="3.85546875" style="43" bestFit="1" customWidth="1"/>
    <col min="2" max="2" width="13.140625" style="43" customWidth="1"/>
    <col min="3" max="3" width="10.5703125" style="43" customWidth="1"/>
    <col min="4" max="5" width="9.7109375" style="43" customWidth="1"/>
    <col min="6" max="6" width="18.140625" style="43" customWidth="1"/>
    <col min="7" max="7" width="8.85546875" style="43" bestFit="1" customWidth="1"/>
    <col min="8" max="8" width="62.85546875" style="43" bestFit="1" customWidth="1"/>
    <col min="9" max="9" width="31.7109375" style="43" bestFit="1" customWidth="1"/>
    <col min="10" max="10" width="8.85546875" style="43" bestFit="1" customWidth="1"/>
    <col min="11" max="11" width="8.85546875" style="43" customWidth="1"/>
    <col min="12" max="15" width="8.85546875" style="43" bestFit="1" customWidth="1"/>
    <col min="16" max="21" width="9" style="43" bestFit="1" customWidth="1"/>
    <col min="22" max="24" width="8.140625" style="43" hidden="1" customWidth="1"/>
    <col min="25" max="25" width="9.42578125" style="43" hidden="1" customWidth="1"/>
    <col min="26" max="28" width="10.28515625" style="43" hidden="1" customWidth="1"/>
    <col min="29" max="29" width="9.7109375" style="43" hidden="1" customWidth="1"/>
    <col min="30" max="30" width="10.28515625" style="43" hidden="1" customWidth="1"/>
    <col min="31" max="31" width="11" style="43" hidden="1" customWidth="1"/>
    <col min="32" max="32" width="9.7109375" style="43" hidden="1" customWidth="1"/>
    <col min="33" max="33" width="8.85546875" style="43" bestFit="1" customWidth="1"/>
    <col min="34" max="34" width="11" style="43" hidden="1" customWidth="1"/>
    <col min="35" max="35" width="16.140625" style="43" hidden="1" customWidth="1"/>
    <col min="36" max="36" width="42" style="43" hidden="1" customWidth="1"/>
    <col min="37" max="37" width="11.7109375" style="43" hidden="1" customWidth="1"/>
    <col min="38" max="38" width="15.85546875" style="43" hidden="1" customWidth="1"/>
    <col min="39" max="39" width="9.85546875" style="43" hidden="1" customWidth="1"/>
    <col min="40" max="40" width="13.7109375" style="43" hidden="1" customWidth="1"/>
    <col min="41" max="41" width="10.7109375" style="43" hidden="1" customWidth="1"/>
    <col min="42" max="42" width="15.28515625" style="43" hidden="1" customWidth="1"/>
    <col min="43" max="44" width="13.7109375" style="43" hidden="1" customWidth="1"/>
    <col min="45" max="45" width="10.85546875" style="43" hidden="1" customWidth="1"/>
    <col min="46" max="46" width="15.5703125" style="43" hidden="1" customWidth="1"/>
    <col min="47" max="47" width="10.140625" style="43" bestFit="1" customWidth="1"/>
    <col min="48" max="48" width="16" style="43" customWidth="1"/>
    <col min="49" max="49" width="17.42578125" style="43" customWidth="1"/>
    <col min="50" max="50" width="16" style="43" bestFit="1" customWidth="1"/>
    <col min="51" max="51" width="16.28515625" style="43" customWidth="1"/>
    <col min="52" max="52" width="14.28515625" style="43" customWidth="1"/>
    <col min="60" max="268" width="9.42578125" style="43" customWidth="1"/>
    <col min="269" max="16384" width="9.140625" style="43"/>
  </cols>
  <sheetData>
    <row r="1" spans="1:52" ht="47.25" customHeight="1" x14ac:dyDescent="0.25"/>
    <row r="2" spans="1:52" ht="63" x14ac:dyDescent="0.25">
      <c r="A2" s="1" t="s">
        <v>0</v>
      </c>
      <c r="B2" s="2" t="s">
        <v>353</v>
      </c>
      <c r="C2" s="2" t="s">
        <v>352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92" t="s">
        <v>20</v>
      </c>
      <c r="V2" s="3" t="s">
        <v>21</v>
      </c>
      <c r="W2" s="3" t="s">
        <v>22</v>
      </c>
      <c r="X2" s="3" t="s">
        <v>23</v>
      </c>
      <c r="Y2" s="4" t="s">
        <v>31</v>
      </c>
      <c r="Z2" s="3" t="s">
        <v>24</v>
      </c>
      <c r="AA2" s="3" t="s">
        <v>25</v>
      </c>
      <c r="AB2" s="3" t="s">
        <v>26</v>
      </c>
      <c r="AC2" s="4" t="s">
        <v>32</v>
      </c>
      <c r="AD2" s="3" t="s">
        <v>27</v>
      </c>
      <c r="AE2" s="4" t="s">
        <v>34</v>
      </c>
      <c r="AF2" s="4" t="s">
        <v>33</v>
      </c>
      <c r="AG2" s="92" t="s">
        <v>28</v>
      </c>
      <c r="AH2" s="4" t="s">
        <v>30</v>
      </c>
      <c r="AI2" s="4" t="s">
        <v>29</v>
      </c>
      <c r="AJ2" s="4" t="s">
        <v>35</v>
      </c>
      <c r="AK2" s="4" t="s">
        <v>356</v>
      </c>
      <c r="AL2" s="4" t="s">
        <v>357</v>
      </c>
      <c r="AM2" s="90" t="s">
        <v>359</v>
      </c>
      <c r="AN2" s="4" t="s">
        <v>358</v>
      </c>
      <c r="AO2" s="90" t="s">
        <v>363</v>
      </c>
      <c r="AP2" s="4" t="s">
        <v>364</v>
      </c>
      <c r="AQ2" s="90" t="s">
        <v>360</v>
      </c>
      <c r="AR2" s="4" t="s">
        <v>361</v>
      </c>
      <c r="AS2" s="90" t="s">
        <v>366</v>
      </c>
      <c r="AT2" s="4" t="s">
        <v>367</v>
      </c>
      <c r="AU2" s="103" t="s">
        <v>373</v>
      </c>
      <c r="AV2" s="4" t="s">
        <v>30</v>
      </c>
      <c r="AW2" s="4" t="s">
        <v>29</v>
      </c>
      <c r="AX2" s="4" t="s">
        <v>365</v>
      </c>
      <c r="AY2" s="4"/>
      <c r="AZ2" s="4"/>
    </row>
    <row r="3" spans="1:52" ht="47.25" x14ac:dyDescent="0.3">
      <c r="A3" s="5">
        <v>1</v>
      </c>
      <c r="B3" s="5" t="s">
        <v>36</v>
      </c>
      <c r="C3" s="6" t="s">
        <v>37</v>
      </c>
      <c r="D3" s="5">
        <v>4.3971146356237352</v>
      </c>
      <c r="E3" s="5">
        <v>18.527268013698521</v>
      </c>
      <c r="F3" s="5" t="s">
        <v>38</v>
      </c>
      <c r="G3" s="5" t="s">
        <v>39</v>
      </c>
      <c r="H3" s="5" t="s">
        <v>40</v>
      </c>
      <c r="I3" s="5" t="s">
        <v>41</v>
      </c>
      <c r="J3" s="7">
        <v>5000</v>
      </c>
      <c r="K3" s="7">
        <v>15000</v>
      </c>
      <c r="L3" s="7">
        <v>15000</v>
      </c>
      <c r="M3" s="7">
        <v>16400</v>
      </c>
      <c r="N3" s="7">
        <v>33000</v>
      </c>
      <c r="O3" s="7">
        <v>50000</v>
      </c>
      <c r="P3" s="7">
        <v>100000</v>
      </c>
      <c r="Q3" s="7">
        <v>100000</v>
      </c>
      <c r="R3" s="7">
        <v>100000</v>
      </c>
      <c r="S3" s="7">
        <v>100000</v>
      </c>
      <c r="T3" s="7">
        <v>100000</v>
      </c>
      <c r="U3" s="8">
        <v>100000</v>
      </c>
      <c r="V3" s="7"/>
      <c r="W3" s="8">
        <v>58000</v>
      </c>
      <c r="X3" s="8"/>
      <c r="Y3" s="15"/>
      <c r="Z3" s="8"/>
      <c r="AA3" s="8"/>
      <c r="AB3" s="8"/>
      <c r="AC3" s="16"/>
      <c r="AD3" s="9"/>
      <c r="AE3" s="16"/>
      <c r="AF3" s="16"/>
      <c r="AG3" s="10">
        <v>70000</v>
      </c>
      <c r="AH3" s="13">
        <v>41680</v>
      </c>
      <c r="AI3" s="83" t="s">
        <v>42</v>
      </c>
      <c r="AJ3" s="16" t="s">
        <v>45</v>
      </c>
      <c r="AK3" s="16"/>
      <c r="AL3" s="16"/>
      <c r="AM3" s="118"/>
      <c r="AN3" s="118"/>
      <c r="AO3" s="86"/>
      <c r="AP3" s="86"/>
      <c r="AQ3" s="86"/>
      <c r="AR3" s="86"/>
      <c r="AS3" s="117" t="s">
        <v>372</v>
      </c>
      <c r="AT3" s="113">
        <v>41684</v>
      </c>
      <c r="AU3" s="30">
        <v>70000</v>
      </c>
      <c r="AV3" s="122">
        <v>41680</v>
      </c>
      <c r="AW3" s="16"/>
      <c r="AX3" s="16"/>
      <c r="AY3" s="16"/>
      <c r="AZ3" s="17">
        <f t="shared" ref="AZ3:AZ16" si="0">(AU3-AG3)/AG3</f>
        <v>0</v>
      </c>
    </row>
    <row r="4" spans="1:52" ht="15.75" x14ac:dyDescent="0.3">
      <c r="A4" s="5">
        <v>2</v>
      </c>
      <c r="B4" s="5" t="s">
        <v>46</v>
      </c>
      <c r="C4" s="6" t="s">
        <v>47</v>
      </c>
      <c r="D4" s="5"/>
      <c r="E4" s="5"/>
      <c r="F4" s="5" t="s">
        <v>48</v>
      </c>
      <c r="G4" s="5" t="s">
        <v>49</v>
      </c>
      <c r="H4" s="5" t="s">
        <v>50</v>
      </c>
      <c r="I4" s="5" t="s">
        <v>51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22989</v>
      </c>
      <c r="S4" s="7">
        <v>22989</v>
      </c>
      <c r="T4" s="7">
        <v>22998</v>
      </c>
      <c r="U4" s="8">
        <v>22998</v>
      </c>
      <c r="V4" s="7"/>
      <c r="W4" s="8"/>
      <c r="X4" s="8"/>
      <c r="Y4" s="15"/>
      <c r="Z4" s="8"/>
      <c r="AA4" s="8"/>
      <c r="AB4" s="8"/>
      <c r="AC4" s="16"/>
      <c r="AD4" s="9"/>
      <c r="AE4" s="16"/>
      <c r="AF4" s="16"/>
      <c r="AG4" s="10">
        <v>22998</v>
      </c>
      <c r="AH4" s="15"/>
      <c r="AI4" s="12"/>
      <c r="AJ4" s="16"/>
      <c r="AK4" s="16"/>
      <c r="AL4" s="84"/>
      <c r="AM4" s="21"/>
      <c r="AN4" s="21"/>
      <c r="AO4" s="85"/>
      <c r="AP4" s="85"/>
      <c r="AQ4" s="85"/>
      <c r="AR4" s="85"/>
      <c r="AS4" s="85"/>
      <c r="AT4" s="85"/>
      <c r="AU4" s="10">
        <v>22998</v>
      </c>
      <c r="AV4" s="132">
        <v>41640</v>
      </c>
      <c r="AW4" s="16"/>
      <c r="AX4" s="16"/>
      <c r="AY4" s="16"/>
      <c r="AZ4" s="17">
        <f t="shared" si="0"/>
        <v>0</v>
      </c>
    </row>
    <row r="5" spans="1:52" ht="15.75" x14ac:dyDescent="0.3">
      <c r="A5" s="5">
        <v>3</v>
      </c>
      <c r="B5" s="5" t="s">
        <v>52</v>
      </c>
      <c r="C5" s="6" t="s">
        <v>53</v>
      </c>
      <c r="D5" s="5">
        <v>4.3740569999999996</v>
      </c>
      <c r="E5" s="5">
        <v>18.538087000000001</v>
      </c>
      <c r="F5" s="5" t="s">
        <v>48</v>
      </c>
      <c r="G5" s="5" t="s">
        <v>54</v>
      </c>
      <c r="H5" s="5" t="s">
        <v>55</v>
      </c>
      <c r="I5" s="5" t="s">
        <v>51</v>
      </c>
      <c r="J5" s="7">
        <v>5000</v>
      </c>
      <c r="K5" s="7">
        <v>0</v>
      </c>
      <c r="L5" s="7">
        <v>0</v>
      </c>
      <c r="M5" s="7">
        <v>5000</v>
      </c>
      <c r="N5" s="7">
        <v>32500</v>
      </c>
      <c r="O5" s="7">
        <v>32500</v>
      </c>
      <c r="P5" s="7">
        <v>32500</v>
      </c>
      <c r="Q5" s="7">
        <v>32500</v>
      </c>
      <c r="R5" s="7">
        <v>22000</v>
      </c>
      <c r="S5" s="7">
        <v>22000</v>
      </c>
      <c r="T5" s="7">
        <v>22000</v>
      </c>
      <c r="U5" s="8">
        <v>22000</v>
      </c>
      <c r="V5" s="7"/>
      <c r="W5" s="8"/>
      <c r="X5" s="8"/>
      <c r="Y5" s="15"/>
      <c r="Z5" s="8"/>
      <c r="AA5" s="8"/>
      <c r="AB5" s="8"/>
      <c r="AC5" s="16"/>
      <c r="AD5" s="9"/>
      <c r="AE5" s="16"/>
      <c r="AF5" s="14">
        <v>41681</v>
      </c>
      <c r="AG5" s="10">
        <v>22000</v>
      </c>
      <c r="AH5" s="15"/>
      <c r="AI5" s="12"/>
      <c r="AJ5" s="16"/>
      <c r="AK5" s="39"/>
      <c r="AL5" s="91"/>
      <c r="AM5" s="21"/>
      <c r="AN5" s="21"/>
      <c r="AO5" s="85"/>
      <c r="AP5" s="85"/>
      <c r="AQ5" s="85"/>
      <c r="AR5" s="85"/>
      <c r="AS5" s="85"/>
      <c r="AT5" s="85"/>
      <c r="AU5" s="30">
        <v>22000</v>
      </c>
      <c r="AV5" s="132">
        <v>41640</v>
      </c>
      <c r="AW5" s="16"/>
      <c r="AX5" s="16"/>
      <c r="AY5" s="16"/>
      <c r="AZ5" s="17">
        <f t="shared" si="0"/>
        <v>0</v>
      </c>
    </row>
    <row r="6" spans="1:52" ht="30.75" x14ac:dyDescent="0.3">
      <c r="A6" s="5">
        <v>4</v>
      </c>
      <c r="B6" s="5" t="s">
        <v>56</v>
      </c>
      <c r="C6" s="6" t="s">
        <v>57</v>
      </c>
      <c r="D6" s="5">
        <v>4.2377799999999999</v>
      </c>
      <c r="E6" s="5">
        <v>18.526344999999999</v>
      </c>
      <c r="F6" s="5" t="s">
        <v>38</v>
      </c>
      <c r="G6" s="5" t="s">
        <v>39</v>
      </c>
      <c r="H6" s="5" t="s">
        <v>58</v>
      </c>
      <c r="I6" s="5" t="s">
        <v>59</v>
      </c>
      <c r="J6" s="7">
        <v>13000</v>
      </c>
      <c r="K6" s="7">
        <v>15000</v>
      </c>
      <c r="L6" s="7">
        <v>13000</v>
      </c>
      <c r="M6" s="7">
        <v>13000</v>
      </c>
      <c r="N6" s="7">
        <v>13000</v>
      </c>
      <c r="O6" s="7">
        <v>30455</v>
      </c>
      <c r="P6" s="7">
        <v>40000</v>
      </c>
      <c r="Q6" s="7">
        <v>24550</v>
      </c>
      <c r="R6" s="7">
        <v>40852</v>
      </c>
      <c r="S6" s="7">
        <v>40852</v>
      </c>
      <c r="T6" s="7">
        <v>40852</v>
      </c>
      <c r="U6" s="8">
        <v>40852</v>
      </c>
      <c r="V6" s="8">
        <v>40852</v>
      </c>
      <c r="W6" s="8">
        <v>21385</v>
      </c>
      <c r="X6" s="8"/>
      <c r="Y6" s="94"/>
      <c r="Z6" s="8">
        <v>14166</v>
      </c>
      <c r="AA6" s="8"/>
      <c r="AB6" s="8"/>
      <c r="AC6" s="95"/>
      <c r="AD6" s="96"/>
      <c r="AE6" s="95"/>
      <c r="AF6" s="95"/>
      <c r="AG6" s="99">
        <v>21385</v>
      </c>
      <c r="AH6" s="94" t="s">
        <v>43</v>
      </c>
      <c r="AI6" s="98"/>
      <c r="AJ6" s="95" t="s">
        <v>45</v>
      </c>
      <c r="AK6" s="39"/>
      <c r="AL6" s="91"/>
      <c r="AM6" s="112">
        <v>40852</v>
      </c>
      <c r="AN6" s="113">
        <v>41681</v>
      </c>
      <c r="AO6" s="121"/>
      <c r="AP6" s="113"/>
      <c r="AQ6" s="89"/>
      <c r="AR6" s="89"/>
      <c r="AS6" s="89"/>
      <c r="AT6" s="89"/>
      <c r="AU6" s="145">
        <v>21385</v>
      </c>
      <c r="AV6" s="124">
        <v>41681</v>
      </c>
      <c r="AW6" s="16"/>
      <c r="AX6" s="16"/>
      <c r="AY6" s="16"/>
      <c r="AZ6" s="17">
        <f t="shared" si="0"/>
        <v>0</v>
      </c>
    </row>
    <row r="7" spans="1:52" ht="31.5" x14ac:dyDescent="0.3">
      <c r="A7" s="5">
        <v>5</v>
      </c>
      <c r="B7" s="5" t="s">
        <v>66</v>
      </c>
      <c r="C7" s="6" t="s">
        <v>67</v>
      </c>
      <c r="D7" s="5">
        <v>4.3684113763748451</v>
      </c>
      <c r="E7" s="5">
        <v>18.524456798638809</v>
      </c>
      <c r="F7" s="5" t="s">
        <v>38</v>
      </c>
      <c r="G7" s="5" t="s">
        <v>39</v>
      </c>
      <c r="H7" s="5" t="s">
        <v>68</v>
      </c>
      <c r="I7" s="5" t="s">
        <v>59</v>
      </c>
      <c r="J7" s="7">
        <v>12000</v>
      </c>
      <c r="K7" s="7">
        <v>0</v>
      </c>
      <c r="L7" s="7">
        <v>0</v>
      </c>
      <c r="M7" s="7">
        <v>12000</v>
      </c>
      <c r="N7" s="7">
        <v>12000</v>
      </c>
      <c r="O7" s="7">
        <v>25500</v>
      </c>
      <c r="P7" s="7">
        <v>8103</v>
      </c>
      <c r="Q7" s="7">
        <v>23863</v>
      </c>
      <c r="R7" s="7">
        <v>25123</v>
      </c>
      <c r="S7" s="7">
        <v>25123</v>
      </c>
      <c r="T7" s="7">
        <v>15000</v>
      </c>
      <c r="U7" s="7">
        <v>25000</v>
      </c>
      <c r="V7" s="19">
        <v>25000</v>
      </c>
      <c r="W7" s="19">
        <v>10797</v>
      </c>
      <c r="X7" s="19"/>
      <c r="Y7" s="15"/>
      <c r="Z7" s="19">
        <v>5424</v>
      </c>
      <c r="AA7" s="19"/>
      <c r="AB7" s="19"/>
      <c r="AC7" s="39"/>
      <c r="AD7" s="21"/>
      <c r="AE7" s="39"/>
      <c r="AF7" s="39"/>
      <c r="AG7" s="20">
        <v>10797</v>
      </c>
      <c r="AH7" s="15" t="s">
        <v>43</v>
      </c>
      <c r="AI7" s="38"/>
      <c r="AJ7" s="39" t="s">
        <v>45</v>
      </c>
      <c r="AK7" s="39"/>
      <c r="AL7" s="91"/>
      <c r="AM7" s="112">
        <v>18260</v>
      </c>
      <c r="AN7" s="113">
        <v>41685</v>
      </c>
      <c r="AO7" s="89"/>
      <c r="AP7" s="89"/>
      <c r="AQ7" s="89"/>
      <c r="AR7" s="89"/>
      <c r="AS7" s="89"/>
      <c r="AT7" s="89"/>
      <c r="AU7" s="30">
        <v>18260</v>
      </c>
      <c r="AV7" s="124">
        <v>41685</v>
      </c>
      <c r="AW7" s="83" t="s">
        <v>371</v>
      </c>
      <c r="AX7" s="83"/>
      <c r="AY7" s="83"/>
      <c r="AZ7" s="22">
        <f t="shared" si="0"/>
        <v>0.69121052144114103</v>
      </c>
    </row>
    <row r="8" spans="1:52" ht="15.75" x14ac:dyDescent="0.3">
      <c r="A8" s="5">
        <v>6</v>
      </c>
      <c r="B8" s="5" t="s">
        <v>63</v>
      </c>
      <c r="C8" s="6" t="s">
        <v>64</v>
      </c>
      <c r="D8" s="5">
        <v>4.3847839999999998</v>
      </c>
      <c r="E8" s="5">
        <v>18.538385999999999</v>
      </c>
      <c r="F8" s="5" t="s">
        <v>48</v>
      </c>
      <c r="G8" s="5" t="s">
        <v>49</v>
      </c>
      <c r="H8" s="5" t="s">
        <v>65</v>
      </c>
      <c r="I8" s="5" t="s">
        <v>59</v>
      </c>
      <c r="J8" s="7">
        <v>7500</v>
      </c>
      <c r="K8" s="7">
        <v>0</v>
      </c>
      <c r="L8" s="7">
        <v>7500</v>
      </c>
      <c r="M8" s="7">
        <v>0</v>
      </c>
      <c r="N8" s="7">
        <v>7500</v>
      </c>
      <c r="O8" s="7">
        <v>13000</v>
      </c>
      <c r="P8" s="7">
        <v>13000</v>
      </c>
      <c r="Q8" s="7">
        <v>13000</v>
      </c>
      <c r="R8" s="7">
        <v>13460</v>
      </c>
      <c r="S8" s="7">
        <v>13460</v>
      </c>
      <c r="T8" s="7">
        <v>13460</v>
      </c>
      <c r="U8" s="8">
        <v>13460</v>
      </c>
      <c r="V8" s="8">
        <v>13460</v>
      </c>
      <c r="W8" s="8"/>
      <c r="X8" s="8"/>
      <c r="Y8" s="94"/>
      <c r="Z8" s="8">
        <v>11174</v>
      </c>
      <c r="AA8" s="8"/>
      <c r="AB8" s="8"/>
      <c r="AC8" s="95"/>
      <c r="AD8" s="96"/>
      <c r="AE8" s="95"/>
      <c r="AF8" s="95"/>
      <c r="AG8" s="8">
        <v>11174</v>
      </c>
      <c r="AH8" s="94" t="s">
        <v>44</v>
      </c>
      <c r="AI8" s="98"/>
      <c r="AJ8" s="95" t="s">
        <v>45</v>
      </c>
      <c r="AK8" s="39"/>
      <c r="AL8" s="91"/>
      <c r="AM8" s="112">
        <v>13435</v>
      </c>
      <c r="AN8" s="113">
        <v>41682</v>
      </c>
      <c r="AO8" s="121"/>
      <c r="AP8" s="121"/>
      <c r="AQ8" s="89"/>
      <c r="AR8" s="89"/>
      <c r="AS8" s="89"/>
      <c r="AT8" s="89"/>
      <c r="AU8" s="123">
        <v>13435</v>
      </c>
      <c r="AV8" s="124">
        <v>41682</v>
      </c>
      <c r="AW8" s="16"/>
      <c r="AX8" s="16"/>
      <c r="AY8" s="16"/>
      <c r="AZ8" s="22">
        <f t="shared" si="0"/>
        <v>0.20234472883479507</v>
      </c>
    </row>
    <row r="9" spans="1:52" ht="30.75" x14ac:dyDescent="0.3">
      <c r="A9" s="5">
        <v>7</v>
      </c>
      <c r="B9" s="5" t="s">
        <v>60</v>
      </c>
      <c r="C9" s="6" t="s">
        <v>61</v>
      </c>
      <c r="D9" s="5">
        <v>4.4529079999999999</v>
      </c>
      <c r="E9" s="5">
        <v>18.526845999999999</v>
      </c>
      <c r="F9" s="5" t="s">
        <v>38</v>
      </c>
      <c r="G9" s="5" t="s">
        <v>39</v>
      </c>
      <c r="H9" s="5" t="s">
        <v>62</v>
      </c>
      <c r="I9" s="5" t="s">
        <v>59</v>
      </c>
      <c r="J9" s="7">
        <v>150</v>
      </c>
      <c r="K9" s="7">
        <v>500</v>
      </c>
      <c r="L9" s="7">
        <v>0</v>
      </c>
      <c r="M9" s="7">
        <v>7781</v>
      </c>
      <c r="N9" s="7">
        <v>9000</v>
      </c>
      <c r="O9" s="7">
        <v>17374</v>
      </c>
      <c r="P9" s="7">
        <v>17374</v>
      </c>
      <c r="Q9" s="7">
        <v>21000</v>
      </c>
      <c r="R9" s="7">
        <v>20707</v>
      </c>
      <c r="S9" s="7">
        <v>20707</v>
      </c>
      <c r="T9" s="7">
        <v>22578</v>
      </c>
      <c r="U9" s="8">
        <v>22578</v>
      </c>
      <c r="V9" s="19">
        <v>22578</v>
      </c>
      <c r="W9" s="19">
        <v>12899</v>
      </c>
      <c r="X9" s="19"/>
      <c r="Y9" s="15"/>
      <c r="Z9" s="19">
        <v>12500</v>
      </c>
      <c r="AA9" s="19"/>
      <c r="AB9" s="19"/>
      <c r="AC9" s="16"/>
      <c r="AD9" s="9"/>
      <c r="AE9" s="16"/>
      <c r="AF9" s="16"/>
      <c r="AG9" s="20">
        <v>12899</v>
      </c>
      <c r="AH9" s="15" t="s">
        <v>43</v>
      </c>
      <c r="AI9" s="12"/>
      <c r="AJ9" s="16" t="s">
        <v>45</v>
      </c>
      <c r="AK9" s="39"/>
      <c r="AL9" s="91"/>
      <c r="AM9" s="112">
        <v>12000</v>
      </c>
      <c r="AN9" s="113">
        <v>41680</v>
      </c>
      <c r="AO9" s="114">
        <v>12000</v>
      </c>
      <c r="AP9" s="113">
        <v>41687</v>
      </c>
      <c r="AQ9" s="89"/>
      <c r="AR9" s="89"/>
      <c r="AS9" s="89"/>
      <c r="AT9" s="89"/>
      <c r="AU9" s="127">
        <v>12000</v>
      </c>
      <c r="AV9" s="124">
        <v>41687</v>
      </c>
      <c r="AW9" s="16"/>
      <c r="AX9" s="16"/>
      <c r="AY9" s="16"/>
      <c r="AZ9" s="11">
        <f t="shared" si="0"/>
        <v>-6.969532521900923E-2</v>
      </c>
    </row>
    <row r="10" spans="1:52" ht="30.75" x14ac:dyDescent="0.3">
      <c r="A10" s="5">
        <v>8</v>
      </c>
      <c r="B10" s="5" t="s">
        <v>69</v>
      </c>
      <c r="C10" s="6" t="s">
        <v>70</v>
      </c>
      <c r="D10" s="5">
        <v>4.4036952511096059</v>
      </c>
      <c r="E10" s="5">
        <v>18.573334312440679</v>
      </c>
      <c r="F10" s="5" t="s">
        <v>48</v>
      </c>
      <c r="G10" s="5" t="s">
        <v>71</v>
      </c>
      <c r="H10" s="5" t="s">
        <v>72</v>
      </c>
      <c r="I10" s="5" t="s">
        <v>59</v>
      </c>
      <c r="J10" s="7">
        <v>2000</v>
      </c>
      <c r="K10" s="7">
        <v>15000</v>
      </c>
      <c r="L10" s="7">
        <v>12000</v>
      </c>
      <c r="M10" s="7">
        <v>12000</v>
      </c>
      <c r="N10" s="7">
        <v>12000</v>
      </c>
      <c r="O10" s="7">
        <v>32237</v>
      </c>
      <c r="P10" s="7">
        <v>70000</v>
      </c>
      <c r="Q10" s="7">
        <v>32237</v>
      </c>
      <c r="R10" s="7">
        <v>32564</v>
      </c>
      <c r="S10" s="7">
        <v>32564</v>
      </c>
      <c r="T10" s="7">
        <v>16500</v>
      </c>
      <c r="U10" s="8">
        <v>8664</v>
      </c>
      <c r="V10" s="19">
        <v>8664</v>
      </c>
      <c r="W10" s="19">
        <v>10706</v>
      </c>
      <c r="X10" s="19"/>
      <c r="Y10" s="15"/>
      <c r="Z10" s="19">
        <v>52667</v>
      </c>
      <c r="AA10" s="19"/>
      <c r="AB10" s="19"/>
      <c r="AC10" s="16"/>
      <c r="AD10" s="21"/>
      <c r="AE10" s="16"/>
      <c r="AF10" s="16"/>
      <c r="AG10" s="19">
        <v>10706</v>
      </c>
      <c r="AH10" s="15" t="s">
        <v>43</v>
      </c>
      <c r="AI10" s="12"/>
      <c r="AJ10" s="16" t="s">
        <v>45</v>
      </c>
      <c r="AK10" s="39"/>
      <c r="AL10" s="91"/>
      <c r="AM10" s="112">
        <v>8672</v>
      </c>
      <c r="AN10" s="113">
        <v>41682</v>
      </c>
      <c r="AO10" s="89"/>
      <c r="AP10" s="89"/>
      <c r="AQ10" s="89"/>
      <c r="AR10" s="89"/>
      <c r="AS10" s="89"/>
      <c r="AT10" s="89"/>
      <c r="AU10" s="123">
        <v>8672</v>
      </c>
      <c r="AV10" s="124">
        <v>41682</v>
      </c>
      <c r="AW10" s="16"/>
      <c r="AX10" s="16"/>
      <c r="AY10" s="16"/>
      <c r="AZ10" s="11">
        <f t="shared" si="0"/>
        <v>-0.18998692322062394</v>
      </c>
    </row>
    <row r="11" spans="1:52" ht="15.75" x14ac:dyDescent="0.3">
      <c r="A11" s="5">
        <v>9</v>
      </c>
      <c r="B11" s="5" t="s">
        <v>73</v>
      </c>
      <c r="C11" s="6" t="s">
        <v>74</v>
      </c>
      <c r="D11" s="5">
        <v>4.3766700415672544</v>
      </c>
      <c r="E11" s="5">
        <v>18.548510234156261</v>
      </c>
      <c r="F11" s="5" t="s">
        <v>48</v>
      </c>
      <c r="G11" s="5" t="s">
        <v>54</v>
      </c>
      <c r="H11" s="5" t="s">
        <v>75</v>
      </c>
      <c r="I11" s="5" t="s">
        <v>59</v>
      </c>
      <c r="J11" s="7">
        <v>600</v>
      </c>
      <c r="K11" s="7">
        <v>2500</v>
      </c>
      <c r="L11" s="7">
        <v>1150</v>
      </c>
      <c r="M11" s="7">
        <v>1150</v>
      </c>
      <c r="N11" s="7">
        <v>11083</v>
      </c>
      <c r="O11" s="7">
        <v>8000</v>
      </c>
      <c r="P11" s="7">
        <v>45000</v>
      </c>
      <c r="Q11" s="7">
        <v>45000</v>
      </c>
      <c r="R11" s="7">
        <v>45000</v>
      </c>
      <c r="S11" s="7">
        <v>45000</v>
      </c>
      <c r="T11" s="7">
        <v>12500</v>
      </c>
      <c r="U11" s="8">
        <v>12500</v>
      </c>
      <c r="V11" s="8"/>
      <c r="W11" s="8">
        <v>1842</v>
      </c>
      <c r="X11" s="8"/>
      <c r="Y11" s="100"/>
      <c r="Z11" s="8">
        <v>9121</v>
      </c>
      <c r="AA11" s="8"/>
      <c r="AB11" s="8"/>
      <c r="AC11" s="95"/>
      <c r="AD11" s="96"/>
      <c r="AE11" s="95"/>
      <c r="AF11" s="95"/>
      <c r="AG11" s="8">
        <v>8000</v>
      </c>
      <c r="AH11" s="94">
        <v>41681</v>
      </c>
      <c r="AI11" s="98"/>
      <c r="AJ11" s="95"/>
      <c r="AK11" s="39"/>
      <c r="AL11" s="91"/>
      <c r="AM11" s="112">
        <v>46000</v>
      </c>
      <c r="AN11" s="113">
        <v>41680</v>
      </c>
      <c r="AO11" s="114">
        <v>8000</v>
      </c>
      <c r="AP11" s="121">
        <v>41687</v>
      </c>
      <c r="AQ11" s="89"/>
      <c r="AR11" s="89"/>
      <c r="AS11" s="89"/>
      <c r="AT11" s="89"/>
      <c r="AU11" s="134">
        <v>8000</v>
      </c>
      <c r="AV11" s="124">
        <v>41687</v>
      </c>
      <c r="AW11" s="16"/>
      <c r="AX11" s="16"/>
      <c r="AY11" s="16"/>
      <c r="AZ11" s="17">
        <f t="shared" si="0"/>
        <v>0</v>
      </c>
    </row>
    <row r="12" spans="1:52" ht="15.75" x14ac:dyDescent="0.3">
      <c r="A12" s="5">
        <v>10</v>
      </c>
      <c r="B12" s="5" t="s">
        <v>79</v>
      </c>
      <c r="C12" s="6" t="s">
        <v>80</v>
      </c>
      <c r="D12" s="5">
        <v>4.4802071027682544</v>
      </c>
      <c r="E12" s="5">
        <v>18.501570622155509</v>
      </c>
      <c r="F12" s="5" t="s">
        <v>38</v>
      </c>
      <c r="G12" s="5" t="s">
        <v>39</v>
      </c>
      <c r="H12" s="5" t="s">
        <v>81</v>
      </c>
      <c r="I12" s="5" t="s">
        <v>82</v>
      </c>
      <c r="J12" s="7">
        <v>2690</v>
      </c>
      <c r="K12" s="7">
        <v>0</v>
      </c>
      <c r="L12" s="7">
        <v>0</v>
      </c>
      <c r="M12" s="7">
        <v>0</v>
      </c>
      <c r="N12" s="7">
        <v>2690</v>
      </c>
      <c r="O12" s="7">
        <v>5000</v>
      </c>
      <c r="P12" s="7">
        <v>5000</v>
      </c>
      <c r="Q12" s="7">
        <v>6317</v>
      </c>
      <c r="R12" s="7">
        <v>6370</v>
      </c>
      <c r="S12" s="7">
        <v>6370</v>
      </c>
      <c r="T12" s="7">
        <v>6410</v>
      </c>
      <c r="U12" s="7">
        <v>6494</v>
      </c>
      <c r="V12" s="19">
        <v>6642</v>
      </c>
      <c r="W12" s="19"/>
      <c r="X12" s="19"/>
      <c r="Y12" s="14"/>
      <c r="Z12" s="19">
        <v>2130</v>
      </c>
      <c r="AA12" s="19"/>
      <c r="AB12" s="19"/>
      <c r="AC12" s="16"/>
      <c r="AD12" s="9"/>
      <c r="AE12" s="16"/>
      <c r="AF12" s="16"/>
      <c r="AG12" s="20">
        <v>6642</v>
      </c>
      <c r="AH12" s="14">
        <v>41674</v>
      </c>
      <c r="AI12" s="12"/>
      <c r="AJ12" s="16"/>
      <c r="AK12" s="39"/>
      <c r="AL12" s="91"/>
      <c r="AM12" s="112">
        <v>6642</v>
      </c>
      <c r="AN12" s="113">
        <v>41682</v>
      </c>
      <c r="AO12" s="121"/>
      <c r="AP12" s="121"/>
      <c r="AQ12" s="89"/>
      <c r="AR12" s="89"/>
      <c r="AS12" s="89"/>
      <c r="AT12" s="89"/>
      <c r="AU12" s="123">
        <v>6642</v>
      </c>
      <c r="AV12" s="124">
        <v>41682</v>
      </c>
      <c r="AW12" s="16"/>
      <c r="AX12" s="16"/>
      <c r="AY12" s="16"/>
      <c r="AZ12" s="17">
        <f t="shared" si="0"/>
        <v>0</v>
      </c>
    </row>
    <row r="13" spans="1:52" ht="15.75" x14ac:dyDescent="0.3">
      <c r="A13" s="5">
        <v>11</v>
      </c>
      <c r="B13" s="5" t="s">
        <v>83</v>
      </c>
      <c r="C13" s="6" t="s">
        <v>84</v>
      </c>
      <c r="D13" s="5">
        <v>4.3740269999999999</v>
      </c>
      <c r="E13" s="5">
        <v>18.548753999999999</v>
      </c>
      <c r="F13" s="5" t="s">
        <v>48</v>
      </c>
      <c r="G13" s="5" t="s">
        <v>54</v>
      </c>
      <c r="H13" s="5" t="s">
        <v>85</v>
      </c>
      <c r="I13" s="5" t="s">
        <v>59</v>
      </c>
      <c r="J13" s="7">
        <v>3000</v>
      </c>
      <c r="K13" s="7">
        <v>0</v>
      </c>
      <c r="L13" s="7">
        <v>0</v>
      </c>
      <c r="M13" s="7">
        <v>0</v>
      </c>
      <c r="N13" s="7">
        <v>3000</v>
      </c>
      <c r="O13" s="7">
        <v>11083</v>
      </c>
      <c r="P13" s="7">
        <v>11083</v>
      </c>
      <c r="Q13" s="7">
        <v>16000</v>
      </c>
      <c r="R13" s="7">
        <v>6522</v>
      </c>
      <c r="S13" s="7">
        <v>6522</v>
      </c>
      <c r="T13" s="7">
        <v>3000</v>
      </c>
      <c r="U13" s="7">
        <v>6522</v>
      </c>
      <c r="V13" s="19">
        <v>6522</v>
      </c>
      <c r="W13" s="19"/>
      <c r="X13" s="19"/>
      <c r="Y13" s="14"/>
      <c r="Z13" s="19">
        <v>4702</v>
      </c>
      <c r="AA13" s="19"/>
      <c r="AB13" s="19"/>
      <c r="AC13" s="16"/>
      <c r="AD13" s="9"/>
      <c r="AE13" s="16"/>
      <c r="AF13" s="16"/>
      <c r="AG13" s="20">
        <v>6522</v>
      </c>
      <c r="AH13" s="14">
        <v>41674</v>
      </c>
      <c r="AI13" s="12"/>
      <c r="AJ13" s="16"/>
      <c r="AK13" s="39"/>
      <c r="AL13" s="91"/>
      <c r="AM13" s="112">
        <v>6522</v>
      </c>
      <c r="AN13" s="113">
        <v>41674</v>
      </c>
      <c r="AO13" s="89"/>
      <c r="AP13" s="89"/>
      <c r="AQ13" s="89"/>
      <c r="AR13" s="89"/>
      <c r="AS13" s="89"/>
      <c r="AT13" s="89"/>
      <c r="AU13" s="123">
        <v>6522</v>
      </c>
      <c r="AV13" s="124">
        <v>41674</v>
      </c>
      <c r="AW13" s="16"/>
      <c r="AX13" s="16"/>
      <c r="AY13" s="16"/>
      <c r="AZ13" s="17">
        <f t="shared" si="0"/>
        <v>0</v>
      </c>
    </row>
    <row r="14" spans="1:52" ht="15.75" x14ac:dyDescent="0.3">
      <c r="A14" s="5">
        <v>12</v>
      </c>
      <c r="B14" s="5" t="s">
        <v>90</v>
      </c>
      <c r="C14" s="6" t="s">
        <v>91</v>
      </c>
      <c r="D14" s="5">
        <v>4.3496699999999997</v>
      </c>
      <c r="E14" s="5">
        <v>18.513449999999999</v>
      </c>
      <c r="F14" s="5" t="s">
        <v>38</v>
      </c>
      <c r="G14" s="5" t="s">
        <v>39</v>
      </c>
      <c r="H14" s="5" t="s">
        <v>92</v>
      </c>
      <c r="I14" s="5" t="s">
        <v>59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683</v>
      </c>
      <c r="Q14" s="7">
        <v>683</v>
      </c>
      <c r="R14" s="7">
        <v>5541</v>
      </c>
      <c r="S14" s="7">
        <v>5541</v>
      </c>
      <c r="T14" s="7">
        <v>5541</v>
      </c>
      <c r="U14" s="7">
        <v>5541</v>
      </c>
      <c r="V14" s="19">
        <v>5541</v>
      </c>
      <c r="W14" s="19"/>
      <c r="X14" s="19"/>
      <c r="Y14" s="15"/>
      <c r="Z14" s="19"/>
      <c r="AA14" s="19"/>
      <c r="AB14" s="19"/>
      <c r="AC14" s="16"/>
      <c r="AD14" s="9"/>
      <c r="AE14" s="16"/>
      <c r="AF14" s="16"/>
      <c r="AG14" s="20">
        <v>5541</v>
      </c>
      <c r="AH14" s="14">
        <v>41675</v>
      </c>
      <c r="AI14" s="12"/>
      <c r="AJ14" s="16" t="s">
        <v>45</v>
      </c>
      <c r="AK14" s="39"/>
      <c r="AL14" s="91"/>
      <c r="AM14" s="112">
        <v>5541</v>
      </c>
      <c r="AN14" s="113">
        <v>41678</v>
      </c>
      <c r="AO14" s="89"/>
      <c r="AP14" s="89"/>
      <c r="AQ14" s="89"/>
      <c r="AR14" s="89"/>
      <c r="AS14" s="89"/>
      <c r="AT14" s="89"/>
      <c r="AU14" s="123">
        <v>5541</v>
      </c>
      <c r="AV14" s="124">
        <v>41678</v>
      </c>
      <c r="AW14" s="16"/>
      <c r="AX14" s="16"/>
      <c r="AY14" s="16"/>
      <c r="AZ14" s="17">
        <f t="shared" si="0"/>
        <v>0</v>
      </c>
    </row>
    <row r="15" spans="1:52" ht="30.75" x14ac:dyDescent="0.3">
      <c r="A15" s="5">
        <v>13</v>
      </c>
      <c r="B15" s="5" t="s">
        <v>76</v>
      </c>
      <c r="C15" s="6" t="s">
        <v>77</v>
      </c>
      <c r="D15" s="5">
        <v>4.3500077746734984</v>
      </c>
      <c r="E15" s="5">
        <v>18.512144683763641</v>
      </c>
      <c r="F15" s="5" t="s">
        <v>38</v>
      </c>
      <c r="G15" s="5" t="s">
        <v>39</v>
      </c>
      <c r="H15" s="5" t="s">
        <v>78</v>
      </c>
      <c r="I15" s="5" t="s">
        <v>59</v>
      </c>
      <c r="J15" s="7">
        <v>500</v>
      </c>
      <c r="K15" s="7">
        <v>2032</v>
      </c>
      <c r="L15" s="7">
        <v>2614</v>
      </c>
      <c r="M15" s="7">
        <v>2600</v>
      </c>
      <c r="N15" s="7">
        <v>0</v>
      </c>
      <c r="O15" s="7">
        <v>15000</v>
      </c>
      <c r="P15" s="7">
        <v>8075</v>
      </c>
      <c r="Q15" s="7">
        <v>7000</v>
      </c>
      <c r="R15" s="7">
        <v>10000</v>
      </c>
      <c r="S15" s="7">
        <v>12626</v>
      </c>
      <c r="T15" s="7">
        <v>11449</v>
      </c>
      <c r="U15" s="8">
        <v>11445</v>
      </c>
      <c r="V15" s="19">
        <v>6376</v>
      </c>
      <c r="W15" s="19">
        <v>7849</v>
      </c>
      <c r="X15" s="19">
        <v>8195</v>
      </c>
      <c r="Y15" s="14"/>
      <c r="Z15" s="19">
        <v>9739</v>
      </c>
      <c r="AA15" s="19"/>
      <c r="AB15" s="19"/>
      <c r="AC15" s="16"/>
      <c r="AD15" s="21"/>
      <c r="AE15" s="16"/>
      <c r="AF15" s="16"/>
      <c r="AG15" s="19">
        <v>7849</v>
      </c>
      <c r="AH15" s="15" t="s">
        <v>43</v>
      </c>
      <c r="AI15" s="12"/>
      <c r="AJ15" s="16"/>
      <c r="AK15" s="39"/>
      <c r="AL15" s="91"/>
      <c r="AM15" s="112">
        <v>4500</v>
      </c>
      <c r="AN15" s="113">
        <v>41682</v>
      </c>
      <c r="AO15" s="121"/>
      <c r="AP15" s="121"/>
      <c r="AQ15" s="89"/>
      <c r="AR15" s="89"/>
      <c r="AS15" s="89"/>
      <c r="AT15" s="89"/>
      <c r="AU15" s="123">
        <v>4500</v>
      </c>
      <c r="AV15" s="124">
        <v>41682</v>
      </c>
      <c r="AW15" s="16"/>
      <c r="AX15" s="16"/>
      <c r="AY15" s="16"/>
      <c r="AZ15" s="11">
        <f t="shared" si="0"/>
        <v>-0.42667855777806091</v>
      </c>
    </row>
    <row r="16" spans="1:52" ht="15.75" x14ac:dyDescent="0.3">
      <c r="A16" s="5">
        <v>14</v>
      </c>
      <c r="B16" s="5" t="s">
        <v>101</v>
      </c>
      <c r="C16" s="6" t="s">
        <v>102</v>
      </c>
      <c r="D16" s="5">
        <v>4.3646327041532249</v>
      </c>
      <c r="E16" s="5">
        <v>18.536601961878031</v>
      </c>
      <c r="F16" s="5" t="s">
        <v>48</v>
      </c>
      <c r="G16" s="5" t="s">
        <v>54</v>
      </c>
      <c r="H16" s="5" t="s">
        <v>103</v>
      </c>
      <c r="I16" s="5" t="s">
        <v>59</v>
      </c>
      <c r="J16" s="7">
        <v>150</v>
      </c>
      <c r="K16" s="7">
        <v>0</v>
      </c>
      <c r="L16" s="7">
        <v>700</v>
      </c>
      <c r="M16" s="7">
        <v>700</v>
      </c>
      <c r="N16" s="7">
        <v>700</v>
      </c>
      <c r="O16" s="7">
        <v>2300</v>
      </c>
      <c r="P16" s="7">
        <v>10000</v>
      </c>
      <c r="Q16" s="7">
        <v>4050</v>
      </c>
      <c r="R16" s="7">
        <v>3855</v>
      </c>
      <c r="S16" s="7">
        <v>3855</v>
      </c>
      <c r="T16" s="7">
        <v>3855</v>
      </c>
      <c r="U16" s="8">
        <v>3855</v>
      </c>
      <c r="V16" s="93">
        <v>3855</v>
      </c>
      <c r="W16" s="93"/>
      <c r="X16" s="93"/>
      <c r="Y16" s="101"/>
      <c r="Z16" s="93">
        <v>7187</v>
      </c>
      <c r="AA16" s="93"/>
      <c r="AB16" s="93"/>
      <c r="AC16" s="102">
        <v>41678</v>
      </c>
      <c r="AD16" s="96"/>
      <c r="AE16" s="95"/>
      <c r="AF16" s="95"/>
      <c r="AG16" s="97">
        <v>3855</v>
      </c>
      <c r="AH16" s="100">
        <v>41673</v>
      </c>
      <c r="AI16" s="98"/>
      <c r="AJ16" s="95"/>
      <c r="AK16" s="39"/>
      <c r="AL16" s="91"/>
      <c r="AM16" s="112">
        <v>3865</v>
      </c>
      <c r="AN16" s="113">
        <v>41681</v>
      </c>
      <c r="AO16" s="121"/>
      <c r="AP16" s="121"/>
      <c r="AQ16" s="89"/>
      <c r="AR16" s="89"/>
      <c r="AS16" s="89"/>
      <c r="AT16" s="89"/>
      <c r="AU16" s="123">
        <v>3865</v>
      </c>
      <c r="AV16" s="124">
        <v>41681</v>
      </c>
      <c r="AW16" s="16"/>
      <c r="AX16" s="16"/>
      <c r="AY16" s="16"/>
      <c r="AZ16" s="17">
        <f t="shared" si="0"/>
        <v>2.5940337224383916E-3</v>
      </c>
    </row>
    <row r="17" spans="1:52" ht="47.25" x14ac:dyDescent="0.3">
      <c r="A17" s="5">
        <v>15</v>
      </c>
      <c r="B17" s="33"/>
      <c r="C17" s="6"/>
      <c r="D17" s="5">
        <v>4.3864710000000002</v>
      </c>
      <c r="E17" s="5">
        <v>18.555184000000001</v>
      </c>
      <c r="F17" s="5"/>
      <c r="G17" s="5"/>
      <c r="H17" s="33" t="s">
        <v>370</v>
      </c>
      <c r="I17" s="5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19"/>
      <c r="W17" s="19"/>
      <c r="X17" s="19"/>
      <c r="Y17" s="12"/>
      <c r="Z17" s="19"/>
      <c r="AA17" s="19"/>
      <c r="AB17" s="19"/>
      <c r="AC17" s="16"/>
      <c r="AD17" s="9"/>
      <c r="AE17" s="16"/>
      <c r="AF17" s="16"/>
      <c r="AG17" s="7" t="s">
        <v>134</v>
      </c>
      <c r="AH17" s="14" t="s">
        <v>134</v>
      </c>
      <c r="AI17" s="12" t="s">
        <v>137</v>
      </c>
      <c r="AJ17" s="82" t="s">
        <v>270</v>
      </c>
      <c r="AK17" s="82"/>
      <c r="AL17" s="138"/>
      <c r="AM17" s="120">
        <v>3665</v>
      </c>
      <c r="AN17" s="113">
        <v>41686</v>
      </c>
      <c r="AO17" s="141"/>
      <c r="AP17" s="82"/>
      <c r="AQ17" s="141"/>
      <c r="AR17" s="141"/>
      <c r="AS17" s="141"/>
      <c r="AT17" s="141"/>
      <c r="AU17" s="146">
        <v>3665</v>
      </c>
      <c r="AV17" s="124">
        <v>41686</v>
      </c>
      <c r="AW17" s="82"/>
      <c r="AX17" s="82"/>
      <c r="AY17" s="16"/>
      <c r="AZ17" s="148"/>
    </row>
    <row r="18" spans="1:52" ht="15.75" x14ac:dyDescent="0.3">
      <c r="A18" s="5">
        <v>16</v>
      </c>
      <c r="B18" s="5" t="s">
        <v>104</v>
      </c>
      <c r="C18" s="6" t="s">
        <v>105</v>
      </c>
      <c r="D18" s="5">
        <v>4.3532848018939996</v>
      </c>
      <c r="E18" s="5">
        <v>18.531139142408009</v>
      </c>
      <c r="F18" s="5" t="s">
        <v>38</v>
      </c>
      <c r="G18" s="5" t="s">
        <v>39</v>
      </c>
      <c r="H18" s="5" t="s">
        <v>106</v>
      </c>
      <c r="I18" s="5" t="s">
        <v>59</v>
      </c>
      <c r="J18" s="7">
        <v>5000</v>
      </c>
      <c r="K18" s="7">
        <v>0</v>
      </c>
      <c r="L18" s="7">
        <v>0</v>
      </c>
      <c r="M18" s="7">
        <v>5000</v>
      </c>
      <c r="N18" s="7">
        <v>6000</v>
      </c>
      <c r="O18" s="7">
        <v>6000</v>
      </c>
      <c r="P18" s="7">
        <v>6000</v>
      </c>
      <c r="Q18" s="7">
        <v>573</v>
      </c>
      <c r="R18" s="7">
        <v>573</v>
      </c>
      <c r="S18" s="7">
        <v>573</v>
      </c>
      <c r="T18" s="7">
        <v>3600</v>
      </c>
      <c r="U18" s="7">
        <v>3600</v>
      </c>
      <c r="V18" s="19">
        <v>3600</v>
      </c>
      <c r="W18" s="19"/>
      <c r="X18" s="19"/>
      <c r="Y18" s="14"/>
      <c r="Z18" s="19">
        <v>7925</v>
      </c>
      <c r="AA18" s="19"/>
      <c r="AB18" s="19"/>
      <c r="AC18" s="16"/>
      <c r="AD18" s="9"/>
      <c r="AE18" s="16"/>
      <c r="AF18" s="16"/>
      <c r="AG18" s="20">
        <v>3600</v>
      </c>
      <c r="AH18" s="14">
        <v>41675</v>
      </c>
      <c r="AI18" s="12"/>
      <c r="AJ18" s="16"/>
      <c r="AK18" s="39"/>
      <c r="AL18" s="91"/>
      <c r="AM18" s="112">
        <v>3600</v>
      </c>
      <c r="AN18" s="113">
        <v>41678</v>
      </c>
      <c r="AO18" s="121"/>
      <c r="AP18" s="121"/>
      <c r="AQ18" s="89"/>
      <c r="AR18" s="89"/>
      <c r="AS18" s="89"/>
      <c r="AT18" s="89"/>
      <c r="AU18" s="123">
        <v>3600</v>
      </c>
      <c r="AV18" s="124">
        <v>41678</v>
      </c>
      <c r="AW18" s="16"/>
      <c r="AX18" s="16"/>
      <c r="AY18" s="16"/>
      <c r="AZ18" s="17">
        <f t="shared" ref="AZ18:AZ51" si="1">(AU18-AG18)/AG18</f>
        <v>0</v>
      </c>
    </row>
    <row r="19" spans="1:52" ht="30.75" x14ac:dyDescent="0.3">
      <c r="A19" s="5">
        <v>17</v>
      </c>
      <c r="B19" s="5" t="s">
        <v>107</v>
      </c>
      <c r="C19" s="6" t="s">
        <v>108</v>
      </c>
      <c r="D19" s="5">
        <v>4.3740500000000004</v>
      </c>
      <c r="E19" s="5">
        <v>18.560669999999998</v>
      </c>
      <c r="F19" s="5" t="s">
        <v>48</v>
      </c>
      <c r="G19" s="5" t="s">
        <v>109</v>
      </c>
      <c r="H19" s="5" t="s">
        <v>110</v>
      </c>
      <c r="I19" s="5" t="s">
        <v>59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19254</v>
      </c>
      <c r="Q19" s="7">
        <v>19280</v>
      </c>
      <c r="R19" s="7">
        <v>19280</v>
      </c>
      <c r="S19" s="7">
        <v>19280</v>
      </c>
      <c r="T19" s="7">
        <v>21000</v>
      </c>
      <c r="U19" s="8">
        <v>19280</v>
      </c>
      <c r="V19" s="93">
        <v>19280</v>
      </c>
      <c r="W19" s="93">
        <v>3584</v>
      </c>
      <c r="X19" s="93"/>
      <c r="Y19" s="94"/>
      <c r="Z19" s="93">
        <v>5339</v>
      </c>
      <c r="AA19" s="93"/>
      <c r="AB19" s="93"/>
      <c r="AC19" s="95"/>
      <c r="AD19" s="96"/>
      <c r="AE19" s="95"/>
      <c r="AF19" s="95"/>
      <c r="AG19" s="97">
        <v>3584</v>
      </c>
      <c r="AH19" s="94" t="s">
        <v>43</v>
      </c>
      <c r="AI19" s="98"/>
      <c r="AJ19" s="95"/>
      <c r="AK19" s="39"/>
      <c r="AL19" s="91"/>
      <c r="AM19" s="112">
        <v>15000</v>
      </c>
      <c r="AN19" s="113">
        <v>41682</v>
      </c>
      <c r="AO19" s="89"/>
      <c r="AP19" s="89"/>
      <c r="AQ19" s="89"/>
      <c r="AR19" s="89"/>
      <c r="AS19" s="89"/>
      <c r="AT19" s="89"/>
      <c r="AU19" s="97">
        <v>3584</v>
      </c>
      <c r="AV19" s="129">
        <v>41681</v>
      </c>
      <c r="AW19" s="16"/>
      <c r="AX19" s="16"/>
      <c r="AY19" s="16"/>
      <c r="AZ19" s="17">
        <f t="shared" si="1"/>
        <v>0</v>
      </c>
    </row>
    <row r="20" spans="1:52" ht="31.5" x14ac:dyDescent="0.3">
      <c r="A20" s="5">
        <v>18</v>
      </c>
      <c r="B20" s="26"/>
      <c r="C20" s="27"/>
      <c r="D20" s="26"/>
      <c r="E20" s="26"/>
      <c r="F20" s="5" t="s">
        <v>48</v>
      </c>
      <c r="G20" s="28"/>
      <c r="H20" s="29" t="s">
        <v>111</v>
      </c>
      <c r="I20" s="2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8"/>
      <c r="V20" s="30"/>
      <c r="W20" s="30"/>
      <c r="X20" s="30"/>
      <c r="Y20" s="15"/>
      <c r="Z20" s="30"/>
      <c r="AA20" s="30">
        <v>3542</v>
      </c>
      <c r="AB20" s="30"/>
      <c r="AC20" s="16"/>
      <c r="AD20" s="9"/>
      <c r="AE20" s="16"/>
      <c r="AF20" s="16"/>
      <c r="AG20" s="31">
        <v>3542</v>
      </c>
      <c r="AH20" s="24">
        <v>41680</v>
      </c>
      <c r="AI20" s="26" t="s">
        <v>112</v>
      </c>
      <c r="AJ20" s="16" t="s">
        <v>113</v>
      </c>
      <c r="AK20" s="16"/>
      <c r="AL20" s="84"/>
      <c r="AM20" s="21"/>
      <c r="AN20" s="21"/>
      <c r="AO20" s="85"/>
      <c r="AP20" s="85"/>
      <c r="AQ20" s="85"/>
      <c r="AR20" s="85"/>
      <c r="AS20" s="85"/>
      <c r="AT20" s="85"/>
      <c r="AU20" s="31">
        <v>3542</v>
      </c>
      <c r="AV20" s="124">
        <v>41680</v>
      </c>
      <c r="AW20" s="16"/>
      <c r="AX20" s="16"/>
      <c r="AY20" s="16"/>
      <c r="AZ20" s="17">
        <f t="shared" si="1"/>
        <v>0</v>
      </c>
    </row>
    <row r="21" spans="1:52" ht="15.75" x14ac:dyDescent="0.3">
      <c r="A21" s="5">
        <v>19</v>
      </c>
      <c r="B21" s="5" t="s">
        <v>97</v>
      </c>
      <c r="C21" s="6" t="s">
        <v>98</v>
      </c>
      <c r="D21" s="5">
        <v>4.4051539999999996</v>
      </c>
      <c r="E21" s="5">
        <v>18.522573999999999</v>
      </c>
      <c r="F21" s="5" t="s">
        <v>48</v>
      </c>
      <c r="G21" s="5" t="s">
        <v>39</v>
      </c>
      <c r="H21" s="5" t="s">
        <v>99</v>
      </c>
      <c r="I21" s="23" t="s">
        <v>41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1250</v>
      </c>
      <c r="S21" s="7">
        <v>1250</v>
      </c>
      <c r="T21" s="7">
        <v>1250</v>
      </c>
      <c r="U21" s="7">
        <v>1250</v>
      </c>
      <c r="V21" s="7"/>
      <c r="W21" s="7"/>
      <c r="X21" s="7"/>
      <c r="Y21" s="14"/>
      <c r="Z21" s="7"/>
      <c r="AA21" s="7"/>
      <c r="AB21" s="7"/>
      <c r="AC21" s="16"/>
      <c r="AD21" s="9"/>
      <c r="AE21" s="16"/>
      <c r="AF21" s="16"/>
      <c r="AG21" s="10">
        <v>4500</v>
      </c>
      <c r="AH21" s="15">
        <v>41644</v>
      </c>
      <c r="AI21" s="12" t="s">
        <v>100</v>
      </c>
      <c r="AJ21" s="16"/>
      <c r="AK21" s="39"/>
      <c r="AL21" s="91"/>
      <c r="AM21" s="112">
        <v>3500</v>
      </c>
      <c r="AN21" s="113">
        <v>41680</v>
      </c>
      <c r="AO21" s="89"/>
      <c r="AP21" s="89"/>
      <c r="AQ21" s="89"/>
      <c r="AR21" s="89"/>
      <c r="AS21" s="89"/>
      <c r="AT21" s="89"/>
      <c r="AU21" s="123">
        <v>3500</v>
      </c>
      <c r="AV21" s="124">
        <v>41680</v>
      </c>
      <c r="AW21" s="16"/>
      <c r="AX21" s="16"/>
      <c r="AY21" s="16"/>
      <c r="AZ21" s="11">
        <f t="shared" si="1"/>
        <v>-0.22222222222222221</v>
      </c>
    </row>
    <row r="22" spans="1:52" ht="30.75" x14ac:dyDescent="0.3">
      <c r="A22" s="5">
        <v>20</v>
      </c>
      <c r="B22" s="5" t="s">
        <v>125</v>
      </c>
      <c r="C22" s="6" t="s">
        <v>126</v>
      </c>
      <c r="D22" s="5">
        <v>4.3379245048430493</v>
      </c>
      <c r="E22" s="5">
        <v>18.532081155000281</v>
      </c>
      <c r="F22" s="5" t="s">
        <v>38</v>
      </c>
      <c r="G22" s="5" t="s">
        <v>39</v>
      </c>
      <c r="H22" s="5" t="s">
        <v>127</v>
      </c>
      <c r="I22" s="5" t="s">
        <v>59</v>
      </c>
      <c r="J22" s="7">
        <v>1600</v>
      </c>
      <c r="K22" s="7">
        <v>0</v>
      </c>
      <c r="L22" s="7">
        <v>0</v>
      </c>
      <c r="M22" s="7">
        <v>3926</v>
      </c>
      <c r="N22" s="7">
        <v>1900</v>
      </c>
      <c r="O22" s="7">
        <v>13000</v>
      </c>
      <c r="P22" s="7">
        <v>5290</v>
      </c>
      <c r="Q22" s="7">
        <v>5920</v>
      </c>
      <c r="R22" s="7">
        <v>4200</v>
      </c>
      <c r="S22" s="7">
        <v>5920</v>
      </c>
      <c r="T22" s="7">
        <v>439</v>
      </c>
      <c r="U22" s="8">
        <v>4439</v>
      </c>
      <c r="V22" s="93">
        <v>4000</v>
      </c>
      <c r="W22" s="93">
        <v>2957</v>
      </c>
      <c r="X22" s="93"/>
      <c r="Y22" s="94"/>
      <c r="Z22" s="93">
        <v>11834</v>
      </c>
      <c r="AA22" s="93"/>
      <c r="AB22" s="93"/>
      <c r="AC22" s="95"/>
      <c r="AD22" s="96"/>
      <c r="AE22" s="95"/>
      <c r="AF22" s="95"/>
      <c r="AG22" s="99">
        <v>2957</v>
      </c>
      <c r="AH22" s="94" t="s">
        <v>43</v>
      </c>
      <c r="AI22" s="98"/>
      <c r="AJ22" s="95" t="s">
        <v>113</v>
      </c>
      <c r="AK22" s="39"/>
      <c r="AL22" s="91"/>
      <c r="AM22" s="112">
        <v>3500</v>
      </c>
      <c r="AN22" s="113">
        <v>41681</v>
      </c>
      <c r="AO22" s="121"/>
      <c r="AP22" s="121"/>
      <c r="AQ22" s="89"/>
      <c r="AR22" s="89"/>
      <c r="AS22" s="89"/>
      <c r="AT22" s="89"/>
      <c r="AU22" s="99">
        <v>2957</v>
      </c>
      <c r="AV22" s="124">
        <v>41681</v>
      </c>
      <c r="AW22" s="16"/>
      <c r="AX22" s="16"/>
      <c r="AY22" s="16"/>
      <c r="AZ22" s="17">
        <f t="shared" si="1"/>
        <v>0</v>
      </c>
    </row>
    <row r="23" spans="1:52" ht="15.75" x14ac:dyDescent="0.3">
      <c r="A23" s="5">
        <v>21</v>
      </c>
      <c r="B23" s="26"/>
      <c r="C23" s="27" t="s">
        <v>132</v>
      </c>
      <c r="D23" s="5">
        <v>4.4556909999999998</v>
      </c>
      <c r="E23" s="32">
        <v>18.533605999999999</v>
      </c>
      <c r="F23" s="5" t="s">
        <v>48</v>
      </c>
      <c r="G23" s="26" t="s">
        <v>39</v>
      </c>
      <c r="H23" s="5" t="s">
        <v>133</v>
      </c>
      <c r="I23" s="26" t="s">
        <v>59</v>
      </c>
      <c r="J23" s="7" t="s">
        <v>134</v>
      </c>
      <c r="K23" s="7" t="s">
        <v>134</v>
      </c>
      <c r="L23" s="7" t="s">
        <v>134</v>
      </c>
      <c r="M23" s="7" t="s">
        <v>134</v>
      </c>
      <c r="N23" s="7" t="s">
        <v>134</v>
      </c>
      <c r="O23" s="7" t="s">
        <v>134</v>
      </c>
      <c r="P23" s="7" t="s">
        <v>134</v>
      </c>
      <c r="Q23" s="7" t="s">
        <v>134</v>
      </c>
      <c r="R23" s="7" t="s">
        <v>134</v>
      </c>
      <c r="S23" s="7" t="s">
        <v>134</v>
      </c>
      <c r="T23" s="7" t="s">
        <v>134</v>
      </c>
      <c r="U23" s="30">
        <v>3571</v>
      </c>
      <c r="V23" s="18"/>
      <c r="W23" s="30"/>
      <c r="X23" s="30"/>
      <c r="Y23" s="15"/>
      <c r="Z23" s="30"/>
      <c r="AA23" s="30"/>
      <c r="AB23" s="30">
        <v>2750</v>
      </c>
      <c r="AC23" s="16"/>
      <c r="AD23" s="9"/>
      <c r="AE23" s="16"/>
      <c r="AF23" s="16"/>
      <c r="AG23" s="31">
        <v>2750</v>
      </c>
      <c r="AH23" s="24">
        <v>41672</v>
      </c>
      <c r="AI23" s="26"/>
      <c r="AJ23" s="16"/>
      <c r="AK23" s="16"/>
      <c r="AL23" s="84"/>
      <c r="AM23" s="21"/>
      <c r="AN23" s="21"/>
      <c r="AO23" s="85"/>
      <c r="AP23" s="85"/>
      <c r="AQ23" s="85"/>
      <c r="AR23" s="85"/>
      <c r="AS23" s="85"/>
      <c r="AT23" s="85"/>
      <c r="AU23" s="31">
        <v>2750</v>
      </c>
      <c r="AV23" s="124">
        <v>41672</v>
      </c>
      <c r="AW23" s="16"/>
      <c r="AX23" s="16"/>
      <c r="AY23" s="16"/>
      <c r="AZ23" s="17">
        <f t="shared" si="1"/>
        <v>0</v>
      </c>
    </row>
    <row r="24" spans="1:52" ht="15.75" x14ac:dyDescent="0.3">
      <c r="A24" s="5">
        <v>22</v>
      </c>
      <c r="B24" s="5" t="s">
        <v>117</v>
      </c>
      <c r="C24" s="6" t="s">
        <v>118</v>
      </c>
      <c r="D24" s="5"/>
      <c r="E24" s="5"/>
      <c r="F24" s="5" t="s">
        <v>48</v>
      </c>
      <c r="G24" s="5" t="s">
        <v>95</v>
      </c>
      <c r="H24" s="5" t="s">
        <v>119</v>
      </c>
      <c r="I24" s="5" t="s">
        <v>120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2805</v>
      </c>
      <c r="S24" s="7">
        <v>2805</v>
      </c>
      <c r="T24" s="7">
        <v>2497</v>
      </c>
      <c r="U24" s="7">
        <v>2801</v>
      </c>
      <c r="V24" s="19">
        <v>3161</v>
      </c>
      <c r="W24" s="19"/>
      <c r="X24" s="19"/>
      <c r="Y24" s="14"/>
      <c r="Z24" s="19"/>
      <c r="AA24" s="19"/>
      <c r="AB24" s="19"/>
      <c r="AC24" s="16"/>
      <c r="AD24" s="9"/>
      <c r="AE24" s="16"/>
      <c r="AF24" s="16"/>
      <c r="AG24" s="20">
        <v>3161</v>
      </c>
      <c r="AH24" s="14">
        <v>41674</v>
      </c>
      <c r="AI24" s="12"/>
      <c r="AJ24" s="16"/>
      <c r="AK24" s="39"/>
      <c r="AL24" s="91"/>
      <c r="AM24" s="112">
        <v>2105</v>
      </c>
      <c r="AN24" s="113">
        <v>41682</v>
      </c>
      <c r="AO24" s="89"/>
      <c r="AP24" s="89"/>
      <c r="AQ24" s="89"/>
      <c r="AR24" s="89"/>
      <c r="AS24" s="89"/>
      <c r="AT24" s="89"/>
      <c r="AU24" s="123">
        <v>2105</v>
      </c>
      <c r="AV24" s="124">
        <v>41682</v>
      </c>
      <c r="AW24" s="16"/>
      <c r="AX24" s="16"/>
      <c r="AY24" s="16"/>
      <c r="AZ24" s="11">
        <f t="shared" si="1"/>
        <v>-0.3340714963619108</v>
      </c>
    </row>
    <row r="25" spans="1:52" ht="30.75" x14ac:dyDescent="0.3">
      <c r="A25" s="5">
        <v>23</v>
      </c>
      <c r="B25" s="5" t="s">
        <v>93</v>
      </c>
      <c r="C25" s="6" t="s">
        <v>94</v>
      </c>
      <c r="D25" s="5">
        <v>4.4147086526818526</v>
      </c>
      <c r="E25" s="5">
        <v>18.540063279966301</v>
      </c>
      <c r="F25" s="5" t="s">
        <v>48</v>
      </c>
      <c r="G25" s="5" t="s">
        <v>95</v>
      </c>
      <c r="H25" s="5" t="s">
        <v>96</v>
      </c>
      <c r="I25" s="5" t="s">
        <v>59</v>
      </c>
      <c r="J25" s="7">
        <v>3000</v>
      </c>
      <c r="K25" s="7">
        <v>15000</v>
      </c>
      <c r="L25" s="7">
        <v>12000</v>
      </c>
      <c r="M25" s="7">
        <v>12000</v>
      </c>
      <c r="N25" s="7">
        <v>12000</v>
      </c>
      <c r="O25" s="7">
        <v>12750</v>
      </c>
      <c r="P25" s="7">
        <v>20000</v>
      </c>
      <c r="Q25" s="7">
        <v>21000</v>
      </c>
      <c r="R25" s="7">
        <v>22000</v>
      </c>
      <c r="S25" s="7">
        <v>22000</v>
      </c>
      <c r="T25" s="7">
        <v>5500</v>
      </c>
      <c r="U25" s="8">
        <v>9500</v>
      </c>
      <c r="V25" s="19">
        <v>9500</v>
      </c>
      <c r="W25" s="19">
        <v>5522</v>
      </c>
      <c r="X25" s="19"/>
      <c r="Y25" s="14"/>
      <c r="Z25" s="19">
        <v>8445</v>
      </c>
      <c r="AA25" s="19"/>
      <c r="AB25" s="19"/>
      <c r="AC25" s="16"/>
      <c r="AD25" s="21"/>
      <c r="AE25" s="16"/>
      <c r="AF25" s="16"/>
      <c r="AG25" s="19">
        <v>5522</v>
      </c>
      <c r="AH25" s="15" t="s">
        <v>43</v>
      </c>
      <c r="AI25" s="12"/>
      <c r="AJ25" s="16"/>
      <c r="AK25" s="39"/>
      <c r="AL25" s="91"/>
      <c r="AM25" s="112">
        <v>2000</v>
      </c>
      <c r="AN25" s="113">
        <v>41681</v>
      </c>
      <c r="AO25" s="89"/>
      <c r="AP25" s="89"/>
      <c r="AQ25" s="89"/>
      <c r="AR25" s="89"/>
      <c r="AS25" s="89"/>
      <c r="AT25" s="89"/>
      <c r="AU25" s="133">
        <v>2000</v>
      </c>
      <c r="AV25" s="124">
        <v>41681</v>
      </c>
      <c r="AW25" s="16"/>
      <c r="AX25" s="16"/>
      <c r="AY25" s="16"/>
      <c r="AZ25" s="11">
        <f t="shared" si="1"/>
        <v>-0.63781238681637087</v>
      </c>
    </row>
    <row r="26" spans="1:52" ht="15.75" x14ac:dyDescent="0.3">
      <c r="A26" s="5">
        <v>24</v>
      </c>
      <c r="B26" s="33" t="s">
        <v>135</v>
      </c>
      <c r="C26" s="6"/>
      <c r="D26" s="5"/>
      <c r="E26" s="5"/>
      <c r="F26" s="5"/>
      <c r="G26" s="5"/>
      <c r="H26" s="33" t="s">
        <v>136</v>
      </c>
      <c r="I26" s="5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19">
        <v>2000</v>
      </c>
      <c r="W26" s="19"/>
      <c r="X26" s="19"/>
      <c r="Y26" s="14"/>
      <c r="Z26" s="19"/>
      <c r="AA26" s="19"/>
      <c r="AB26" s="19"/>
      <c r="AC26" s="16"/>
      <c r="AD26" s="9"/>
      <c r="AE26" s="16"/>
      <c r="AF26" s="16"/>
      <c r="AG26" s="20">
        <v>2000</v>
      </c>
      <c r="AH26" s="14">
        <v>41673</v>
      </c>
      <c r="AI26" s="12" t="s">
        <v>137</v>
      </c>
      <c r="AJ26" s="16"/>
      <c r="AK26" s="16"/>
      <c r="AL26" s="84"/>
      <c r="AM26" s="112">
        <v>2000</v>
      </c>
      <c r="AN26" s="113">
        <v>41673</v>
      </c>
      <c r="AO26" s="89"/>
      <c r="AP26" s="89"/>
      <c r="AQ26" s="89"/>
      <c r="AR26" s="89"/>
      <c r="AS26" s="89"/>
      <c r="AT26" s="89"/>
      <c r="AU26" s="123">
        <v>2000</v>
      </c>
      <c r="AV26" s="124">
        <v>41673</v>
      </c>
      <c r="AW26" s="16"/>
      <c r="AX26" s="16"/>
      <c r="AY26" s="16"/>
      <c r="AZ26" s="17">
        <f t="shared" si="1"/>
        <v>0</v>
      </c>
    </row>
    <row r="27" spans="1:52" ht="15.75" x14ac:dyDescent="0.3">
      <c r="A27" s="5">
        <v>25</v>
      </c>
      <c r="B27" s="5" t="s">
        <v>159</v>
      </c>
      <c r="C27" s="6" t="s">
        <v>47</v>
      </c>
      <c r="D27" s="5"/>
      <c r="E27" s="5"/>
      <c r="F27" s="5" t="s">
        <v>48</v>
      </c>
      <c r="G27" s="5" t="s">
        <v>49</v>
      </c>
      <c r="H27" s="5" t="s">
        <v>160</v>
      </c>
      <c r="I27" s="5" t="s">
        <v>59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1857</v>
      </c>
      <c r="S27" s="7">
        <v>1857</v>
      </c>
      <c r="T27" s="7">
        <v>1857</v>
      </c>
      <c r="U27" s="7">
        <v>1857</v>
      </c>
      <c r="V27" s="19">
        <v>1050</v>
      </c>
      <c r="W27" s="19"/>
      <c r="X27" s="19"/>
      <c r="Y27" s="14"/>
      <c r="Z27" s="19">
        <v>1923</v>
      </c>
      <c r="AA27" s="19"/>
      <c r="AB27" s="19"/>
      <c r="AC27" s="16"/>
      <c r="AD27" s="9"/>
      <c r="AE27" s="16"/>
      <c r="AF27" s="16"/>
      <c r="AG27" s="20">
        <v>1050</v>
      </c>
      <c r="AH27" s="14">
        <v>41674</v>
      </c>
      <c r="AI27" s="12"/>
      <c r="AJ27" s="16"/>
      <c r="AK27" s="39"/>
      <c r="AL27" s="91"/>
      <c r="AM27" s="112">
        <v>1886</v>
      </c>
      <c r="AN27" s="113">
        <v>41682</v>
      </c>
      <c r="AO27" s="89"/>
      <c r="AP27" s="89"/>
      <c r="AQ27" s="89"/>
      <c r="AR27" s="89"/>
      <c r="AS27" s="89"/>
      <c r="AT27" s="89"/>
      <c r="AU27" s="123">
        <v>1886</v>
      </c>
      <c r="AV27" s="124">
        <v>41682</v>
      </c>
      <c r="AW27" s="16"/>
      <c r="AX27" s="16"/>
      <c r="AY27" s="16"/>
      <c r="AZ27" s="22">
        <f t="shared" si="1"/>
        <v>0.79619047619047623</v>
      </c>
    </row>
    <row r="28" spans="1:52" ht="15.75" x14ac:dyDescent="0.3">
      <c r="A28" s="5">
        <v>26</v>
      </c>
      <c r="B28" s="5" t="s">
        <v>138</v>
      </c>
      <c r="C28" s="6" t="s">
        <v>139</v>
      </c>
      <c r="D28" s="5">
        <v>4.3423379999999998</v>
      </c>
      <c r="E28" s="5">
        <v>18.529741000000001</v>
      </c>
      <c r="F28" s="5" t="s">
        <v>38</v>
      </c>
      <c r="G28" s="5" t="s">
        <v>39</v>
      </c>
      <c r="H28" s="5" t="s">
        <v>140</v>
      </c>
      <c r="I28" s="5" t="s">
        <v>59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7000</v>
      </c>
      <c r="P28" s="7">
        <v>1888</v>
      </c>
      <c r="Q28" s="7">
        <v>2225</v>
      </c>
      <c r="R28" s="7">
        <v>1880</v>
      </c>
      <c r="S28" s="7">
        <v>1880</v>
      </c>
      <c r="T28" s="7">
        <v>1880</v>
      </c>
      <c r="U28" s="7">
        <v>1880</v>
      </c>
      <c r="V28" s="19">
        <v>1880</v>
      </c>
      <c r="W28" s="19">
        <v>500</v>
      </c>
      <c r="X28" s="19"/>
      <c r="Y28" s="15"/>
      <c r="Z28" s="19">
        <v>2781</v>
      </c>
      <c r="AA28" s="19"/>
      <c r="AB28" s="19"/>
      <c r="AC28" s="16"/>
      <c r="AD28" s="21"/>
      <c r="AE28" s="16"/>
      <c r="AF28" s="16"/>
      <c r="AG28" s="20">
        <v>1880</v>
      </c>
      <c r="AH28" s="14">
        <v>41675</v>
      </c>
      <c r="AI28" s="12"/>
      <c r="AJ28" s="16" t="s">
        <v>45</v>
      </c>
      <c r="AK28" s="39"/>
      <c r="AL28" s="91"/>
      <c r="AM28" s="112">
        <v>1880</v>
      </c>
      <c r="AN28" s="113">
        <v>41681</v>
      </c>
      <c r="AO28" s="88"/>
      <c r="AP28" s="88"/>
      <c r="AQ28" s="88"/>
      <c r="AR28" s="88"/>
      <c r="AS28" s="88"/>
      <c r="AT28" s="88"/>
      <c r="AU28" s="123">
        <v>1880</v>
      </c>
      <c r="AV28" s="124">
        <v>41681</v>
      </c>
      <c r="AW28" s="16"/>
      <c r="AX28" s="16"/>
      <c r="AY28" s="16"/>
      <c r="AZ28" s="17">
        <f t="shared" si="1"/>
        <v>0</v>
      </c>
    </row>
    <row r="29" spans="1:52" ht="15.75" x14ac:dyDescent="0.3">
      <c r="A29" s="5">
        <v>27</v>
      </c>
      <c r="B29" s="5" t="s">
        <v>114</v>
      </c>
      <c r="C29" s="6" t="s">
        <v>115</v>
      </c>
      <c r="D29" s="5">
        <v>4.3723559999999999</v>
      </c>
      <c r="E29" s="32">
        <v>18.560272999999999</v>
      </c>
      <c r="F29" s="5" t="s">
        <v>48</v>
      </c>
      <c r="G29" s="5" t="s">
        <v>109</v>
      </c>
      <c r="H29" s="5" t="s">
        <v>116</v>
      </c>
      <c r="I29" s="5" t="s">
        <v>59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1877</v>
      </c>
      <c r="Q29" s="7">
        <v>1877</v>
      </c>
      <c r="R29" s="7">
        <v>3200</v>
      </c>
      <c r="S29" s="7">
        <v>3200</v>
      </c>
      <c r="T29" s="7">
        <v>3000</v>
      </c>
      <c r="U29" s="7">
        <v>4500</v>
      </c>
      <c r="V29" s="19">
        <v>3200</v>
      </c>
      <c r="W29" s="19"/>
      <c r="X29" s="19"/>
      <c r="Y29" s="15"/>
      <c r="Z29" s="19">
        <v>3738</v>
      </c>
      <c r="AA29" s="19"/>
      <c r="AB29" s="19"/>
      <c r="AC29" s="16"/>
      <c r="AD29" s="9"/>
      <c r="AE29" s="16"/>
      <c r="AF29" s="16"/>
      <c r="AG29" s="20">
        <v>3200</v>
      </c>
      <c r="AH29" s="25">
        <v>41678</v>
      </c>
      <c r="AI29" s="12"/>
      <c r="AJ29" s="16" t="s">
        <v>45</v>
      </c>
      <c r="AK29" s="39"/>
      <c r="AL29" s="91"/>
      <c r="AM29" s="112">
        <v>1800</v>
      </c>
      <c r="AN29" s="113">
        <v>41682</v>
      </c>
      <c r="AO29" s="89"/>
      <c r="AP29" s="89"/>
      <c r="AQ29" s="89"/>
      <c r="AR29" s="89"/>
      <c r="AS29" s="89"/>
      <c r="AT29" s="89"/>
      <c r="AU29" s="123">
        <v>1800</v>
      </c>
      <c r="AV29" s="124">
        <v>41682</v>
      </c>
      <c r="AW29" s="16"/>
      <c r="AX29" s="16"/>
      <c r="AY29" s="16"/>
      <c r="AZ29" s="11">
        <f t="shared" si="1"/>
        <v>-0.4375</v>
      </c>
    </row>
    <row r="30" spans="1:52" ht="15.75" x14ac:dyDescent="0.3">
      <c r="A30" s="5">
        <v>28</v>
      </c>
      <c r="B30" s="5" t="s">
        <v>144</v>
      </c>
      <c r="C30" s="6" t="s">
        <v>145</v>
      </c>
      <c r="D30" s="5">
        <v>4.3777400000000002</v>
      </c>
      <c r="E30" s="5">
        <v>18.54804</v>
      </c>
      <c r="F30" s="5" t="s">
        <v>38</v>
      </c>
      <c r="G30" s="5" t="s">
        <v>39</v>
      </c>
      <c r="H30" s="5" t="s">
        <v>146</v>
      </c>
      <c r="I30" s="5" t="s">
        <v>51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1705</v>
      </c>
      <c r="Q30" s="7">
        <v>4130</v>
      </c>
      <c r="R30" s="7">
        <v>1707</v>
      </c>
      <c r="S30" s="7">
        <v>1705</v>
      </c>
      <c r="T30" s="7">
        <v>1705</v>
      </c>
      <c r="U30" s="7">
        <v>1705</v>
      </c>
      <c r="V30" s="7"/>
      <c r="W30" s="7"/>
      <c r="X30" s="7"/>
      <c r="Y30" s="15"/>
      <c r="Z30" s="7"/>
      <c r="AA30" s="7"/>
      <c r="AB30" s="7"/>
      <c r="AC30" s="16"/>
      <c r="AD30" s="9"/>
      <c r="AE30" s="16"/>
      <c r="AF30" s="16"/>
      <c r="AG30" s="10">
        <v>1705</v>
      </c>
      <c r="AH30" s="15">
        <v>41670</v>
      </c>
      <c r="AI30" s="12"/>
      <c r="AJ30" s="16" t="s">
        <v>147</v>
      </c>
      <c r="AK30" s="39"/>
      <c r="AL30" s="91"/>
      <c r="AM30" s="112">
        <v>1705</v>
      </c>
      <c r="AN30" s="113">
        <v>41675</v>
      </c>
      <c r="AO30" s="88"/>
      <c r="AP30" s="88"/>
      <c r="AQ30" s="88"/>
      <c r="AR30" s="88"/>
      <c r="AS30" s="88"/>
      <c r="AT30" s="88"/>
      <c r="AU30" s="123">
        <v>1705</v>
      </c>
      <c r="AV30" s="124">
        <v>41675</v>
      </c>
      <c r="AW30" s="16"/>
      <c r="AX30" s="16"/>
      <c r="AY30" s="16"/>
      <c r="AZ30" s="17">
        <f t="shared" si="1"/>
        <v>0</v>
      </c>
    </row>
    <row r="31" spans="1:52" ht="15.75" x14ac:dyDescent="0.3">
      <c r="A31" s="5">
        <v>29</v>
      </c>
      <c r="B31" s="5" t="s">
        <v>152</v>
      </c>
      <c r="C31" s="6" t="s">
        <v>153</v>
      </c>
      <c r="D31" s="5">
        <v>4.3914200000000001</v>
      </c>
      <c r="E31" s="5">
        <v>18.54617</v>
      </c>
      <c r="F31" s="5" t="s">
        <v>48</v>
      </c>
      <c r="G31" s="5" t="s">
        <v>54</v>
      </c>
      <c r="H31" s="5" t="s">
        <v>154</v>
      </c>
      <c r="I31" s="5" t="s">
        <v>155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3900</v>
      </c>
      <c r="P31" s="7">
        <v>0</v>
      </c>
      <c r="Q31" s="7">
        <v>1400</v>
      </c>
      <c r="R31" s="7">
        <v>1550</v>
      </c>
      <c r="S31" s="7">
        <v>1550</v>
      </c>
      <c r="T31" s="7">
        <v>1400</v>
      </c>
      <c r="U31" s="7">
        <v>1400</v>
      </c>
      <c r="V31" s="19">
        <v>1400</v>
      </c>
      <c r="W31" s="19"/>
      <c r="X31" s="19"/>
      <c r="Y31" s="15"/>
      <c r="Z31" s="19"/>
      <c r="AA31" s="19"/>
      <c r="AB31" s="19"/>
      <c r="AC31" s="16"/>
      <c r="AD31" s="9"/>
      <c r="AE31" s="16"/>
      <c r="AF31" s="16"/>
      <c r="AG31" s="20">
        <v>1400</v>
      </c>
      <c r="AH31" s="14">
        <v>41674</v>
      </c>
      <c r="AI31" s="12"/>
      <c r="AJ31" s="16" t="s">
        <v>113</v>
      </c>
      <c r="AK31" s="39"/>
      <c r="AL31" s="91"/>
      <c r="AM31" s="112">
        <v>1400</v>
      </c>
      <c r="AN31" s="113">
        <v>41674</v>
      </c>
      <c r="AO31" s="89"/>
      <c r="AP31" s="89"/>
      <c r="AQ31" s="89"/>
      <c r="AR31" s="89"/>
      <c r="AS31" s="89"/>
      <c r="AT31" s="89"/>
      <c r="AU31" s="123">
        <v>1400</v>
      </c>
      <c r="AV31" s="124">
        <v>41674</v>
      </c>
      <c r="AW31" s="16"/>
      <c r="AX31" s="16"/>
      <c r="AY31" s="16"/>
      <c r="AZ31" s="17">
        <f t="shared" si="1"/>
        <v>0</v>
      </c>
    </row>
    <row r="32" spans="1:52" ht="15.75" x14ac:dyDescent="0.3">
      <c r="A32" s="5">
        <v>30</v>
      </c>
      <c r="B32" s="5" t="s">
        <v>156</v>
      </c>
      <c r="C32" s="6" t="s">
        <v>157</v>
      </c>
      <c r="D32" s="5">
        <v>4.3727099999999997</v>
      </c>
      <c r="E32" s="5">
        <v>18.563531000000001</v>
      </c>
      <c r="F32" s="5" t="s">
        <v>48</v>
      </c>
      <c r="G32" s="5" t="s">
        <v>109</v>
      </c>
      <c r="H32" s="5" t="s">
        <v>158</v>
      </c>
      <c r="I32" s="5" t="s">
        <v>59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3000</v>
      </c>
      <c r="P32" s="7">
        <v>608</v>
      </c>
      <c r="Q32" s="7">
        <v>1024</v>
      </c>
      <c r="R32" s="7">
        <v>1294</v>
      </c>
      <c r="S32" s="7">
        <v>1294</v>
      </c>
      <c r="T32" s="7">
        <v>1230</v>
      </c>
      <c r="U32" s="8">
        <v>1250</v>
      </c>
      <c r="V32" s="93">
        <v>1250</v>
      </c>
      <c r="W32" s="93"/>
      <c r="X32" s="93"/>
      <c r="Y32" s="94"/>
      <c r="Z32" s="93">
        <v>930</v>
      </c>
      <c r="AA32" s="93"/>
      <c r="AB32" s="93"/>
      <c r="AC32" s="95"/>
      <c r="AD32" s="96"/>
      <c r="AE32" s="95"/>
      <c r="AF32" s="95"/>
      <c r="AG32" s="97">
        <v>1250</v>
      </c>
      <c r="AH32" s="100">
        <v>41670</v>
      </c>
      <c r="AI32" s="98"/>
      <c r="AJ32" s="95" t="s">
        <v>113</v>
      </c>
      <c r="AK32" s="39"/>
      <c r="AL32" s="91"/>
      <c r="AM32" s="112">
        <v>1212</v>
      </c>
      <c r="AN32" s="113">
        <v>41681</v>
      </c>
      <c r="AO32" s="121"/>
      <c r="AP32" s="121"/>
      <c r="AQ32" s="89"/>
      <c r="AR32" s="89"/>
      <c r="AS32" s="89"/>
      <c r="AT32" s="89"/>
      <c r="AU32" s="123">
        <v>1212</v>
      </c>
      <c r="AV32" s="124">
        <v>41681</v>
      </c>
      <c r="AW32" s="16"/>
      <c r="AX32" s="16"/>
      <c r="AY32" s="16"/>
      <c r="AZ32" s="11">
        <f t="shared" si="1"/>
        <v>-3.04E-2</v>
      </c>
    </row>
    <row r="33" spans="1:52" ht="15.75" x14ac:dyDescent="0.3">
      <c r="A33" s="5">
        <v>31</v>
      </c>
      <c r="B33" s="5" t="s">
        <v>121</v>
      </c>
      <c r="C33" s="6" t="s">
        <v>122</v>
      </c>
      <c r="D33" s="5">
        <v>4.4194638948197751</v>
      </c>
      <c r="E33" s="5">
        <v>18.550387237389138</v>
      </c>
      <c r="F33" s="5" t="s">
        <v>48</v>
      </c>
      <c r="G33" s="5" t="s">
        <v>71</v>
      </c>
      <c r="H33" s="5" t="s">
        <v>123</v>
      </c>
      <c r="I33" s="5" t="s">
        <v>59</v>
      </c>
      <c r="J33" s="7">
        <v>500</v>
      </c>
      <c r="K33" s="7">
        <v>0</v>
      </c>
      <c r="L33" s="7">
        <v>2500</v>
      </c>
      <c r="M33" s="7">
        <v>2500</v>
      </c>
      <c r="N33" s="7">
        <v>2000</v>
      </c>
      <c r="O33" s="7">
        <v>4000</v>
      </c>
      <c r="P33" s="7">
        <v>4000</v>
      </c>
      <c r="Q33" s="7">
        <v>3300</v>
      </c>
      <c r="R33" s="7">
        <v>3000</v>
      </c>
      <c r="S33" s="7">
        <v>3000</v>
      </c>
      <c r="T33" s="7">
        <v>3000</v>
      </c>
      <c r="U33" s="8">
        <v>3000</v>
      </c>
      <c r="V33" s="93">
        <v>3000</v>
      </c>
      <c r="W33" s="93">
        <v>300</v>
      </c>
      <c r="X33" s="93"/>
      <c r="Y33" s="100"/>
      <c r="Z33" s="93">
        <v>1799</v>
      </c>
      <c r="AA33" s="93"/>
      <c r="AB33" s="93"/>
      <c r="AC33" s="95"/>
      <c r="AD33" s="96"/>
      <c r="AE33" s="102">
        <v>41681</v>
      </c>
      <c r="AF33" s="102"/>
      <c r="AG33" s="97">
        <v>3000</v>
      </c>
      <c r="AH33" s="100">
        <v>41676</v>
      </c>
      <c r="AI33" s="98"/>
      <c r="AJ33" s="95" t="s">
        <v>124</v>
      </c>
      <c r="AK33" s="39"/>
      <c r="AL33" s="91"/>
      <c r="AM33" s="112">
        <v>3000</v>
      </c>
      <c r="AN33" s="113">
        <v>41681</v>
      </c>
      <c r="AO33" s="143">
        <v>1000</v>
      </c>
      <c r="AP33" s="113">
        <v>41687</v>
      </c>
      <c r="AQ33" s="88"/>
      <c r="AR33" s="88"/>
      <c r="AS33" s="89"/>
      <c r="AT33" s="89"/>
      <c r="AU33" s="127">
        <v>1000</v>
      </c>
      <c r="AV33" s="124">
        <v>41687</v>
      </c>
      <c r="AW33" s="16"/>
      <c r="AX33" s="16"/>
      <c r="AY33" s="16"/>
      <c r="AZ33" s="11">
        <f t="shared" si="1"/>
        <v>-0.66666666666666663</v>
      </c>
    </row>
    <row r="34" spans="1:52" ht="15.75" x14ac:dyDescent="0.3">
      <c r="A34" s="5">
        <v>32</v>
      </c>
      <c r="B34" s="5" t="s">
        <v>173</v>
      </c>
      <c r="C34" s="6" t="s">
        <v>174</v>
      </c>
      <c r="D34" s="5">
        <v>4.3963200000000002</v>
      </c>
      <c r="E34" s="5">
        <v>18.57357</v>
      </c>
      <c r="F34" s="5" t="s">
        <v>48</v>
      </c>
      <c r="G34" s="5" t="s">
        <v>71</v>
      </c>
      <c r="H34" s="5" t="s">
        <v>175</v>
      </c>
      <c r="I34" s="5" t="s">
        <v>51</v>
      </c>
      <c r="J34" s="7">
        <v>4808</v>
      </c>
      <c r="K34" s="7">
        <v>0</v>
      </c>
      <c r="L34" s="7">
        <v>0</v>
      </c>
      <c r="M34" s="7">
        <v>0</v>
      </c>
      <c r="N34" s="7">
        <v>0</v>
      </c>
      <c r="O34" s="7">
        <v>4808</v>
      </c>
      <c r="P34" s="7">
        <v>4808</v>
      </c>
      <c r="Q34" s="7">
        <v>0</v>
      </c>
      <c r="R34" s="7">
        <v>500</v>
      </c>
      <c r="S34" s="7">
        <v>500</v>
      </c>
      <c r="T34" s="7">
        <v>571</v>
      </c>
      <c r="U34" s="7">
        <v>575</v>
      </c>
      <c r="V34" s="19">
        <v>575</v>
      </c>
      <c r="W34" s="19"/>
      <c r="X34" s="19"/>
      <c r="Y34" s="15"/>
      <c r="Z34" s="19"/>
      <c r="AA34" s="19"/>
      <c r="AB34" s="19"/>
      <c r="AC34" s="16"/>
      <c r="AD34" s="9"/>
      <c r="AE34" s="16"/>
      <c r="AF34" s="16"/>
      <c r="AG34" s="20">
        <v>575</v>
      </c>
      <c r="AH34" s="14">
        <v>41674</v>
      </c>
      <c r="AI34" s="12"/>
      <c r="AJ34" s="16"/>
      <c r="AK34" s="39"/>
      <c r="AL34" s="91"/>
      <c r="AM34" s="112">
        <v>700</v>
      </c>
      <c r="AN34" s="113">
        <v>41682</v>
      </c>
      <c r="AO34" s="88"/>
      <c r="AP34" s="88"/>
      <c r="AQ34" s="88"/>
      <c r="AR34" s="88"/>
      <c r="AS34" s="88"/>
      <c r="AT34" s="88"/>
      <c r="AU34" s="123">
        <v>700</v>
      </c>
      <c r="AV34" s="124">
        <v>41682</v>
      </c>
      <c r="AW34" s="16"/>
      <c r="AX34" s="16"/>
      <c r="AY34" s="16"/>
      <c r="AZ34" s="22">
        <f t="shared" si="1"/>
        <v>0.21739130434782608</v>
      </c>
    </row>
    <row r="35" spans="1:52" ht="15.75" x14ac:dyDescent="0.3">
      <c r="A35" s="5">
        <v>33</v>
      </c>
      <c r="B35" s="5" t="s">
        <v>170</v>
      </c>
      <c r="C35" s="6" t="s">
        <v>171</v>
      </c>
      <c r="D35" s="5">
        <v>4.3842800000000004</v>
      </c>
      <c r="E35" s="5">
        <v>18.559080000000002</v>
      </c>
      <c r="F35" s="5" t="s">
        <v>48</v>
      </c>
      <c r="G35" s="5" t="s">
        <v>49</v>
      </c>
      <c r="H35" s="5" t="s">
        <v>172</v>
      </c>
      <c r="I35" s="5" t="s">
        <v>59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465</v>
      </c>
      <c r="Q35" s="7">
        <v>416</v>
      </c>
      <c r="R35" s="7">
        <v>416</v>
      </c>
      <c r="S35" s="7">
        <v>416</v>
      </c>
      <c r="T35" s="7">
        <v>135</v>
      </c>
      <c r="U35" s="7">
        <v>680</v>
      </c>
      <c r="V35" s="19">
        <v>630</v>
      </c>
      <c r="W35" s="19"/>
      <c r="X35" s="19"/>
      <c r="Y35" s="34"/>
      <c r="Z35" s="19">
        <v>723</v>
      </c>
      <c r="AA35" s="19"/>
      <c r="AB35" s="19"/>
      <c r="AC35" s="16"/>
      <c r="AD35" s="9"/>
      <c r="AE35" s="16"/>
      <c r="AF35" s="16"/>
      <c r="AG35" s="20">
        <v>630</v>
      </c>
      <c r="AH35" s="14">
        <v>41673</v>
      </c>
      <c r="AI35" s="12"/>
      <c r="AJ35" s="16"/>
      <c r="AK35" s="39"/>
      <c r="AL35" s="91"/>
      <c r="AM35" s="112">
        <v>617</v>
      </c>
      <c r="AN35" s="113">
        <v>41675</v>
      </c>
      <c r="AO35" s="89"/>
      <c r="AP35" s="89"/>
      <c r="AQ35" s="89"/>
      <c r="AR35" s="89"/>
      <c r="AS35" s="89"/>
      <c r="AT35" s="89"/>
      <c r="AU35" s="123">
        <v>617</v>
      </c>
      <c r="AV35" s="124">
        <v>41675</v>
      </c>
      <c r="AW35" s="16"/>
      <c r="AX35" s="16"/>
      <c r="AY35" s="16"/>
      <c r="AZ35" s="11">
        <f t="shared" si="1"/>
        <v>-2.0634920634920634E-2</v>
      </c>
    </row>
    <row r="36" spans="1:52" ht="15.75" x14ac:dyDescent="0.3">
      <c r="A36" s="5">
        <v>34</v>
      </c>
      <c r="B36" s="33" t="s">
        <v>176</v>
      </c>
      <c r="C36" s="6"/>
      <c r="D36" s="5"/>
      <c r="E36" s="5"/>
      <c r="F36" s="5"/>
      <c r="G36" s="5"/>
      <c r="H36" s="33" t="s">
        <v>177</v>
      </c>
      <c r="I36" s="5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19">
        <v>557</v>
      </c>
      <c r="W36" s="19"/>
      <c r="X36" s="19"/>
      <c r="Y36" s="14"/>
      <c r="Z36" s="19"/>
      <c r="AA36" s="19"/>
      <c r="AB36" s="19"/>
      <c r="AC36" s="16"/>
      <c r="AD36" s="9"/>
      <c r="AE36" s="16"/>
      <c r="AF36" s="16"/>
      <c r="AG36" s="20">
        <v>557</v>
      </c>
      <c r="AH36" s="14">
        <v>41671</v>
      </c>
      <c r="AI36" s="12" t="s">
        <v>137</v>
      </c>
      <c r="AJ36" s="16"/>
      <c r="AK36" s="16"/>
      <c r="AL36" s="84"/>
      <c r="AM36" s="112">
        <v>557</v>
      </c>
      <c r="AN36" s="113">
        <v>41671</v>
      </c>
      <c r="AO36" s="89"/>
      <c r="AP36" s="89"/>
      <c r="AQ36" s="89"/>
      <c r="AR36" s="89"/>
      <c r="AS36" s="89"/>
      <c r="AT36" s="89"/>
      <c r="AU36" s="123">
        <v>557</v>
      </c>
      <c r="AV36" s="124">
        <v>41671</v>
      </c>
      <c r="AW36" s="16"/>
      <c r="AX36" s="16"/>
      <c r="AY36" s="16"/>
      <c r="AZ36" s="17">
        <f t="shared" si="1"/>
        <v>0</v>
      </c>
    </row>
    <row r="37" spans="1:52" ht="15.75" x14ac:dyDescent="0.3">
      <c r="A37" s="5">
        <v>35</v>
      </c>
      <c r="B37" s="5" t="s">
        <v>178</v>
      </c>
      <c r="C37" s="6" t="s">
        <v>179</v>
      </c>
      <c r="D37" s="5"/>
      <c r="E37" s="5"/>
      <c r="F37" s="5" t="s">
        <v>48</v>
      </c>
      <c r="G37" s="5" t="s">
        <v>54</v>
      </c>
      <c r="H37" s="5" t="s">
        <v>180</v>
      </c>
      <c r="I37" s="5" t="s">
        <v>51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64</v>
      </c>
      <c r="S37" s="7">
        <v>64</v>
      </c>
      <c r="T37" s="7">
        <v>36</v>
      </c>
      <c r="U37" s="7">
        <v>36</v>
      </c>
      <c r="V37" s="7">
        <v>540</v>
      </c>
      <c r="W37" s="7"/>
      <c r="X37" s="7"/>
      <c r="Y37" s="14"/>
      <c r="Z37" s="7"/>
      <c r="AA37" s="7"/>
      <c r="AB37" s="7"/>
      <c r="AC37" s="16"/>
      <c r="AD37" s="9"/>
      <c r="AE37" s="16"/>
      <c r="AF37" s="16"/>
      <c r="AG37" s="10">
        <v>540</v>
      </c>
      <c r="AH37" s="15"/>
      <c r="AI37" s="12" t="s">
        <v>181</v>
      </c>
      <c r="AJ37" s="16"/>
      <c r="AK37" s="39"/>
      <c r="AL37" s="91"/>
      <c r="AM37" s="116"/>
      <c r="AN37" s="113">
        <v>41676</v>
      </c>
      <c r="AO37" s="89"/>
      <c r="AP37" s="89"/>
      <c r="AQ37" s="89"/>
      <c r="AR37" s="89"/>
      <c r="AS37" s="89"/>
      <c r="AT37" s="89"/>
      <c r="AU37" s="130">
        <v>540</v>
      </c>
      <c r="AV37" s="124">
        <v>41676</v>
      </c>
      <c r="AW37" s="16"/>
      <c r="AX37" s="16"/>
      <c r="AY37" s="16"/>
      <c r="AZ37" s="17">
        <f t="shared" si="1"/>
        <v>0</v>
      </c>
    </row>
    <row r="38" spans="1:52" ht="15.75" x14ac:dyDescent="0.3">
      <c r="A38" s="5">
        <v>36</v>
      </c>
      <c r="B38" s="5" t="s">
        <v>182</v>
      </c>
      <c r="C38" s="6" t="s">
        <v>183</v>
      </c>
      <c r="D38" s="5">
        <v>4.3790519999999997</v>
      </c>
      <c r="E38" s="5">
        <v>18.537414999999999</v>
      </c>
      <c r="F38" s="5" t="s">
        <v>48</v>
      </c>
      <c r="G38" s="5" t="s">
        <v>54</v>
      </c>
      <c r="H38" s="5" t="s">
        <v>184</v>
      </c>
      <c r="I38" s="5" t="s">
        <v>185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100</v>
      </c>
      <c r="S38" s="7">
        <v>100</v>
      </c>
      <c r="T38" s="7">
        <v>0</v>
      </c>
      <c r="U38" s="7"/>
      <c r="V38" s="19">
        <v>2500</v>
      </c>
      <c r="W38" s="19"/>
      <c r="X38" s="19"/>
      <c r="Y38" s="14"/>
      <c r="Z38" s="19">
        <v>2861</v>
      </c>
      <c r="AA38" s="19"/>
      <c r="AB38" s="19"/>
      <c r="AC38" s="16"/>
      <c r="AD38" s="9">
        <v>525</v>
      </c>
      <c r="AE38" s="16"/>
      <c r="AF38" s="16"/>
      <c r="AG38" s="20">
        <v>525</v>
      </c>
      <c r="AH38" s="14">
        <v>41675</v>
      </c>
      <c r="AI38" s="12"/>
      <c r="AJ38" s="16"/>
      <c r="AK38" s="39"/>
      <c r="AL38" s="91"/>
      <c r="AM38" s="112">
        <v>525</v>
      </c>
      <c r="AN38" s="113">
        <v>41681</v>
      </c>
      <c r="AO38" s="89"/>
      <c r="AP38" s="89"/>
      <c r="AQ38" s="89"/>
      <c r="AR38" s="89"/>
      <c r="AS38" s="89"/>
      <c r="AT38" s="89"/>
      <c r="AU38" s="123">
        <v>525</v>
      </c>
      <c r="AV38" s="124">
        <v>41681</v>
      </c>
      <c r="AW38" s="16"/>
      <c r="AX38" s="16"/>
      <c r="AY38" s="16"/>
      <c r="AZ38" s="17">
        <f t="shared" si="1"/>
        <v>0</v>
      </c>
    </row>
    <row r="39" spans="1:52" ht="30.75" x14ac:dyDescent="0.3">
      <c r="A39" s="5">
        <v>37</v>
      </c>
      <c r="B39" s="5" t="s">
        <v>161</v>
      </c>
      <c r="C39" s="6" t="s">
        <v>162</v>
      </c>
      <c r="D39" s="5">
        <v>4.3495332500023611</v>
      </c>
      <c r="E39" s="5">
        <v>18.52066696248469</v>
      </c>
      <c r="F39" s="5" t="s">
        <v>38</v>
      </c>
      <c r="G39" s="5" t="s">
        <v>39</v>
      </c>
      <c r="H39" s="5" t="s">
        <v>163</v>
      </c>
      <c r="I39" s="5" t="s">
        <v>59</v>
      </c>
      <c r="J39" s="7">
        <v>1386</v>
      </c>
      <c r="K39" s="7">
        <v>0</v>
      </c>
      <c r="L39" s="7">
        <v>3500</v>
      </c>
      <c r="M39" s="7">
        <v>6700</v>
      </c>
      <c r="N39" s="7">
        <v>4000</v>
      </c>
      <c r="O39" s="7">
        <v>7000</v>
      </c>
      <c r="P39" s="7">
        <v>2403</v>
      </c>
      <c r="Q39" s="7">
        <v>2403</v>
      </c>
      <c r="R39" s="7">
        <v>3000</v>
      </c>
      <c r="S39" s="7">
        <v>3000</v>
      </c>
      <c r="T39" s="7">
        <v>3000</v>
      </c>
      <c r="U39" s="7">
        <v>2855</v>
      </c>
      <c r="V39" s="7">
        <v>2855</v>
      </c>
      <c r="W39" s="7">
        <v>956</v>
      </c>
      <c r="X39" s="7"/>
      <c r="Y39" s="14"/>
      <c r="Z39" s="7">
        <v>2267</v>
      </c>
      <c r="AA39" s="7"/>
      <c r="AB39" s="7"/>
      <c r="AC39" s="16"/>
      <c r="AD39" s="9"/>
      <c r="AE39" s="16"/>
      <c r="AF39" s="16"/>
      <c r="AG39" s="18">
        <v>956</v>
      </c>
      <c r="AH39" s="15" t="s">
        <v>43</v>
      </c>
      <c r="AI39" s="12"/>
      <c r="AJ39" s="16"/>
      <c r="AK39" s="16"/>
      <c r="AL39" s="84"/>
      <c r="AM39" s="112">
        <v>500</v>
      </c>
      <c r="AN39" s="113">
        <v>41682</v>
      </c>
      <c r="AO39" s="121"/>
      <c r="AP39" s="121"/>
      <c r="AQ39" s="89"/>
      <c r="AR39" s="89"/>
      <c r="AS39" s="89"/>
      <c r="AT39" s="89"/>
      <c r="AU39" s="123">
        <v>500</v>
      </c>
      <c r="AV39" s="124">
        <v>41682</v>
      </c>
      <c r="AW39" s="16"/>
      <c r="AX39" s="16"/>
      <c r="AY39" s="16"/>
      <c r="AZ39" s="11">
        <f t="shared" si="1"/>
        <v>-0.47698744769874479</v>
      </c>
    </row>
    <row r="40" spans="1:52" ht="30.75" x14ac:dyDescent="0.3">
      <c r="A40" s="5">
        <v>38</v>
      </c>
      <c r="B40" s="5" t="s">
        <v>128</v>
      </c>
      <c r="C40" s="6" t="s">
        <v>129</v>
      </c>
      <c r="D40" s="5">
        <v>4.3710325184823704</v>
      </c>
      <c r="E40" s="5">
        <v>18.609463876122518</v>
      </c>
      <c r="F40" s="5" t="s">
        <v>48</v>
      </c>
      <c r="G40" s="5" t="s">
        <v>130</v>
      </c>
      <c r="H40" s="5" t="s">
        <v>131</v>
      </c>
      <c r="I40" s="5" t="s">
        <v>59</v>
      </c>
      <c r="J40" s="7">
        <v>1000</v>
      </c>
      <c r="K40" s="7">
        <v>5000</v>
      </c>
      <c r="L40" s="7">
        <v>13218</v>
      </c>
      <c r="M40" s="7">
        <v>13218</v>
      </c>
      <c r="N40" s="7">
        <v>17371</v>
      </c>
      <c r="O40" s="7">
        <v>7147</v>
      </c>
      <c r="P40" s="7">
        <v>7393</v>
      </c>
      <c r="Q40" s="7">
        <v>7393</v>
      </c>
      <c r="R40" s="7">
        <v>7396</v>
      </c>
      <c r="S40" s="7">
        <v>7396</v>
      </c>
      <c r="T40" s="7">
        <v>7396</v>
      </c>
      <c r="U40" s="7">
        <v>7396</v>
      </c>
      <c r="V40" s="7">
        <v>7396</v>
      </c>
      <c r="W40" s="7">
        <v>2921</v>
      </c>
      <c r="X40" s="7"/>
      <c r="Y40" s="14"/>
      <c r="Z40" s="7">
        <v>6048</v>
      </c>
      <c r="AA40" s="7"/>
      <c r="AB40" s="7"/>
      <c r="AC40" s="16"/>
      <c r="AD40" s="21"/>
      <c r="AE40" s="16"/>
      <c r="AF40" s="16"/>
      <c r="AG40" s="7">
        <v>2921</v>
      </c>
      <c r="AH40" s="15" t="s">
        <v>43</v>
      </c>
      <c r="AI40" s="12"/>
      <c r="AJ40" s="16"/>
      <c r="AK40" s="16"/>
      <c r="AL40" s="84"/>
      <c r="AM40" s="112">
        <v>500</v>
      </c>
      <c r="AN40" s="113">
        <v>41681</v>
      </c>
      <c r="AO40" s="121"/>
      <c r="AP40" s="121"/>
      <c r="AQ40" s="89"/>
      <c r="AR40" s="89"/>
      <c r="AS40" s="89"/>
      <c r="AT40" s="89"/>
      <c r="AU40" s="123">
        <v>500</v>
      </c>
      <c r="AV40" s="124">
        <v>41681</v>
      </c>
      <c r="AW40" s="16"/>
      <c r="AX40" s="16"/>
      <c r="AY40" s="16"/>
      <c r="AZ40" s="11">
        <f t="shared" si="1"/>
        <v>-0.82882574460801095</v>
      </c>
    </row>
    <row r="41" spans="1:52" ht="15.75" x14ac:dyDescent="0.3">
      <c r="A41" s="5">
        <v>39</v>
      </c>
      <c r="B41" s="5" t="s">
        <v>192</v>
      </c>
      <c r="C41" s="6" t="s">
        <v>193</v>
      </c>
      <c r="D41" s="5" t="s">
        <v>150</v>
      </c>
      <c r="E41" s="5" t="s">
        <v>150</v>
      </c>
      <c r="F41" s="5" t="s">
        <v>48</v>
      </c>
      <c r="G41" s="5" t="s">
        <v>194</v>
      </c>
      <c r="H41" s="5" t="s">
        <v>195</v>
      </c>
      <c r="I41" s="5" t="s">
        <v>59</v>
      </c>
      <c r="J41" s="7">
        <v>299</v>
      </c>
      <c r="K41" s="7">
        <v>0</v>
      </c>
      <c r="L41" s="7">
        <v>299</v>
      </c>
      <c r="M41" s="7">
        <v>299</v>
      </c>
      <c r="N41" s="7">
        <v>300</v>
      </c>
      <c r="O41" s="7">
        <v>300</v>
      </c>
      <c r="P41" s="7">
        <v>300</v>
      </c>
      <c r="Q41" s="7">
        <v>252</v>
      </c>
      <c r="R41" s="7">
        <v>300</v>
      </c>
      <c r="S41" s="7">
        <v>300</v>
      </c>
      <c r="T41" s="7">
        <v>300</v>
      </c>
      <c r="U41" s="7">
        <v>500</v>
      </c>
      <c r="V41" s="7">
        <v>500</v>
      </c>
      <c r="W41" s="7"/>
      <c r="X41" s="7"/>
      <c r="Y41" s="14"/>
      <c r="Z41" s="7">
        <v>388</v>
      </c>
      <c r="AA41" s="7"/>
      <c r="AB41" s="7"/>
      <c r="AC41" s="16"/>
      <c r="AD41" s="9"/>
      <c r="AE41" s="16"/>
      <c r="AF41" s="16"/>
      <c r="AG41" s="10">
        <v>500</v>
      </c>
      <c r="AH41" s="15">
        <v>41675</v>
      </c>
      <c r="AI41" s="12"/>
      <c r="AJ41" s="16"/>
      <c r="AK41" s="16"/>
      <c r="AL41" s="84"/>
      <c r="AM41" s="112">
        <v>500</v>
      </c>
      <c r="AN41" s="113">
        <v>41681</v>
      </c>
      <c r="AO41" s="121"/>
      <c r="AP41" s="121"/>
      <c r="AQ41" s="89"/>
      <c r="AR41" s="89"/>
      <c r="AS41" s="89"/>
      <c r="AT41" s="89"/>
      <c r="AU41" s="123">
        <v>500</v>
      </c>
      <c r="AV41" s="124">
        <v>41681</v>
      </c>
      <c r="AW41" s="16"/>
      <c r="AX41" s="16"/>
      <c r="AY41" s="16"/>
      <c r="AZ41" s="17">
        <f t="shared" si="1"/>
        <v>0</v>
      </c>
    </row>
    <row r="42" spans="1:52" ht="15.75" x14ac:dyDescent="0.3">
      <c r="A42" s="5">
        <v>40</v>
      </c>
      <c r="B42" s="5" t="s">
        <v>186</v>
      </c>
      <c r="C42" s="6" t="s">
        <v>187</v>
      </c>
      <c r="D42" s="5">
        <v>4.3880460753688171</v>
      </c>
      <c r="E42" s="5">
        <v>18.557429897610241</v>
      </c>
      <c r="F42" s="5" t="s">
        <v>48</v>
      </c>
      <c r="G42" s="5" t="s">
        <v>109</v>
      </c>
      <c r="H42" s="5" t="s">
        <v>188</v>
      </c>
      <c r="I42" s="5" t="s">
        <v>155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300</v>
      </c>
      <c r="P42" s="7">
        <v>300</v>
      </c>
      <c r="Q42" s="7">
        <v>300</v>
      </c>
      <c r="R42" s="7">
        <v>88</v>
      </c>
      <c r="S42" s="7">
        <v>88</v>
      </c>
      <c r="T42" s="7">
        <v>427</v>
      </c>
      <c r="U42" s="7">
        <v>427</v>
      </c>
      <c r="V42" s="19">
        <v>517</v>
      </c>
      <c r="W42" s="19"/>
      <c r="X42" s="19"/>
      <c r="Y42" s="14"/>
      <c r="Z42" s="19"/>
      <c r="AA42" s="19"/>
      <c r="AB42" s="19"/>
      <c r="AC42" s="16"/>
      <c r="AD42" s="9"/>
      <c r="AE42" s="16"/>
      <c r="AF42" s="16"/>
      <c r="AG42" s="20">
        <v>517</v>
      </c>
      <c r="AH42" s="14">
        <v>41673</v>
      </c>
      <c r="AI42" s="12"/>
      <c r="AJ42" s="16"/>
      <c r="AK42" s="39"/>
      <c r="AL42" s="91"/>
      <c r="AM42" s="112">
        <v>427</v>
      </c>
      <c r="AN42" s="113">
        <v>41675</v>
      </c>
      <c r="AO42" s="121"/>
      <c r="AP42" s="121"/>
      <c r="AQ42" s="89"/>
      <c r="AR42" s="89"/>
      <c r="AS42" s="89"/>
      <c r="AT42" s="89"/>
      <c r="AU42" s="123">
        <v>427</v>
      </c>
      <c r="AV42" s="124">
        <v>41675</v>
      </c>
      <c r="AW42" s="16"/>
      <c r="AX42" s="16"/>
      <c r="AY42" s="16"/>
      <c r="AZ42" s="11">
        <f t="shared" si="1"/>
        <v>-0.17408123791102514</v>
      </c>
    </row>
    <row r="43" spans="1:52" ht="15.75" x14ac:dyDescent="0.3">
      <c r="A43" s="5">
        <v>41</v>
      </c>
      <c r="B43" s="5" t="s">
        <v>86</v>
      </c>
      <c r="C43" s="6" t="s">
        <v>87</v>
      </c>
      <c r="D43" s="5">
        <v>4.3648599968140296</v>
      </c>
      <c r="E43" s="5">
        <v>18.545560053200369</v>
      </c>
      <c r="F43" s="5" t="s">
        <v>48</v>
      </c>
      <c r="G43" s="5" t="s">
        <v>88</v>
      </c>
      <c r="H43" s="5" t="s">
        <v>89</v>
      </c>
      <c r="I43" s="5" t="s">
        <v>59</v>
      </c>
      <c r="J43" s="7">
        <v>500</v>
      </c>
      <c r="K43" s="7">
        <v>0</v>
      </c>
      <c r="L43" s="7">
        <v>0</v>
      </c>
      <c r="M43" s="7">
        <v>500</v>
      </c>
      <c r="N43" s="7">
        <v>3000</v>
      </c>
      <c r="O43" s="7">
        <v>798</v>
      </c>
      <c r="P43" s="7">
        <v>3764</v>
      </c>
      <c r="Q43" s="7">
        <v>3764</v>
      </c>
      <c r="R43" s="7">
        <v>6000</v>
      </c>
      <c r="S43" s="7">
        <v>6000</v>
      </c>
      <c r="T43" s="7">
        <v>7000</v>
      </c>
      <c r="U43" s="7">
        <v>5745</v>
      </c>
      <c r="V43" s="19">
        <v>6200</v>
      </c>
      <c r="W43" s="19"/>
      <c r="X43" s="19"/>
      <c r="Y43" s="14"/>
      <c r="Z43" s="19">
        <v>1481</v>
      </c>
      <c r="AA43" s="19"/>
      <c r="AB43" s="19"/>
      <c r="AC43" s="16"/>
      <c r="AD43" s="9"/>
      <c r="AE43" s="16"/>
      <c r="AF43" s="16"/>
      <c r="AG43" s="20">
        <v>6200</v>
      </c>
      <c r="AH43" s="14">
        <v>41673</v>
      </c>
      <c r="AI43" s="12"/>
      <c r="AJ43" s="16"/>
      <c r="AK43" s="39"/>
      <c r="AL43" s="91"/>
      <c r="AM43" s="112">
        <v>400</v>
      </c>
      <c r="AN43" s="113">
        <v>41681</v>
      </c>
      <c r="AO43" s="89"/>
      <c r="AP43" s="89"/>
      <c r="AQ43" s="89"/>
      <c r="AR43" s="89"/>
      <c r="AS43" s="89"/>
      <c r="AT43" s="89"/>
      <c r="AU43" s="123">
        <v>400</v>
      </c>
      <c r="AV43" s="124">
        <v>41681</v>
      </c>
      <c r="AW43" s="16"/>
      <c r="AX43" s="16"/>
      <c r="AY43" s="16"/>
      <c r="AZ43" s="11">
        <f t="shared" si="1"/>
        <v>-0.93548387096774188</v>
      </c>
    </row>
    <row r="44" spans="1:52" ht="15.75" x14ac:dyDescent="0.3">
      <c r="A44" s="5">
        <v>42</v>
      </c>
      <c r="B44" s="5" t="s">
        <v>189</v>
      </c>
      <c r="C44" s="6" t="s">
        <v>190</v>
      </c>
      <c r="D44" s="5">
        <v>4.3301799358890918</v>
      </c>
      <c r="E44" s="5">
        <v>18.529856429994911</v>
      </c>
      <c r="F44" s="5" t="s">
        <v>38</v>
      </c>
      <c r="G44" s="5" t="s">
        <v>39</v>
      </c>
      <c r="H44" s="5" t="s">
        <v>191</v>
      </c>
      <c r="I44" s="5" t="s">
        <v>59</v>
      </c>
      <c r="J44" s="7">
        <v>90</v>
      </c>
      <c r="K44" s="7">
        <v>0</v>
      </c>
      <c r="L44" s="7">
        <v>0</v>
      </c>
      <c r="M44" s="7">
        <v>0</v>
      </c>
      <c r="N44" s="7">
        <v>90</v>
      </c>
      <c r="O44" s="7">
        <v>90</v>
      </c>
      <c r="P44" s="7">
        <v>462</v>
      </c>
      <c r="Q44" s="7">
        <v>462</v>
      </c>
      <c r="R44" s="7">
        <v>600</v>
      </c>
      <c r="S44" s="7">
        <v>600</v>
      </c>
      <c r="T44" s="7">
        <v>600</v>
      </c>
      <c r="U44" s="7">
        <v>600</v>
      </c>
      <c r="V44" s="19">
        <v>500</v>
      </c>
      <c r="W44" s="19"/>
      <c r="X44" s="19"/>
      <c r="Y44" s="14"/>
      <c r="Z44" s="19">
        <v>786</v>
      </c>
      <c r="AA44" s="19"/>
      <c r="AB44" s="19"/>
      <c r="AC44" s="16"/>
      <c r="AD44" s="9"/>
      <c r="AE44" s="16"/>
      <c r="AF44" s="16"/>
      <c r="AG44" s="20">
        <v>500</v>
      </c>
      <c r="AH44" s="14">
        <v>41676</v>
      </c>
      <c r="AI44" s="12"/>
      <c r="AJ44" s="16"/>
      <c r="AK44" s="39"/>
      <c r="AL44" s="91"/>
      <c r="AM44" s="112">
        <v>370</v>
      </c>
      <c r="AN44" s="113">
        <v>41680</v>
      </c>
      <c r="AO44" s="89"/>
      <c r="AP44" s="89"/>
      <c r="AQ44" s="89"/>
      <c r="AR44" s="89"/>
      <c r="AS44" s="89"/>
      <c r="AT44" s="89"/>
      <c r="AU44" s="123">
        <v>370</v>
      </c>
      <c r="AV44" s="124">
        <v>41680</v>
      </c>
      <c r="AW44" s="16"/>
      <c r="AX44" s="16"/>
      <c r="AY44" s="16"/>
      <c r="AZ44" s="11">
        <f t="shared" si="1"/>
        <v>-0.26</v>
      </c>
    </row>
    <row r="45" spans="1:52" ht="15.75" x14ac:dyDescent="0.3">
      <c r="A45" s="5">
        <v>43</v>
      </c>
      <c r="B45" s="5" t="s">
        <v>240</v>
      </c>
      <c r="C45" s="6" t="s">
        <v>241</v>
      </c>
      <c r="D45" s="5"/>
      <c r="E45" s="5"/>
      <c r="F45" s="5" t="s">
        <v>48</v>
      </c>
      <c r="G45" s="5" t="s">
        <v>109</v>
      </c>
      <c r="H45" s="5" t="s">
        <v>242</v>
      </c>
      <c r="I45" s="5" t="s">
        <v>82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69</v>
      </c>
      <c r="S45" s="7">
        <v>69</v>
      </c>
      <c r="T45" s="7">
        <v>58</v>
      </c>
      <c r="U45" s="7">
        <v>58</v>
      </c>
      <c r="V45" s="19">
        <v>100</v>
      </c>
      <c r="W45" s="19"/>
      <c r="X45" s="19"/>
      <c r="Y45" s="14"/>
      <c r="Z45" s="19"/>
      <c r="AA45" s="19"/>
      <c r="AB45" s="19"/>
      <c r="AC45" s="35"/>
      <c r="AD45" s="9"/>
      <c r="AE45" s="16"/>
      <c r="AF45" s="16"/>
      <c r="AG45" s="20">
        <v>100</v>
      </c>
      <c r="AH45" s="14">
        <v>41676</v>
      </c>
      <c r="AI45" s="12"/>
      <c r="AJ45" s="16"/>
      <c r="AK45" s="39"/>
      <c r="AL45" s="91"/>
      <c r="AM45" s="112">
        <v>322</v>
      </c>
      <c r="AN45" s="113">
        <v>41681</v>
      </c>
      <c r="AO45" s="89"/>
      <c r="AP45" s="89"/>
      <c r="AQ45" s="89"/>
      <c r="AR45" s="89"/>
      <c r="AS45" s="89"/>
      <c r="AT45" s="89"/>
      <c r="AU45" s="123">
        <v>322</v>
      </c>
      <c r="AV45" s="124">
        <v>41681</v>
      </c>
      <c r="AW45" s="16"/>
      <c r="AX45" s="16"/>
      <c r="AY45" s="16"/>
      <c r="AZ45" s="22">
        <f t="shared" si="1"/>
        <v>2.2200000000000002</v>
      </c>
    </row>
    <row r="46" spans="1:52" ht="15.75" x14ac:dyDescent="0.3">
      <c r="A46" s="5">
        <v>44</v>
      </c>
      <c r="B46" s="5" t="s">
        <v>207</v>
      </c>
      <c r="C46" s="6" t="s">
        <v>208</v>
      </c>
      <c r="D46" s="5">
        <v>4.3844479999999999</v>
      </c>
      <c r="E46" s="5">
        <v>18.539346999999999</v>
      </c>
      <c r="F46" s="5" t="s">
        <v>48</v>
      </c>
      <c r="G46" s="5" t="s">
        <v>49</v>
      </c>
      <c r="H46" s="5" t="s">
        <v>209</v>
      </c>
      <c r="I46" s="5" t="s">
        <v>59</v>
      </c>
      <c r="J46" s="7">
        <v>300</v>
      </c>
      <c r="K46" s="7">
        <v>0</v>
      </c>
      <c r="L46" s="7">
        <v>0</v>
      </c>
      <c r="M46" s="7">
        <v>65</v>
      </c>
      <c r="N46" s="7">
        <v>340</v>
      </c>
      <c r="O46" s="7">
        <v>3711</v>
      </c>
      <c r="P46" s="7">
        <v>3711</v>
      </c>
      <c r="Q46" s="7">
        <v>500</v>
      </c>
      <c r="R46" s="7">
        <v>462</v>
      </c>
      <c r="S46" s="7">
        <v>462</v>
      </c>
      <c r="T46" s="7">
        <v>262</v>
      </c>
      <c r="U46" s="7">
        <v>262</v>
      </c>
      <c r="V46" s="19">
        <v>262</v>
      </c>
      <c r="W46" s="19"/>
      <c r="X46" s="19"/>
      <c r="Y46" s="15"/>
      <c r="Z46" s="19">
        <v>668</v>
      </c>
      <c r="AA46" s="19"/>
      <c r="AB46" s="19"/>
      <c r="AC46" s="16"/>
      <c r="AD46" s="9"/>
      <c r="AE46" s="16"/>
      <c r="AF46" s="16"/>
      <c r="AG46" s="20">
        <v>262</v>
      </c>
      <c r="AH46" s="14">
        <v>41662</v>
      </c>
      <c r="AI46" s="12"/>
      <c r="AJ46" s="16"/>
      <c r="AK46" s="39"/>
      <c r="AL46" s="91"/>
      <c r="AM46" s="21"/>
      <c r="AN46" s="21"/>
      <c r="AO46" s="85"/>
      <c r="AP46" s="85"/>
      <c r="AQ46" s="85"/>
      <c r="AR46" s="85"/>
      <c r="AS46" s="85"/>
      <c r="AT46" s="85"/>
      <c r="AU46" s="20">
        <v>262</v>
      </c>
      <c r="AV46" s="128">
        <v>41662</v>
      </c>
      <c r="AW46" s="16"/>
      <c r="AX46" s="16"/>
      <c r="AY46" s="16"/>
      <c r="AZ46" s="17">
        <f t="shared" si="1"/>
        <v>0</v>
      </c>
    </row>
    <row r="47" spans="1:52" ht="15.75" x14ac:dyDescent="0.3">
      <c r="A47" s="5">
        <v>45</v>
      </c>
      <c r="B47" s="5" t="s">
        <v>210</v>
      </c>
      <c r="C47" s="6" t="s">
        <v>211</v>
      </c>
      <c r="D47" s="5" t="s">
        <v>150</v>
      </c>
      <c r="E47" s="5" t="s">
        <v>150</v>
      </c>
      <c r="F47" s="5" t="s">
        <v>38</v>
      </c>
      <c r="G47" s="5" t="s">
        <v>39</v>
      </c>
      <c r="H47" s="5" t="s">
        <v>212</v>
      </c>
      <c r="I47" s="5" t="s">
        <v>59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5217</v>
      </c>
      <c r="Q47" s="7">
        <v>5217</v>
      </c>
      <c r="R47" s="7">
        <v>0</v>
      </c>
      <c r="S47" s="7">
        <v>0</v>
      </c>
      <c r="T47" s="7">
        <v>236</v>
      </c>
      <c r="U47" s="7">
        <v>236</v>
      </c>
      <c r="V47" s="19">
        <v>236</v>
      </c>
      <c r="W47" s="19"/>
      <c r="X47" s="19"/>
      <c r="Y47" s="14"/>
      <c r="Z47" s="19"/>
      <c r="AA47" s="19"/>
      <c r="AB47" s="19"/>
      <c r="AC47" s="16"/>
      <c r="AD47" s="9"/>
      <c r="AE47" s="16"/>
      <c r="AF47" s="16"/>
      <c r="AG47" s="20">
        <v>236</v>
      </c>
      <c r="AH47" s="14">
        <v>41674</v>
      </c>
      <c r="AI47" s="12"/>
      <c r="AJ47" s="16"/>
      <c r="AK47" s="39"/>
      <c r="AL47" s="91"/>
      <c r="AM47" s="112">
        <v>236</v>
      </c>
      <c r="AN47" s="113">
        <v>41674</v>
      </c>
      <c r="AO47" s="89"/>
      <c r="AP47" s="89"/>
      <c r="AQ47" s="89"/>
      <c r="AR47" s="89"/>
      <c r="AS47" s="89"/>
      <c r="AT47" s="89"/>
      <c r="AU47" s="123">
        <v>236</v>
      </c>
      <c r="AV47" s="124">
        <v>41674</v>
      </c>
      <c r="AW47" s="16"/>
      <c r="AX47" s="16"/>
      <c r="AY47" s="16"/>
      <c r="AZ47" s="17">
        <f t="shared" si="1"/>
        <v>0</v>
      </c>
    </row>
    <row r="48" spans="1:52" ht="15.75" x14ac:dyDescent="0.3">
      <c r="A48" s="5">
        <v>46</v>
      </c>
      <c r="B48" s="5" t="s">
        <v>213</v>
      </c>
      <c r="C48" s="6" t="s">
        <v>214</v>
      </c>
      <c r="D48" s="5">
        <v>4.3751800000000003</v>
      </c>
      <c r="E48" s="5">
        <v>18.537794999999999</v>
      </c>
      <c r="F48" s="5" t="s">
        <v>48</v>
      </c>
      <c r="G48" s="5" t="s">
        <v>54</v>
      </c>
      <c r="H48" s="5" t="s">
        <v>215</v>
      </c>
      <c r="I48" s="5" t="s">
        <v>41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 t="s">
        <v>216</v>
      </c>
      <c r="S48" s="7">
        <v>0</v>
      </c>
      <c r="T48" s="7">
        <v>230</v>
      </c>
      <c r="U48" s="7">
        <v>230</v>
      </c>
      <c r="V48" s="19">
        <v>230</v>
      </c>
      <c r="W48" s="19"/>
      <c r="X48" s="19"/>
      <c r="Y48" s="14"/>
      <c r="Z48" s="19"/>
      <c r="AA48" s="19"/>
      <c r="AB48" s="19"/>
      <c r="AC48" s="16"/>
      <c r="AD48" s="9"/>
      <c r="AE48" s="16"/>
      <c r="AF48" s="16"/>
      <c r="AG48" s="20">
        <v>230</v>
      </c>
      <c r="AH48" s="14">
        <v>41676</v>
      </c>
      <c r="AI48" s="12"/>
      <c r="AJ48" s="16"/>
      <c r="AK48" s="16"/>
      <c r="AL48" s="84"/>
      <c r="AM48" s="112">
        <v>230</v>
      </c>
      <c r="AN48" s="113">
        <v>41676</v>
      </c>
      <c r="AO48" s="89"/>
      <c r="AP48" s="89"/>
      <c r="AQ48" s="89"/>
      <c r="AR48" s="89"/>
      <c r="AS48" s="89"/>
      <c r="AT48" s="89"/>
      <c r="AU48" s="123">
        <v>230</v>
      </c>
      <c r="AV48" s="124">
        <v>41676</v>
      </c>
      <c r="AW48" s="16"/>
      <c r="AX48" s="16"/>
      <c r="AY48" s="16"/>
      <c r="AZ48" s="17">
        <f t="shared" si="1"/>
        <v>0</v>
      </c>
    </row>
    <row r="49" spans="1:52" ht="15.75" x14ac:dyDescent="0.3">
      <c r="A49" s="5">
        <v>47</v>
      </c>
      <c r="B49" s="36" t="s">
        <v>246</v>
      </c>
      <c r="C49" s="6" t="s">
        <v>247</v>
      </c>
      <c r="D49" s="5"/>
      <c r="E49" s="5"/>
      <c r="F49" s="5" t="s">
        <v>48</v>
      </c>
      <c r="G49" s="5" t="s">
        <v>95</v>
      </c>
      <c r="H49" s="37" t="s">
        <v>248</v>
      </c>
      <c r="I49" s="5" t="s">
        <v>59</v>
      </c>
      <c r="J49" s="7" t="s">
        <v>134</v>
      </c>
      <c r="K49" s="7" t="s">
        <v>134</v>
      </c>
      <c r="L49" s="7" t="s">
        <v>134</v>
      </c>
      <c r="M49" s="7" t="s">
        <v>134</v>
      </c>
      <c r="N49" s="7" t="s">
        <v>134</v>
      </c>
      <c r="O49" s="7" t="s">
        <v>134</v>
      </c>
      <c r="P49" s="7" t="s">
        <v>134</v>
      </c>
      <c r="Q49" s="7" t="s">
        <v>134</v>
      </c>
      <c r="R49" s="7" t="s">
        <v>134</v>
      </c>
      <c r="S49" s="7" t="s">
        <v>134</v>
      </c>
      <c r="T49" s="7" t="s">
        <v>134</v>
      </c>
      <c r="U49" s="7">
        <v>92</v>
      </c>
      <c r="V49" s="19">
        <v>92</v>
      </c>
      <c r="W49" s="19"/>
      <c r="X49" s="19"/>
      <c r="Y49" s="14"/>
      <c r="Z49" s="19"/>
      <c r="AA49" s="19"/>
      <c r="AB49" s="19"/>
      <c r="AC49" s="16"/>
      <c r="AD49" s="9"/>
      <c r="AE49" s="16"/>
      <c r="AF49" s="16"/>
      <c r="AG49" s="20">
        <v>92</v>
      </c>
      <c r="AH49" s="14">
        <v>41670</v>
      </c>
      <c r="AI49" s="12"/>
      <c r="AJ49" s="16"/>
      <c r="AK49" s="16"/>
      <c r="AL49" s="84"/>
      <c r="AM49" s="112">
        <v>213</v>
      </c>
      <c r="AN49" s="113">
        <v>41682</v>
      </c>
      <c r="AO49" s="89"/>
      <c r="AP49" s="89"/>
      <c r="AQ49" s="89"/>
      <c r="AR49" s="89"/>
      <c r="AS49" s="89"/>
      <c r="AT49" s="89"/>
      <c r="AU49" s="123">
        <v>213</v>
      </c>
      <c r="AV49" s="124">
        <v>41682</v>
      </c>
      <c r="AW49" s="16"/>
      <c r="AX49" s="16"/>
      <c r="AY49" s="16"/>
      <c r="AZ49" s="22">
        <f t="shared" si="1"/>
        <v>1.3152173913043479</v>
      </c>
    </row>
    <row r="50" spans="1:52" ht="30.75" x14ac:dyDescent="0.3">
      <c r="A50" s="5">
        <v>48</v>
      </c>
      <c r="B50" s="5" t="s">
        <v>141</v>
      </c>
      <c r="C50" s="6" t="s">
        <v>142</v>
      </c>
      <c r="D50" s="5">
        <v>4.3985461892793412</v>
      </c>
      <c r="E50" s="5">
        <v>18.56602509259972</v>
      </c>
      <c r="F50" s="5" t="s">
        <v>48</v>
      </c>
      <c r="G50" s="5" t="s">
        <v>71</v>
      </c>
      <c r="H50" s="5" t="s">
        <v>143</v>
      </c>
      <c r="I50" s="5" t="s">
        <v>59</v>
      </c>
      <c r="J50" s="7">
        <v>8000</v>
      </c>
      <c r="K50" s="7">
        <v>7000</v>
      </c>
      <c r="L50" s="7">
        <v>10000</v>
      </c>
      <c r="M50" s="7">
        <v>10000</v>
      </c>
      <c r="N50" s="7">
        <v>8133</v>
      </c>
      <c r="O50" s="7">
        <v>16205</v>
      </c>
      <c r="P50" s="7">
        <v>20000</v>
      </c>
      <c r="Q50" s="7">
        <v>16000</v>
      </c>
      <c r="R50" s="7">
        <v>9000</v>
      </c>
      <c r="S50" s="7">
        <v>9000</v>
      </c>
      <c r="T50" s="7">
        <v>2000</v>
      </c>
      <c r="U50" s="7">
        <v>1500</v>
      </c>
      <c r="V50" s="19">
        <v>350</v>
      </c>
      <c r="W50" s="19">
        <v>1753</v>
      </c>
      <c r="X50" s="19"/>
      <c r="Y50" s="14"/>
      <c r="Z50" s="19">
        <v>3266</v>
      </c>
      <c r="AA50" s="19"/>
      <c r="AB50" s="19"/>
      <c r="AC50" s="16"/>
      <c r="AD50" s="9"/>
      <c r="AE50" s="16"/>
      <c r="AF50" s="16"/>
      <c r="AG50" s="18">
        <v>1753</v>
      </c>
      <c r="AH50" s="15" t="s">
        <v>43</v>
      </c>
      <c r="AI50" s="12"/>
      <c r="AJ50" s="16"/>
      <c r="AK50" s="39"/>
      <c r="AL50" s="91"/>
      <c r="AM50" s="112">
        <v>200</v>
      </c>
      <c r="AN50" s="113">
        <v>41682</v>
      </c>
      <c r="AO50" s="89"/>
      <c r="AP50" s="89"/>
      <c r="AQ50" s="89"/>
      <c r="AR50" s="89"/>
      <c r="AS50" s="89"/>
      <c r="AT50" s="89"/>
      <c r="AU50" s="123">
        <v>200</v>
      </c>
      <c r="AV50" s="124">
        <v>41682</v>
      </c>
      <c r="AW50" s="16"/>
      <c r="AX50" s="16"/>
      <c r="AY50" s="16"/>
      <c r="AZ50" s="11">
        <f t="shared" si="1"/>
        <v>-0.88590986879634914</v>
      </c>
    </row>
    <row r="51" spans="1:52" ht="15.75" x14ac:dyDescent="0.3">
      <c r="A51" s="5">
        <v>49</v>
      </c>
      <c r="B51" s="33" t="s">
        <v>199</v>
      </c>
      <c r="C51" s="6"/>
      <c r="D51" s="5"/>
      <c r="E51" s="5"/>
      <c r="F51" s="5"/>
      <c r="G51" s="5"/>
      <c r="H51" s="33" t="s">
        <v>200</v>
      </c>
      <c r="I51" s="5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19">
        <v>394</v>
      </c>
      <c r="W51" s="19"/>
      <c r="X51" s="19"/>
      <c r="Y51" s="14"/>
      <c r="Z51" s="19"/>
      <c r="AA51" s="19"/>
      <c r="AB51" s="19"/>
      <c r="AC51" s="25">
        <v>41678</v>
      </c>
      <c r="AD51" s="9"/>
      <c r="AE51" s="16"/>
      <c r="AF51" s="16"/>
      <c r="AG51" s="20">
        <v>394</v>
      </c>
      <c r="AH51" s="14">
        <v>41674</v>
      </c>
      <c r="AI51" s="12" t="s">
        <v>137</v>
      </c>
      <c r="AJ51" s="16"/>
      <c r="AK51" s="16"/>
      <c r="AL51" s="84"/>
      <c r="AM51" s="112">
        <v>200</v>
      </c>
      <c r="AN51" s="113">
        <v>41681</v>
      </c>
      <c r="AO51" s="89"/>
      <c r="AP51" s="89"/>
      <c r="AQ51" s="89"/>
      <c r="AR51" s="89"/>
      <c r="AS51" s="89"/>
      <c r="AT51" s="89"/>
      <c r="AU51" s="123">
        <v>200</v>
      </c>
      <c r="AV51" s="124">
        <v>41681</v>
      </c>
      <c r="AW51" s="16"/>
      <c r="AX51" s="16"/>
      <c r="AY51" s="16"/>
      <c r="AZ51" s="11">
        <f t="shared" si="1"/>
        <v>-0.49238578680203043</v>
      </c>
    </row>
    <row r="52" spans="1:52" ht="31.5" x14ac:dyDescent="0.3">
      <c r="A52" s="5">
        <v>50</v>
      </c>
      <c r="B52" s="33"/>
      <c r="C52" s="6"/>
      <c r="D52" s="5"/>
      <c r="E52" s="5"/>
      <c r="F52" s="5" t="s">
        <v>48</v>
      </c>
      <c r="G52" s="5" t="s">
        <v>49</v>
      </c>
      <c r="H52" s="33" t="s">
        <v>368</v>
      </c>
      <c r="I52" s="5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19"/>
      <c r="W52" s="19"/>
      <c r="X52" s="19"/>
      <c r="Y52" s="12"/>
      <c r="Z52" s="19"/>
      <c r="AA52" s="19"/>
      <c r="AB52" s="19"/>
      <c r="AC52" s="16"/>
      <c r="AD52" s="9"/>
      <c r="AE52" s="16"/>
      <c r="AF52" s="16"/>
      <c r="AG52" s="7"/>
      <c r="AH52" s="14"/>
      <c r="AI52" s="12"/>
      <c r="AJ52" s="82"/>
      <c r="AK52" s="82"/>
      <c r="AL52" s="138"/>
      <c r="AM52" s="120">
        <v>180</v>
      </c>
      <c r="AN52" s="113">
        <v>41687</v>
      </c>
      <c r="AO52" s="141"/>
      <c r="AP52" s="141"/>
      <c r="AQ52" s="141"/>
      <c r="AR52" s="141"/>
      <c r="AS52" s="141"/>
      <c r="AT52" s="141"/>
      <c r="AU52" s="125">
        <v>180</v>
      </c>
      <c r="AV52" s="124">
        <v>41687</v>
      </c>
      <c r="AW52" s="82" t="s">
        <v>112</v>
      </c>
      <c r="AX52" s="82" t="s">
        <v>369</v>
      </c>
      <c r="AY52" s="16"/>
      <c r="AZ52" s="148"/>
    </row>
    <row r="53" spans="1:52" ht="15.75" x14ac:dyDescent="0.3">
      <c r="A53" s="5">
        <v>51</v>
      </c>
      <c r="B53" s="33" t="s">
        <v>226</v>
      </c>
      <c r="C53" s="6"/>
      <c r="D53" s="5"/>
      <c r="E53" s="5"/>
      <c r="F53" s="5"/>
      <c r="G53" s="5"/>
      <c r="H53" s="33" t="s">
        <v>227</v>
      </c>
      <c r="I53" s="5" t="s">
        <v>59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19">
        <v>161</v>
      </c>
      <c r="W53" s="19"/>
      <c r="X53" s="19"/>
      <c r="Y53" s="15"/>
      <c r="Z53" s="19"/>
      <c r="AA53" s="19"/>
      <c r="AB53" s="19"/>
      <c r="AC53" s="16"/>
      <c r="AD53" s="9"/>
      <c r="AE53" s="16"/>
      <c r="AF53" s="16"/>
      <c r="AG53" s="20">
        <v>161</v>
      </c>
      <c r="AH53" s="14">
        <v>41671</v>
      </c>
      <c r="AI53" s="12" t="s">
        <v>137</v>
      </c>
      <c r="AJ53" s="16"/>
      <c r="AK53" s="16"/>
      <c r="AL53" s="84"/>
      <c r="AM53" s="112">
        <v>171</v>
      </c>
      <c r="AN53" s="113">
        <v>41680</v>
      </c>
      <c r="AO53" s="89"/>
      <c r="AP53" s="89"/>
      <c r="AQ53" s="89"/>
      <c r="AR53" s="89"/>
      <c r="AS53" s="89"/>
      <c r="AT53" s="89"/>
      <c r="AU53" s="123">
        <v>171</v>
      </c>
      <c r="AV53" s="124">
        <v>41680</v>
      </c>
      <c r="AW53" s="16"/>
      <c r="AX53" s="16"/>
      <c r="AY53" s="16"/>
      <c r="AZ53" s="22">
        <f t="shared" ref="AZ53:AZ68" si="2">(AU53-AG53)/AG53</f>
        <v>6.2111801242236024E-2</v>
      </c>
    </row>
    <row r="54" spans="1:52" ht="15.75" x14ac:dyDescent="0.3">
      <c r="A54" s="5">
        <v>52</v>
      </c>
      <c r="B54" s="5" t="s">
        <v>223</v>
      </c>
      <c r="C54" s="6" t="s">
        <v>224</v>
      </c>
      <c r="D54" s="5">
        <v>4.3707803616401657</v>
      </c>
      <c r="E54" s="5">
        <v>18.53803664502114</v>
      </c>
      <c r="F54" s="5" t="s">
        <v>48</v>
      </c>
      <c r="G54" s="5" t="s">
        <v>54</v>
      </c>
      <c r="H54" s="5" t="s">
        <v>225</v>
      </c>
      <c r="I54" s="5" t="s">
        <v>185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7">
        <v>265</v>
      </c>
      <c r="P54" s="7">
        <v>265</v>
      </c>
      <c r="Q54" s="7">
        <v>265</v>
      </c>
      <c r="R54" s="7">
        <v>163</v>
      </c>
      <c r="S54" s="7">
        <v>163</v>
      </c>
      <c r="T54" s="7">
        <v>163</v>
      </c>
      <c r="U54" s="7">
        <v>163</v>
      </c>
      <c r="V54" s="19">
        <v>163</v>
      </c>
      <c r="W54" s="19"/>
      <c r="X54" s="19"/>
      <c r="Y54" s="14"/>
      <c r="Z54" s="19">
        <v>1527</v>
      </c>
      <c r="AA54" s="19"/>
      <c r="AB54" s="19"/>
      <c r="AC54" s="16"/>
      <c r="AD54" s="9"/>
      <c r="AE54" s="16"/>
      <c r="AF54" s="16"/>
      <c r="AG54" s="20">
        <v>163</v>
      </c>
      <c r="AH54" s="14">
        <v>41667</v>
      </c>
      <c r="AI54" s="12"/>
      <c r="AJ54" s="16"/>
      <c r="AK54" s="39"/>
      <c r="AL54" s="91"/>
      <c r="AM54" s="112">
        <v>163</v>
      </c>
      <c r="AN54" s="113">
        <v>41667</v>
      </c>
      <c r="AO54" s="89"/>
      <c r="AP54" s="89"/>
      <c r="AQ54" s="89"/>
      <c r="AR54" s="89"/>
      <c r="AS54" s="89"/>
      <c r="AT54" s="89"/>
      <c r="AU54" s="123">
        <v>163</v>
      </c>
      <c r="AV54" s="124">
        <v>41667</v>
      </c>
      <c r="AW54" s="16"/>
      <c r="AX54" s="16"/>
      <c r="AY54" s="16"/>
      <c r="AZ54" s="17">
        <f t="shared" si="2"/>
        <v>0</v>
      </c>
    </row>
    <row r="55" spans="1:52" ht="15.75" x14ac:dyDescent="0.3">
      <c r="A55" s="5">
        <v>53</v>
      </c>
      <c r="B55" s="5" t="s">
        <v>220</v>
      </c>
      <c r="C55" s="6" t="s">
        <v>221</v>
      </c>
      <c r="D55" s="5" t="s">
        <v>150</v>
      </c>
      <c r="E55" s="5" t="s">
        <v>150</v>
      </c>
      <c r="F55" s="5" t="s">
        <v>48</v>
      </c>
      <c r="G55" s="5" t="s">
        <v>54</v>
      </c>
      <c r="H55" s="5" t="s">
        <v>222</v>
      </c>
      <c r="I55" s="5" t="s">
        <v>82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190</v>
      </c>
      <c r="Q55" s="7">
        <v>262</v>
      </c>
      <c r="R55" s="7">
        <v>262</v>
      </c>
      <c r="S55" s="7">
        <v>262</v>
      </c>
      <c r="T55" s="7">
        <v>513</v>
      </c>
      <c r="U55" s="7">
        <v>163</v>
      </c>
      <c r="V55" s="19">
        <v>163</v>
      </c>
      <c r="W55" s="19"/>
      <c r="X55" s="19"/>
      <c r="Y55" s="14"/>
      <c r="Z55" s="19"/>
      <c r="AA55" s="19"/>
      <c r="AB55" s="19"/>
      <c r="AC55" s="16"/>
      <c r="AD55" s="9"/>
      <c r="AE55" s="16"/>
      <c r="AF55" s="16"/>
      <c r="AG55" s="20">
        <v>163</v>
      </c>
      <c r="AH55" s="14">
        <v>41668</v>
      </c>
      <c r="AI55" s="12"/>
      <c r="AJ55" s="16"/>
      <c r="AK55" s="39"/>
      <c r="AL55" s="91"/>
      <c r="AM55" s="112">
        <v>163</v>
      </c>
      <c r="AN55" s="113">
        <v>41668</v>
      </c>
      <c r="AO55" s="89"/>
      <c r="AP55" s="89"/>
      <c r="AQ55" s="89"/>
      <c r="AR55" s="89"/>
      <c r="AS55" s="89"/>
      <c r="AT55" s="89"/>
      <c r="AU55" s="123">
        <v>163</v>
      </c>
      <c r="AV55" s="124">
        <v>41668</v>
      </c>
      <c r="AW55" s="16"/>
      <c r="AX55" s="16"/>
      <c r="AY55" s="16"/>
      <c r="AZ55" s="17">
        <f t="shared" si="2"/>
        <v>0</v>
      </c>
    </row>
    <row r="56" spans="1:52" ht="15.75" x14ac:dyDescent="0.3">
      <c r="A56" s="5">
        <v>54</v>
      </c>
      <c r="B56" s="5" t="s">
        <v>217</v>
      </c>
      <c r="C56" s="6"/>
      <c r="D56" s="5"/>
      <c r="E56" s="5"/>
      <c r="F56" s="5" t="s">
        <v>48</v>
      </c>
      <c r="G56" s="5"/>
      <c r="H56" s="5" t="s">
        <v>218</v>
      </c>
      <c r="I56" s="5" t="s">
        <v>82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513</v>
      </c>
      <c r="T56" s="7">
        <v>513</v>
      </c>
      <c r="U56" s="7">
        <v>513</v>
      </c>
      <c r="V56" s="8">
        <v>163</v>
      </c>
      <c r="W56" s="7"/>
      <c r="X56" s="7"/>
      <c r="Y56" s="14"/>
      <c r="Z56" s="7"/>
      <c r="AA56" s="7"/>
      <c r="AB56" s="7"/>
      <c r="AC56" s="16"/>
      <c r="AD56" s="9"/>
      <c r="AE56" s="16"/>
      <c r="AF56" s="16"/>
      <c r="AG56" s="7">
        <v>163</v>
      </c>
      <c r="AH56" s="34">
        <v>41668</v>
      </c>
      <c r="AI56" s="12" t="s">
        <v>219</v>
      </c>
      <c r="AJ56" s="16"/>
      <c r="AK56" s="16"/>
      <c r="AL56" s="84"/>
      <c r="AM56" s="21"/>
      <c r="AN56" s="21"/>
      <c r="AO56" s="85"/>
      <c r="AP56" s="85"/>
      <c r="AQ56" s="85"/>
      <c r="AR56" s="85"/>
      <c r="AS56" s="85"/>
      <c r="AT56" s="85"/>
      <c r="AU56" s="125">
        <v>163</v>
      </c>
      <c r="AV56" s="128">
        <v>41681</v>
      </c>
      <c r="AW56" s="16"/>
      <c r="AX56" s="16"/>
      <c r="AY56" s="16"/>
      <c r="AZ56" s="17">
        <f t="shared" si="2"/>
        <v>0</v>
      </c>
    </row>
    <row r="57" spans="1:52" ht="15.75" x14ac:dyDescent="0.3">
      <c r="A57" s="5">
        <v>55</v>
      </c>
      <c r="B57" s="5" t="s">
        <v>228</v>
      </c>
      <c r="C57" s="6" t="s">
        <v>229</v>
      </c>
      <c r="D57" s="5"/>
      <c r="E57" s="5"/>
      <c r="F57" s="5" t="s">
        <v>48</v>
      </c>
      <c r="G57" s="5" t="s">
        <v>39</v>
      </c>
      <c r="H57" s="5" t="s">
        <v>230</v>
      </c>
      <c r="I57" s="5" t="s">
        <v>51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5000</v>
      </c>
      <c r="R57" s="7">
        <v>151</v>
      </c>
      <c r="S57" s="7">
        <v>151</v>
      </c>
      <c r="T57" s="7">
        <v>122</v>
      </c>
      <c r="U57" s="7">
        <v>122</v>
      </c>
      <c r="V57" s="19">
        <v>122</v>
      </c>
      <c r="W57" s="19"/>
      <c r="X57" s="19"/>
      <c r="Y57" s="14"/>
      <c r="Z57" s="19"/>
      <c r="AA57" s="19"/>
      <c r="AB57" s="19"/>
      <c r="AC57" s="16"/>
      <c r="AD57" s="9"/>
      <c r="AE57" s="16"/>
      <c r="AF57" s="16"/>
      <c r="AG57" s="20">
        <v>122</v>
      </c>
      <c r="AH57" s="14">
        <v>41674</v>
      </c>
      <c r="AI57" s="12"/>
      <c r="AJ57" s="16"/>
      <c r="AK57" s="39"/>
      <c r="AL57" s="91"/>
      <c r="AM57" s="112">
        <v>122</v>
      </c>
      <c r="AN57" s="113">
        <v>41682</v>
      </c>
      <c r="AO57" s="89"/>
      <c r="AP57" s="89"/>
      <c r="AQ57" s="89"/>
      <c r="AR57" s="89"/>
      <c r="AS57" s="89"/>
      <c r="AT57" s="89"/>
      <c r="AU57" s="123">
        <v>122</v>
      </c>
      <c r="AV57" s="124">
        <v>41682</v>
      </c>
      <c r="AW57" s="16"/>
      <c r="AX57" s="16"/>
      <c r="AY57" s="16"/>
      <c r="AZ57" s="17">
        <f t="shared" si="2"/>
        <v>0</v>
      </c>
    </row>
    <row r="58" spans="1:52" ht="15.75" x14ac:dyDescent="0.3">
      <c r="A58" s="5">
        <v>56</v>
      </c>
      <c r="B58" s="5" t="s">
        <v>231</v>
      </c>
      <c r="C58" s="6" t="s">
        <v>232</v>
      </c>
      <c r="D58" s="5">
        <v>4.3740500000000004</v>
      </c>
      <c r="E58" s="5">
        <v>18.560659999999999</v>
      </c>
      <c r="F58" s="5" t="s">
        <v>48</v>
      </c>
      <c r="G58" s="5" t="s">
        <v>109</v>
      </c>
      <c r="H58" s="5" t="s">
        <v>233</v>
      </c>
      <c r="I58" s="5" t="s">
        <v>59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135</v>
      </c>
      <c r="Q58" s="7">
        <v>0</v>
      </c>
      <c r="R58" s="7">
        <v>200</v>
      </c>
      <c r="S58" s="7">
        <v>200</v>
      </c>
      <c r="T58" s="7">
        <v>111</v>
      </c>
      <c r="U58" s="7">
        <v>111</v>
      </c>
      <c r="V58" s="19">
        <v>115</v>
      </c>
      <c r="W58" s="19"/>
      <c r="X58" s="19"/>
      <c r="Y58" s="14"/>
      <c r="Z58" s="19"/>
      <c r="AA58" s="19"/>
      <c r="AB58" s="19"/>
      <c r="AC58" s="16"/>
      <c r="AD58" s="9"/>
      <c r="AE58" s="16"/>
      <c r="AF58" s="16"/>
      <c r="AG58" s="20">
        <v>115</v>
      </c>
      <c r="AH58" s="14">
        <v>41674</v>
      </c>
      <c r="AI58" s="12"/>
      <c r="AJ58" s="16"/>
      <c r="AK58" s="39"/>
      <c r="AL58" s="91"/>
      <c r="AM58" s="112">
        <v>111</v>
      </c>
      <c r="AN58" s="113">
        <v>41680</v>
      </c>
      <c r="AO58" s="89"/>
      <c r="AP58" s="89"/>
      <c r="AQ58" s="89"/>
      <c r="AR58" s="89"/>
      <c r="AS58" s="89"/>
      <c r="AT58" s="89"/>
      <c r="AU58" s="123">
        <v>111</v>
      </c>
      <c r="AV58" s="124">
        <v>41680</v>
      </c>
      <c r="AW58" s="16"/>
      <c r="AX58" s="16"/>
      <c r="AY58" s="16"/>
      <c r="AZ58" s="11">
        <f t="shared" si="2"/>
        <v>-3.4782608695652174E-2</v>
      </c>
    </row>
    <row r="59" spans="1:52" ht="15.75" x14ac:dyDescent="0.3">
      <c r="A59" s="5">
        <v>57</v>
      </c>
      <c r="B59" s="5" t="s">
        <v>237</v>
      </c>
      <c r="C59" s="6" t="s">
        <v>238</v>
      </c>
      <c r="D59" s="5">
        <v>4.3666787311725814</v>
      </c>
      <c r="E59" s="5">
        <v>18.552771459632709</v>
      </c>
      <c r="F59" s="5" t="s">
        <v>48</v>
      </c>
      <c r="G59" s="5" t="s">
        <v>109</v>
      </c>
      <c r="H59" s="5" t="s">
        <v>239</v>
      </c>
      <c r="I59" s="5" t="s">
        <v>120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110</v>
      </c>
      <c r="Q59" s="7">
        <v>110</v>
      </c>
      <c r="R59" s="7">
        <v>110</v>
      </c>
      <c r="S59" s="7">
        <v>110</v>
      </c>
      <c r="T59" s="7">
        <v>110</v>
      </c>
      <c r="U59" s="7">
        <v>110</v>
      </c>
      <c r="V59" s="7"/>
      <c r="W59" s="7"/>
      <c r="X59" s="7"/>
      <c r="Y59" s="24"/>
      <c r="Z59" s="7">
        <v>215</v>
      </c>
      <c r="AA59" s="7"/>
      <c r="AB59" s="7"/>
      <c r="AC59" s="16"/>
      <c r="AD59" s="9"/>
      <c r="AE59" s="16"/>
      <c r="AF59" s="16"/>
      <c r="AG59" s="7">
        <v>100</v>
      </c>
      <c r="AH59" s="15">
        <v>41681</v>
      </c>
      <c r="AI59" s="12"/>
      <c r="AJ59" s="16"/>
      <c r="AK59" s="16"/>
      <c r="AL59" s="84"/>
      <c r="AM59" s="9"/>
      <c r="AN59" s="9"/>
      <c r="AO59" s="115"/>
      <c r="AP59" s="115"/>
      <c r="AQ59" s="85"/>
      <c r="AR59" s="85"/>
      <c r="AS59" s="85"/>
      <c r="AT59" s="85"/>
      <c r="AU59" s="125">
        <v>100</v>
      </c>
      <c r="AV59" s="126">
        <v>41681</v>
      </c>
      <c r="AW59" s="16"/>
      <c r="AX59" s="16"/>
      <c r="AY59" s="16"/>
      <c r="AZ59" s="17">
        <f t="shared" si="2"/>
        <v>0</v>
      </c>
    </row>
    <row r="60" spans="1:52" ht="15.75" x14ac:dyDescent="0.3">
      <c r="A60" s="5">
        <v>58</v>
      </c>
      <c r="B60" s="5" t="s">
        <v>243</v>
      </c>
      <c r="C60" s="6" t="s">
        <v>244</v>
      </c>
      <c r="D60" s="5">
        <v>4.3796786561884478</v>
      </c>
      <c r="E60" s="5">
        <v>18.538309616202021</v>
      </c>
      <c r="F60" s="5" t="s">
        <v>48</v>
      </c>
      <c r="G60" s="5" t="s">
        <v>54</v>
      </c>
      <c r="H60" s="5" t="s">
        <v>245</v>
      </c>
      <c r="I60" s="5" t="s">
        <v>185</v>
      </c>
      <c r="J60" s="7">
        <v>0</v>
      </c>
      <c r="K60" s="7">
        <v>150</v>
      </c>
      <c r="L60" s="7">
        <v>150</v>
      </c>
      <c r="M60" s="7">
        <v>150</v>
      </c>
      <c r="N60" s="7">
        <v>0</v>
      </c>
      <c r="O60" s="7">
        <v>100</v>
      </c>
      <c r="P60" s="7">
        <v>100</v>
      </c>
      <c r="Q60" s="7">
        <v>183</v>
      </c>
      <c r="R60" s="7">
        <v>91</v>
      </c>
      <c r="S60" s="7">
        <v>91</v>
      </c>
      <c r="T60" s="7">
        <v>96</v>
      </c>
      <c r="U60" s="7">
        <v>96</v>
      </c>
      <c r="V60" s="19">
        <v>97</v>
      </c>
      <c r="W60" s="19"/>
      <c r="X60" s="19"/>
      <c r="Y60" s="14"/>
      <c r="Z60" s="19"/>
      <c r="AA60" s="19"/>
      <c r="AB60" s="19"/>
      <c r="AC60" s="16"/>
      <c r="AD60" s="9"/>
      <c r="AE60" s="16"/>
      <c r="AF60" s="16"/>
      <c r="AG60" s="20">
        <v>97</v>
      </c>
      <c r="AH60" s="14">
        <v>41676</v>
      </c>
      <c r="AI60" s="12"/>
      <c r="AJ60" s="16"/>
      <c r="AK60" s="39"/>
      <c r="AL60" s="91"/>
      <c r="AM60" s="112">
        <v>97</v>
      </c>
      <c r="AN60" s="113">
        <v>41676</v>
      </c>
      <c r="AO60" s="121"/>
      <c r="AP60" s="121"/>
      <c r="AQ60" s="89"/>
      <c r="AR60" s="89"/>
      <c r="AS60" s="89"/>
      <c r="AT60" s="89"/>
      <c r="AU60" s="123">
        <v>97</v>
      </c>
      <c r="AV60" s="124">
        <v>41676</v>
      </c>
      <c r="AW60" s="16"/>
      <c r="AX60" s="16"/>
      <c r="AY60" s="16"/>
      <c r="AZ60" s="17">
        <f t="shared" si="2"/>
        <v>0</v>
      </c>
    </row>
    <row r="61" spans="1:52" ht="15.75" x14ac:dyDescent="0.3">
      <c r="A61" s="5">
        <v>59</v>
      </c>
      <c r="B61" s="5" t="s">
        <v>249</v>
      </c>
      <c r="C61" s="6" t="s">
        <v>250</v>
      </c>
      <c r="D61" s="5"/>
      <c r="E61" s="5"/>
      <c r="F61" s="5" t="s">
        <v>48</v>
      </c>
      <c r="G61" s="5" t="s">
        <v>71</v>
      </c>
      <c r="H61" s="5" t="s">
        <v>251</v>
      </c>
      <c r="I61" s="5" t="s">
        <v>51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93</v>
      </c>
      <c r="S61" s="7">
        <v>93</v>
      </c>
      <c r="T61" s="7">
        <v>72</v>
      </c>
      <c r="U61" s="7">
        <v>72</v>
      </c>
      <c r="V61" s="19">
        <v>90</v>
      </c>
      <c r="W61" s="19"/>
      <c r="X61" s="19"/>
      <c r="Y61" s="14"/>
      <c r="Z61" s="19"/>
      <c r="AA61" s="19"/>
      <c r="AB61" s="19"/>
      <c r="AC61" s="16"/>
      <c r="AD61" s="9"/>
      <c r="AE61" s="16"/>
      <c r="AF61" s="16"/>
      <c r="AG61" s="20">
        <v>90</v>
      </c>
      <c r="AH61" s="14">
        <v>41676</v>
      </c>
      <c r="AI61" s="12"/>
      <c r="AJ61" s="16"/>
      <c r="AK61" s="39"/>
      <c r="AL61" s="91"/>
      <c r="AM61" s="112">
        <v>90</v>
      </c>
      <c r="AN61" s="113">
        <v>41676</v>
      </c>
      <c r="AO61" s="89"/>
      <c r="AP61" s="89"/>
      <c r="AQ61" s="89"/>
      <c r="AR61" s="89"/>
      <c r="AS61" s="89"/>
      <c r="AT61" s="89"/>
      <c r="AU61" s="123">
        <v>90</v>
      </c>
      <c r="AV61" s="124">
        <v>41676</v>
      </c>
      <c r="AW61" s="16"/>
      <c r="AX61" s="16"/>
      <c r="AY61" s="16"/>
      <c r="AZ61" s="17">
        <f t="shared" si="2"/>
        <v>0</v>
      </c>
    </row>
    <row r="62" spans="1:52" ht="15.75" x14ac:dyDescent="0.3">
      <c r="A62" s="5">
        <v>60</v>
      </c>
      <c r="B62" s="5" t="s">
        <v>252</v>
      </c>
      <c r="C62" s="6" t="s">
        <v>253</v>
      </c>
      <c r="D62" s="5" t="s">
        <v>150</v>
      </c>
      <c r="E62" s="5" t="s">
        <v>150</v>
      </c>
      <c r="F62" s="5" t="s">
        <v>38</v>
      </c>
      <c r="G62" s="5" t="s">
        <v>39</v>
      </c>
      <c r="H62" s="5" t="s">
        <v>254</v>
      </c>
      <c r="I62" s="5" t="s">
        <v>59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100</v>
      </c>
      <c r="Q62" s="7">
        <v>152</v>
      </c>
      <c r="R62" s="7">
        <v>211</v>
      </c>
      <c r="S62" s="7">
        <v>211</v>
      </c>
      <c r="T62" s="7">
        <v>163</v>
      </c>
      <c r="U62" s="7">
        <v>221</v>
      </c>
      <c r="V62" s="19">
        <v>85</v>
      </c>
      <c r="W62" s="19"/>
      <c r="X62" s="19"/>
      <c r="Y62" s="14"/>
      <c r="Z62" s="19"/>
      <c r="AA62" s="19"/>
      <c r="AB62" s="19"/>
      <c r="AC62" s="16"/>
      <c r="AD62" s="9"/>
      <c r="AE62" s="16"/>
      <c r="AF62" s="16"/>
      <c r="AG62" s="20">
        <v>85</v>
      </c>
      <c r="AH62" s="14">
        <v>41676</v>
      </c>
      <c r="AI62" s="12"/>
      <c r="AJ62" s="16"/>
      <c r="AK62" s="39"/>
      <c r="AL62" s="91"/>
      <c r="AM62" s="112">
        <v>85</v>
      </c>
      <c r="AN62" s="113">
        <v>41681</v>
      </c>
      <c r="AO62" s="89"/>
      <c r="AP62" s="89"/>
      <c r="AQ62" s="89"/>
      <c r="AR62" s="89"/>
      <c r="AS62" s="89"/>
      <c r="AT62" s="89"/>
      <c r="AU62" s="123">
        <v>85</v>
      </c>
      <c r="AV62" s="124">
        <v>41681</v>
      </c>
      <c r="AW62" s="16"/>
      <c r="AX62" s="16"/>
      <c r="AY62" s="16"/>
      <c r="AZ62" s="17">
        <f t="shared" si="2"/>
        <v>0</v>
      </c>
    </row>
    <row r="63" spans="1:52" ht="15.75" x14ac:dyDescent="0.3">
      <c r="A63" s="5">
        <v>61</v>
      </c>
      <c r="B63" s="5" t="s">
        <v>204</v>
      </c>
      <c r="C63" s="6" t="s">
        <v>205</v>
      </c>
      <c r="D63" s="5" t="s">
        <v>150</v>
      </c>
      <c r="E63" s="5" t="s">
        <v>150</v>
      </c>
      <c r="F63" s="5" t="s">
        <v>48</v>
      </c>
      <c r="G63" s="5" t="s">
        <v>39</v>
      </c>
      <c r="H63" s="5" t="s">
        <v>206</v>
      </c>
      <c r="I63" s="5" t="s">
        <v>120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500</v>
      </c>
      <c r="Q63" s="7">
        <v>615</v>
      </c>
      <c r="R63" s="7">
        <v>604</v>
      </c>
      <c r="S63" s="7">
        <v>604</v>
      </c>
      <c r="T63" s="7">
        <v>540</v>
      </c>
      <c r="U63" s="7">
        <v>540</v>
      </c>
      <c r="V63" s="19">
        <v>340</v>
      </c>
      <c r="W63" s="19"/>
      <c r="X63" s="19"/>
      <c r="Y63" s="14"/>
      <c r="Z63" s="19"/>
      <c r="AA63" s="19"/>
      <c r="AB63" s="19"/>
      <c r="AC63" s="16"/>
      <c r="AD63" s="9"/>
      <c r="AE63" s="16"/>
      <c r="AF63" s="16"/>
      <c r="AG63" s="20">
        <v>340</v>
      </c>
      <c r="AH63" s="14">
        <v>41674</v>
      </c>
      <c r="AI63" s="12"/>
      <c r="AJ63" s="16"/>
      <c r="AK63" s="39"/>
      <c r="AL63" s="91"/>
      <c r="AM63" s="112">
        <v>70</v>
      </c>
      <c r="AN63" s="113">
        <v>41681</v>
      </c>
      <c r="AO63" s="89"/>
      <c r="AP63" s="89"/>
      <c r="AQ63" s="89"/>
      <c r="AR63" s="89"/>
      <c r="AS63" s="89"/>
      <c r="AT63" s="89"/>
      <c r="AU63" s="123">
        <v>70</v>
      </c>
      <c r="AV63" s="124">
        <v>41681</v>
      </c>
      <c r="AW63" s="16"/>
      <c r="AX63" s="16"/>
      <c r="AY63" s="16"/>
      <c r="AZ63" s="11">
        <f t="shared" si="2"/>
        <v>-0.79411764705882348</v>
      </c>
    </row>
    <row r="64" spans="1:52" ht="15.75" x14ac:dyDescent="0.3">
      <c r="A64" s="5">
        <v>62</v>
      </c>
      <c r="B64" s="5" t="s">
        <v>255</v>
      </c>
      <c r="C64" s="6" t="s">
        <v>256</v>
      </c>
      <c r="D64" s="5" t="s">
        <v>150</v>
      </c>
      <c r="E64" s="5" t="s">
        <v>150</v>
      </c>
      <c r="F64" s="5" t="s">
        <v>48</v>
      </c>
      <c r="G64" s="5" t="s">
        <v>49</v>
      </c>
      <c r="H64" s="5" t="s">
        <v>257</v>
      </c>
      <c r="I64" s="5" t="s">
        <v>59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60</v>
      </c>
      <c r="Q64" s="7">
        <v>65</v>
      </c>
      <c r="R64" s="7">
        <v>68</v>
      </c>
      <c r="S64" s="7">
        <v>68</v>
      </c>
      <c r="T64" s="7">
        <v>65</v>
      </c>
      <c r="U64" s="7">
        <v>65</v>
      </c>
      <c r="V64" s="19">
        <v>65</v>
      </c>
      <c r="W64" s="19"/>
      <c r="X64" s="19"/>
      <c r="Y64" s="15"/>
      <c r="Z64" s="19"/>
      <c r="AA64" s="19"/>
      <c r="AB64" s="19"/>
      <c r="AC64" s="16"/>
      <c r="AD64" s="9"/>
      <c r="AE64" s="16"/>
      <c r="AF64" s="16"/>
      <c r="AG64" s="20">
        <v>65</v>
      </c>
      <c r="AH64" s="14">
        <v>41673</v>
      </c>
      <c r="AI64" s="12"/>
      <c r="AJ64" s="16"/>
      <c r="AK64" s="39"/>
      <c r="AL64" s="91"/>
      <c r="AM64" s="112">
        <v>65</v>
      </c>
      <c r="AN64" s="113">
        <v>41673</v>
      </c>
      <c r="AO64" s="89"/>
      <c r="AP64" s="89"/>
      <c r="AQ64" s="89"/>
      <c r="AR64" s="89"/>
      <c r="AS64" s="89"/>
      <c r="AT64" s="89"/>
      <c r="AU64" s="123">
        <v>65</v>
      </c>
      <c r="AV64" s="124">
        <v>41673</v>
      </c>
      <c r="AW64" s="16"/>
      <c r="AX64" s="16"/>
      <c r="AY64" s="16"/>
      <c r="AZ64" s="17">
        <f t="shared" si="2"/>
        <v>0</v>
      </c>
    </row>
    <row r="65" spans="1:52" ht="15.75" x14ac:dyDescent="0.3">
      <c r="A65" s="5">
        <v>63</v>
      </c>
      <c r="B65" s="36" t="s">
        <v>267</v>
      </c>
      <c r="C65" s="6" t="s">
        <v>268</v>
      </c>
      <c r="D65" s="5"/>
      <c r="E65" s="5"/>
      <c r="F65" s="5" t="s">
        <v>48</v>
      </c>
      <c r="G65" s="5" t="s">
        <v>109</v>
      </c>
      <c r="H65" s="37" t="s">
        <v>269</v>
      </c>
      <c r="I65" s="5" t="s">
        <v>59</v>
      </c>
      <c r="J65" s="7" t="s">
        <v>134</v>
      </c>
      <c r="K65" s="7" t="s">
        <v>134</v>
      </c>
      <c r="L65" s="7" t="s">
        <v>134</v>
      </c>
      <c r="M65" s="7" t="s">
        <v>134</v>
      </c>
      <c r="N65" s="7" t="s">
        <v>134</v>
      </c>
      <c r="O65" s="7" t="s">
        <v>134</v>
      </c>
      <c r="P65" s="7" t="s">
        <v>134</v>
      </c>
      <c r="Q65" s="7" t="s">
        <v>134</v>
      </c>
      <c r="R65" s="7" t="s">
        <v>134</v>
      </c>
      <c r="S65" s="7" t="s">
        <v>134</v>
      </c>
      <c r="T65" s="7" t="s">
        <v>134</v>
      </c>
      <c r="U65" s="7">
        <v>47</v>
      </c>
      <c r="V65" s="19">
        <v>47</v>
      </c>
      <c r="W65" s="19"/>
      <c r="X65" s="19"/>
      <c r="Y65" s="16"/>
      <c r="Z65" s="19"/>
      <c r="AA65" s="19"/>
      <c r="AB65" s="19"/>
      <c r="AC65" s="16"/>
      <c r="AD65" s="9"/>
      <c r="AE65" s="16"/>
      <c r="AF65" s="16"/>
      <c r="AG65" s="20">
        <v>47</v>
      </c>
      <c r="AH65" s="14">
        <v>41670</v>
      </c>
      <c r="AI65" s="12"/>
      <c r="AJ65" s="16"/>
      <c r="AK65" s="16"/>
      <c r="AL65" s="84"/>
      <c r="AM65" s="112">
        <v>49</v>
      </c>
      <c r="AN65" s="113">
        <v>41680</v>
      </c>
      <c r="AO65" s="89"/>
      <c r="AP65" s="89"/>
      <c r="AQ65" s="89"/>
      <c r="AR65" s="89"/>
      <c r="AS65" s="89"/>
      <c r="AT65" s="89"/>
      <c r="AU65" s="123">
        <v>49</v>
      </c>
      <c r="AV65" s="124">
        <v>41680</v>
      </c>
      <c r="AW65" s="16"/>
      <c r="AX65" s="16"/>
      <c r="AY65" s="16"/>
      <c r="AZ65" s="22">
        <f t="shared" si="2"/>
        <v>4.2553191489361701E-2</v>
      </c>
    </row>
    <row r="66" spans="1:52" ht="15.75" x14ac:dyDescent="0.3">
      <c r="A66" s="5">
        <v>64</v>
      </c>
      <c r="B66" s="5" t="s">
        <v>264</v>
      </c>
      <c r="C66" s="6" t="s">
        <v>265</v>
      </c>
      <c r="D66" s="5"/>
      <c r="E66" s="5"/>
      <c r="F66" s="5" t="s">
        <v>48</v>
      </c>
      <c r="G66" s="5" t="s">
        <v>109</v>
      </c>
      <c r="H66" s="5" t="s">
        <v>266</v>
      </c>
      <c r="I66" s="5" t="s">
        <v>82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80</v>
      </c>
      <c r="S66" s="7">
        <v>80</v>
      </c>
      <c r="T66" s="7">
        <v>39</v>
      </c>
      <c r="U66" s="7">
        <v>48</v>
      </c>
      <c r="V66" s="19">
        <v>48</v>
      </c>
      <c r="W66" s="19"/>
      <c r="X66" s="19"/>
      <c r="Y66" s="16"/>
      <c r="Z66" s="19">
        <v>101</v>
      </c>
      <c r="AA66" s="19"/>
      <c r="AB66" s="19"/>
      <c r="AC66" s="16"/>
      <c r="AD66" s="9"/>
      <c r="AE66" s="16"/>
      <c r="AF66" s="16"/>
      <c r="AG66" s="20">
        <v>48</v>
      </c>
      <c r="AH66" s="14">
        <v>41676</v>
      </c>
      <c r="AI66" s="12"/>
      <c r="AJ66" s="16"/>
      <c r="AK66" s="16"/>
      <c r="AL66" s="84"/>
      <c r="AM66" s="112">
        <v>48</v>
      </c>
      <c r="AN66" s="113">
        <v>41676</v>
      </c>
      <c r="AO66" s="89"/>
      <c r="AP66" s="89"/>
      <c r="AQ66" s="89"/>
      <c r="AR66" s="89"/>
      <c r="AS66" s="89"/>
      <c r="AT66" s="89"/>
      <c r="AU66" s="123">
        <v>48</v>
      </c>
      <c r="AV66" s="124">
        <v>41676</v>
      </c>
      <c r="AW66" s="16"/>
      <c r="AX66" s="16"/>
      <c r="AY66" s="16"/>
      <c r="AZ66" s="17">
        <f t="shared" si="2"/>
        <v>0</v>
      </c>
    </row>
    <row r="67" spans="1:52" ht="15.75" x14ac:dyDescent="0.3">
      <c r="A67" s="5">
        <v>65</v>
      </c>
      <c r="B67" s="5" t="s">
        <v>261</v>
      </c>
      <c r="C67" s="6" t="s">
        <v>262</v>
      </c>
      <c r="D67" s="5">
        <v>4.3665849999999997</v>
      </c>
      <c r="E67" s="5">
        <v>18.574722999999999</v>
      </c>
      <c r="F67" s="5" t="s">
        <v>48</v>
      </c>
      <c r="G67" s="5" t="s">
        <v>194</v>
      </c>
      <c r="H67" s="5" t="s">
        <v>263</v>
      </c>
      <c r="I67" s="5" t="s">
        <v>59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78</v>
      </c>
      <c r="S67" s="7">
        <v>78</v>
      </c>
      <c r="T67" s="7">
        <v>118</v>
      </c>
      <c r="U67" s="7">
        <v>135</v>
      </c>
      <c r="V67" s="19">
        <v>135</v>
      </c>
      <c r="W67" s="19"/>
      <c r="X67" s="19"/>
      <c r="Y67" s="16"/>
      <c r="Z67" s="19"/>
      <c r="AA67" s="19"/>
      <c r="AB67" s="19">
        <v>50</v>
      </c>
      <c r="AC67" s="16"/>
      <c r="AD67" s="9"/>
      <c r="AE67" s="16"/>
      <c r="AF67" s="16"/>
      <c r="AG67" s="20">
        <v>50</v>
      </c>
      <c r="AH67" s="25">
        <v>41678</v>
      </c>
      <c r="AI67" s="12"/>
      <c r="AJ67" s="16"/>
      <c r="AK67" s="16"/>
      <c r="AL67" s="84"/>
      <c r="AM67" s="112">
        <v>45</v>
      </c>
      <c r="AN67" s="113">
        <v>41680</v>
      </c>
      <c r="AO67" s="89"/>
      <c r="AP67" s="89"/>
      <c r="AQ67" s="89"/>
      <c r="AR67" s="89"/>
      <c r="AS67" s="89"/>
      <c r="AT67" s="89"/>
      <c r="AU67" s="123">
        <v>45</v>
      </c>
      <c r="AV67" s="124">
        <v>41680</v>
      </c>
      <c r="AW67" s="16"/>
      <c r="AX67" s="16"/>
      <c r="AY67" s="16"/>
      <c r="AZ67" s="11">
        <f t="shared" si="2"/>
        <v>-0.1</v>
      </c>
    </row>
    <row r="68" spans="1:52" ht="15.75" x14ac:dyDescent="0.3">
      <c r="A68" s="5">
        <v>66</v>
      </c>
      <c r="B68" s="5" t="s">
        <v>258</v>
      </c>
      <c r="C68" s="6" t="s">
        <v>259</v>
      </c>
      <c r="D68" s="5">
        <v>4.3705261461693352</v>
      </c>
      <c r="E68" s="5">
        <v>18.577772575425531</v>
      </c>
      <c r="F68" s="5" t="s">
        <v>48</v>
      </c>
      <c r="G68" s="5" t="s">
        <v>194</v>
      </c>
      <c r="H68" s="5" t="s">
        <v>260</v>
      </c>
      <c r="I68" s="5" t="s">
        <v>59</v>
      </c>
      <c r="J68" s="7">
        <v>60</v>
      </c>
      <c r="K68" s="7">
        <v>150</v>
      </c>
      <c r="L68" s="7">
        <v>150</v>
      </c>
      <c r="M68" s="7">
        <v>150</v>
      </c>
      <c r="N68" s="7">
        <v>150</v>
      </c>
      <c r="O68" s="7">
        <v>150</v>
      </c>
      <c r="P68" s="7">
        <v>150</v>
      </c>
      <c r="Q68" s="7">
        <v>450</v>
      </c>
      <c r="R68" s="7">
        <v>198</v>
      </c>
      <c r="S68" s="7">
        <v>198</v>
      </c>
      <c r="T68" s="7">
        <v>26</v>
      </c>
      <c r="U68" s="7">
        <v>55</v>
      </c>
      <c r="V68" s="7">
        <v>55</v>
      </c>
      <c r="W68" s="7"/>
      <c r="X68" s="7"/>
      <c r="Y68" s="38"/>
      <c r="Z68" s="7"/>
      <c r="AA68" s="7"/>
      <c r="AB68" s="7"/>
      <c r="AC68" s="16"/>
      <c r="AD68" s="9"/>
      <c r="AE68" s="16"/>
      <c r="AF68" s="16"/>
      <c r="AG68" s="10">
        <v>55</v>
      </c>
      <c r="AH68" s="15">
        <v>41667</v>
      </c>
      <c r="AI68" s="12"/>
      <c r="AJ68" s="16"/>
      <c r="AK68" s="16"/>
      <c r="AL68" s="84"/>
      <c r="AM68" s="112">
        <v>25</v>
      </c>
      <c r="AN68" s="113">
        <v>41680</v>
      </c>
      <c r="AO68" s="121"/>
      <c r="AP68" s="121"/>
      <c r="AQ68" s="89"/>
      <c r="AR68" s="89"/>
      <c r="AS68" s="89"/>
      <c r="AT68" s="89"/>
      <c r="AU68" s="123">
        <v>25</v>
      </c>
      <c r="AV68" s="124">
        <v>41680</v>
      </c>
      <c r="AW68" s="16"/>
      <c r="AX68" s="16"/>
      <c r="AY68" s="16"/>
      <c r="AZ68" s="11">
        <f t="shared" si="2"/>
        <v>-0.54545454545454541</v>
      </c>
    </row>
    <row r="69" spans="1:52" ht="15.75" x14ac:dyDescent="0.3">
      <c r="A69" s="5">
        <v>67</v>
      </c>
      <c r="B69" s="5" t="s">
        <v>283</v>
      </c>
      <c r="C69" s="6" t="s">
        <v>284</v>
      </c>
      <c r="D69" s="5">
        <v>4.3808313160000001</v>
      </c>
      <c r="E69" s="5">
        <v>18.564640749999999</v>
      </c>
      <c r="F69" s="5" t="s">
        <v>48</v>
      </c>
      <c r="G69" s="5" t="s">
        <v>194</v>
      </c>
      <c r="H69" s="5" t="s">
        <v>285</v>
      </c>
      <c r="I69" s="5" t="s">
        <v>279</v>
      </c>
      <c r="J69" s="7">
        <v>134</v>
      </c>
      <c r="K69" s="7">
        <v>0</v>
      </c>
      <c r="L69" s="7">
        <v>134</v>
      </c>
      <c r="M69" s="7">
        <v>0</v>
      </c>
      <c r="N69" s="7">
        <v>134</v>
      </c>
      <c r="O69" s="7">
        <v>265</v>
      </c>
      <c r="P69" s="7">
        <v>134</v>
      </c>
      <c r="Q69" s="7">
        <v>134</v>
      </c>
      <c r="R69" s="7">
        <v>265</v>
      </c>
      <c r="S69" s="7">
        <v>265</v>
      </c>
      <c r="T69" s="7">
        <v>265</v>
      </c>
      <c r="U69" s="7" t="s">
        <v>134</v>
      </c>
      <c r="V69" s="7"/>
      <c r="W69" s="7"/>
      <c r="X69" s="7"/>
      <c r="Y69" s="15"/>
      <c r="Z69" s="7">
        <v>1114</v>
      </c>
      <c r="AA69" s="7"/>
      <c r="AB69" s="7"/>
      <c r="AC69" s="16"/>
      <c r="AD69" s="30"/>
      <c r="AE69" s="16"/>
      <c r="AF69" s="16"/>
      <c r="AG69" s="7" t="s">
        <v>134</v>
      </c>
      <c r="AH69" s="16"/>
      <c r="AI69" s="39"/>
      <c r="AJ69" s="16"/>
      <c r="AK69" s="16">
        <v>20</v>
      </c>
      <c r="AL69" s="137" t="s">
        <v>354</v>
      </c>
      <c r="AM69" s="119"/>
      <c r="AN69" s="119"/>
      <c r="AO69" s="140"/>
      <c r="AP69" s="140"/>
      <c r="AQ69" s="140"/>
      <c r="AR69" s="140"/>
      <c r="AS69" s="140"/>
      <c r="AT69" s="140"/>
      <c r="AU69" s="30">
        <v>20</v>
      </c>
      <c r="AV69" s="131" t="s">
        <v>354</v>
      </c>
      <c r="AW69" s="16" t="s">
        <v>355</v>
      </c>
      <c r="AX69" s="16"/>
      <c r="AY69" s="16"/>
      <c r="AZ69" s="148"/>
    </row>
    <row r="70" spans="1:52" ht="15.75" x14ac:dyDescent="0.3">
      <c r="A70" s="5">
        <v>68</v>
      </c>
      <c r="B70" s="5" t="s">
        <v>167</v>
      </c>
      <c r="C70" s="6" t="s">
        <v>168</v>
      </c>
      <c r="D70" s="5">
        <v>4.3671233688290014</v>
      </c>
      <c r="E70" s="5">
        <v>18.624251421720391</v>
      </c>
      <c r="F70" s="5" t="s">
        <v>48</v>
      </c>
      <c r="G70" s="5" t="s">
        <v>130</v>
      </c>
      <c r="H70" s="5" t="s">
        <v>169</v>
      </c>
      <c r="I70" s="5" t="s">
        <v>120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3009</v>
      </c>
      <c r="P70" s="7">
        <v>3009</v>
      </c>
      <c r="Q70" s="7">
        <v>3650</v>
      </c>
      <c r="R70" s="7">
        <v>3146</v>
      </c>
      <c r="S70" s="7">
        <v>3146</v>
      </c>
      <c r="T70" s="7">
        <v>3156</v>
      </c>
      <c r="U70" s="7">
        <v>3200</v>
      </c>
      <c r="V70" s="19">
        <v>786</v>
      </c>
      <c r="W70" s="19"/>
      <c r="X70" s="19"/>
      <c r="Y70" s="14"/>
      <c r="Z70" s="19">
        <v>695</v>
      </c>
      <c r="AA70" s="19"/>
      <c r="AB70" s="19"/>
      <c r="AC70" s="16"/>
      <c r="AD70" s="9"/>
      <c r="AE70" s="16"/>
      <c r="AF70" s="16"/>
      <c r="AG70" s="20">
        <v>786</v>
      </c>
      <c r="AH70" s="14">
        <v>41676</v>
      </c>
      <c r="AI70" s="12"/>
      <c r="AJ70" s="16"/>
      <c r="AK70" s="39"/>
      <c r="AL70" s="39"/>
      <c r="AM70" s="112">
        <v>786</v>
      </c>
      <c r="AN70" s="113">
        <v>41680</v>
      </c>
      <c r="AO70" s="88"/>
      <c r="AP70" s="88"/>
      <c r="AQ70" s="87">
        <v>15</v>
      </c>
      <c r="AR70" s="88">
        <v>41686</v>
      </c>
      <c r="AS70" s="88"/>
      <c r="AT70" s="88"/>
      <c r="AU70" s="123">
        <v>15</v>
      </c>
      <c r="AV70" s="124">
        <v>41686</v>
      </c>
      <c r="AW70" s="16" t="s">
        <v>362</v>
      </c>
      <c r="AX70" s="16"/>
      <c r="AY70" s="16"/>
      <c r="AZ70" s="11">
        <f>(AU70-AG70)/AG70</f>
        <v>-0.98091603053435117</v>
      </c>
    </row>
    <row r="71" spans="1:52" ht="15.75" x14ac:dyDescent="0.3">
      <c r="A71" s="5">
        <v>69</v>
      </c>
      <c r="B71" s="5" t="s">
        <v>196</v>
      </c>
      <c r="C71" s="6" t="s">
        <v>197</v>
      </c>
      <c r="D71" s="5">
        <v>4.3693099999999996</v>
      </c>
      <c r="E71" s="5">
        <v>18.614809999999999</v>
      </c>
      <c r="F71" s="5" t="s">
        <v>48</v>
      </c>
      <c r="G71" s="5" t="s">
        <v>130</v>
      </c>
      <c r="H71" s="5" t="s">
        <v>198</v>
      </c>
      <c r="I71" s="5" t="s">
        <v>59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751</v>
      </c>
      <c r="P71" s="7">
        <v>977</v>
      </c>
      <c r="Q71" s="7">
        <v>977</v>
      </c>
      <c r="R71" s="7">
        <v>1500</v>
      </c>
      <c r="S71" s="7">
        <v>1500</v>
      </c>
      <c r="T71" s="7">
        <v>2250</v>
      </c>
      <c r="U71" s="7">
        <v>900</v>
      </c>
      <c r="V71" s="19">
        <v>422</v>
      </c>
      <c r="W71" s="19">
        <v>300</v>
      </c>
      <c r="X71" s="19"/>
      <c r="Y71" s="14"/>
      <c r="Z71" s="19">
        <v>983</v>
      </c>
      <c r="AA71" s="19"/>
      <c r="AB71" s="19"/>
      <c r="AC71" s="16"/>
      <c r="AD71" s="21"/>
      <c r="AE71" s="16"/>
      <c r="AF71" s="16"/>
      <c r="AG71" s="20">
        <v>422</v>
      </c>
      <c r="AH71" s="14">
        <v>41676</v>
      </c>
      <c r="AI71" s="12"/>
      <c r="AJ71" s="16"/>
      <c r="AK71" s="39"/>
      <c r="AL71" s="39"/>
      <c r="AM71" s="112">
        <v>100</v>
      </c>
      <c r="AN71" s="113">
        <v>41681</v>
      </c>
      <c r="AO71" s="88"/>
      <c r="AP71" s="88"/>
      <c r="AQ71" s="87">
        <v>10</v>
      </c>
      <c r="AR71" s="88">
        <v>41686</v>
      </c>
      <c r="AS71" s="88"/>
      <c r="AT71" s="88"/>
      <c r="AU71" s="123">
        <v>10</v>
      </c>
      <c r="AV71" s="124">
        <v>41686</v>
      </c>
      <c r="AW71" s="16" t="s">
        <v>362</v>
      </c>
      <c r="AX71" s="16"/>
      <c r="AY71" s="16"/>
      <c r="AZ71" s="11">
        <f>(AU71-AG71)/AG71</f>
        <v>-0.976303317535545</v>
      </c>
    </row>
    <row r="72" spans="1:52" ht="15.75" x14ac:dyDescent="0.3">
      <c r="A72" s="5">
        <v>70</v>
      </c>
      <c r="B72" s="5" t="s">
        <v>273</v>
      </c>
      <c r="C72" s="6" t="s">
        <v>274</v>
      </c>
      <c r="D72" s="5"/>
      <c r="E72" s="5"/>
      <c r="F72" s="5" t="s">
        <v>48</v>
      </c>
      <c r="G72" s="5" t="s">
        <v>54</v>
      </c>
      <c r="H72" s="5" t="s">
        <v>275</v>
      </c>
      <c r="I72" s="5" t="s">
        <v>82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40</v>
      </c>
      <c r="S72" s="7">
        <v>40</v>
      </c>
      <c r="T72" s="7">
        <v>40</v>
      </c>
      <c r="U72" s="7" t="s">
        <v>134</v>
      </c>
      <c r="V72" s="7"/>
      <c r="W72" s="7"/>
      <c r="X72" s="7"/>
      <c r="Y72" s="15"/>
      <c r="Z72" s="7"/>
      <c r="AA72" s="7"/>
      <c r="AB72" s="7"/>
      <c r="AC72" s="16"/>
      <c r="AD72" s="9"/>
      <c r="AE72" s="16"/>
      <c r="AF72" s="16"/>
      <c r="AG72" s="7" t="s">
        <v>134</v>
      </c>
      <c r="AH72" s="38"/>
      <c r="AI72" s="12"/>
      <c r="AJ72" s="16" t="s">
        <v>45</v>
      </c>
      <c r="AK72" s="16"/>
      <c r="AL72" s="84"/>
      <c r="AM72" s="21"/>
      <c r="AN72" s="21"/>
      <c r="AO72" s="85"/>
      <c r="AP72" s="85"/>
      <c r="AQ72" s="85"/>
      <c r="AR72" s="85"/>
      <c r="AS72" s="85"/>
      <c r="AT72" s="85"/>
      <c r="AU72" s="125" t="s">
        <v>134</v>
      </c>
      <c r="AV72" s="18"/>
      <c r="AW72" s="16"/>
      <c r="AX72" s="16"/>
      <c r="AY72" s="16"/>
      <c r="AZ72" s="148"/>
    </row>
    <row r="73" spans="1:52" ht="15.75" x14ac:dyDescent="0.3">
      <c r="A73" s="5">
        <v>71</v>
      </c>
      <c r="B73" s="36" t="s">
        <v>271</v>
      </c>
      <c r="C73" s="6"/>
      <c r="D73" s="5"/>
      <c r="E73" s="5"/>
      <c r="F73" s="5" t="s">
        <v>48</v>
      </c>
      <c r="G73" s="5"/>
      <c r="H73" s="37" t="s">
        <v>272</v>
      </c>
      <c r="I73" s="5" t="s">
        <v>120</v>
      </c>
      <c r="J73" s="7" t="s">
        <v>134</v>
      </c>
      <c r="K73" s="7" t="s">
        <v>134</v>
      </c>
      <c r="L73" s="7" t="s">
        <v>134</v>
      </c>
      <c r="M73" s="7" t="s">
        <v>134</v>
      </c>
      <c r="N73" s="7" t="s">
        <v>134</v>
      </c>
      <c r="O73" s="7" t="s">
        <v>134</v>
      </c>
      <c r="P73" s="7" t="s">
        <v>134</v>
      </c>
      <c r="Q73" s="7" t="s">
        <v>134</v>
      </c>
      <c r="R73" s="7" t="s">
        <v>134</v>
      </c>
      <c r="S73" s="7" t="s">
        <v>134</v>
      </c>
      <c r="T73" s="7" t="s">
        <v>134</v>
      </c>
      <c r="U73" s="7" t="s">
        <v>134</v>
      </c>
      <c r="V73" s="7"/>
      <c r="W73" s="7"/>
      <c r="X73" s="7"/>
      <c r="Y73" s="15"/>
      <c r="Z73" s="7"/>
      <c r="AA73" s="7"/>
      <c r="AB73" s="7"/>
      <c r="AC73" s="16"/>
      <c r="AD73" s="40"/>
      <c r="AE73" s="16"/>
      <c r="AF73" s="16"/>
      <c r="AG73" s="7" t="s">
        <v>134</v>
      </c>
      <c r="AH73" s="15">
        <v>41660</v>
      </c>
      <c r="AI73" s="12"/>
      <c r="AJ73" s="16" t="s">
        <v>45</v>
      </c>
      <c r="AK73" s="16"/>
      <c r="AL73" s="84"/>
      <c r="AM73" s="21"/>
      <c r="AN73" s="21"/>
      <c r="AO73" s="85"/>
      <c r="AP73" s="85"/>
      <c r="AQ73" s="85"/>
      <c r="AR73" s="85"/>
      <c r="AS73" s="85"/>
      <c r="AT73" s="85"/>
      <c r="AU73" s="125" t="s">
        <v>134</v>
      </c>
      <c r="AV73" s="128">
        <v>41681</v>
      </c>
      <c r="AW73" s="16"/>
      <c r="AX73" s="16"/>
      <c r="AY73" s="16"/>
      <c r="AZ73" s="148"/>
    </row>
    <row r="74" spans="1:52" ht="15.75" x14ac:dyDescent="0.3">
      <c r="A74" s="5">
        <v>72</v>
      </c>
      <c r="B74" s="5" t="s">
        <v>276</v>
      </c>
      <c r="C74" s="6" t="s">
        <v>277</v>
      </c>
      <c r="D74" s="5"/>
      <c r="E74" s="5"/>
      <c r="F74" s="5" t="s">
        <v>48</v>
      </c>
      <c r="G74" s="5" t="s">
        <v>194</v>
      </c>
      <c r="H74" s="5" t="s">
        <v>278</v>
      </c>
      <c r="I74" s="5" t="s">
        <v>279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60</v>
      </c>
      <c r="S74" s="7">
        <v>60</v>
      </c>
      <c r="T74" s="7">
        <v>60</v>
      </c>
      <c r="U74" s="7" t="s">
        <v>134</v>
      </c>
      <c r="V74" s="7"/>
      <c r="W74" s="7"/>
      <c r="X74" s="7"/>
      <c r="Y74" s="15"/>
      <c r="Z74" s="7">
        <v>226</v>
      </c>
      <c r="AA74" s="7"/>
      <c r="AB74" s="7"/>
      <c r="AC74" s="16"/>
      <c r="AD74" s="9"/>
      <c r="AE74" s="16"/>
      <c r="AF74" s="16"/>
      <c r="AG74" s="7" t="s">
        <v>134</v>
      </c>
      <c r="AH74" s="14">
        <v>41676</v>
      </c>
      <c r="AI74" s="39"/>
      <c r="AJ74" s="16"/>
      <c r="AK74" s="16"/>
      <c r="AL74" s="84"/>
      <c r="AM74" s="21"/>
      <c r="AN74" s="21"/>
      <c r="AO74" s="85"/>
      <c r="AP74" s="85"/>
      <c r="AQ74" s="85"/>
      <c r="AR74" s="85"/>
      <c r="AS74" s="85"/>
      <c r="AT74" s="85"/>
      <c r="AU74" s="125" t="s">
        <v>134</v>
      </c>
      <c r="AV74" s="132">
        <v>41640</v>
      </c>
      <c r="AW74" s="16"/>
      <c r="AX74" s="16"/>
      <c r="AY74" s="16"/>
      <c r="AZ74" s="148"/>
    </row>
    <row r="75" spans="1:52" ht="15.75" x14ac:dyDescent="0.3">
      <c r="A75" s="5">
        <v>73</v>
      </c>
      <c r="B75" s="5" t="s">
        <v>280</v>
      </c>
      <c r="C75" s="6" t="s">
        <v>281</v>
      </c>
      <c r="D75" s="5">
        <v>4.3780177484132574</v>
      </c>
      <c r="E75" s="5">
        <v>18.568858284177509</v>
      </c>
      <c r="F75" s="5" t="s">
        <v>48</v>
      </c>
      <c r="G75" s="5" t="s">
        <v>194</v>
      </c>
      <c r="H75" s="5" t="s">
        <v>282</v>
      </c>
      <c r="I75" s="5" t="s">
        <v>279</v>
      </c>
      <c r="J75" s="7">
        <v>700</v>
      </c>
      <c r="K75" s="7">
        <v>0</v>
      </c>
      <c r="L75" s="7">
        <v>700</v>
      </c>
      <c r="M75" s="7">
        <v>0</v>
      </c>
      <c r="N75" s="7">
        <v>700</v>
      </c>
      <c r="O75" s="7">
        <v>700</v>
      </c>
      <c r="P75" s="7">
        <v>700</v>
      </c>
      <c r="Q75" s="7">
        <v>700</v>
      </c>
      <c r="R75" s="7">
        <v>107</v>
      </c>
      <c r="S75" s="7">
        <v>107</v>
      </c>
      <c r="T75" s="7">
        <v>107</v>
      </c>
      <c r="U75" s="7" t="s">
        <v>134</v>
      </c>
      <c r="V75" s="7"/>
      <c r="W75" s="7"/>
      <c r="X75" s="7"/>
      <c r="Y75" s="15"/>
      <c r="Z75" s="7"/>
      <c r="AA75" s="7"/>
      <c r="AB75" s="7"/>
      <c r="AC75" s="16"/>
      <c r="AD75" s="9"/>
      <c r="AE75" s="16"/>
      <c r="AF75" s="16"/>
      <c r="AG75" s="7" t="s">
        <v>134</v>
      </c>
      <c r="AH75" s="16"/>
      <c r="AI75" s="39"/>
      <c r="AJ75" s="16" t="s">
        <v>45</v>
      </c>
      <c r="AK75" s="16"/>
      <c r="AL75" s="84"/>
      <c r="AM75" s="21"/>
      <c r="AN75" s="21"/>
      <c r="AO75" s="85"/>
      <c r="AP75" s="85"/>
      <c r="AQ75" s="85"/>
      <c r="AR75" s="85"/>
      <c r="AS75" s="85"/>
      <c r="AT75" s="85"/>
      <c r="AU75" s="125" t="s">
        <v>134</v>
      </c>
      <c r="AV75" s="132">
        <v>41640</v>
      </c>
      <c r="AW75" s="16"/>
      <c r="AX75" s="16"/>
      <c r="AY75" s="16"/>
      <c r="AZ75" s="148"/>
    </row>
    <row r="76" spans="1:52" x14ac:dyDescent="0.25">
      <c r="A76" s="44"/>
      <c r="G76" s="41"/>
      <c r="H76" s="41"/>
      <c r="V76" s="41"/>
      <c r="W76" s="41"/>
      <c r="X76" s="42"/>
      <c r="Z76" s="42"/>
      <c r="AA76" s="42"/>
      <c r="AB76" s="42"/>
      <c r="AG76" s="45"/>
      <c r="AU76" s="45">
        <f>SUM(AU3:AU75)</f>
        <v>273497</v>
      </c>
    </row>
    <row r="77" spans="1:52" x14ac:dyDescent="0.25">
      <c r="A77" s="44"/>
      <c r="G77" s="41"/>
      <c r="H77" s="41"/>
      <c r="V77" s="41"/>
      <c r="W77" s="41"/>
      <c r="X77" s="42"/>
      <c r="Z77" s="42"/>
      <c r="AA77" s="42"/>
      <c r="AB77" s="42"/>
      <c r="AG77" s="45"/>
      <c r="AU77" s="45"/>
    </row>
    <row r="78" spans="1:52" x14ac:dyDescent="0.25">
      <c r="A78" s="44"/>
      <c r="G78" s="41"/>
      <c r="H78" s="41"/>
      <c r="V78" s="41"/>
      <c r="W78" s="41"/>
      <c r="X78" s="42"/>
      <c r="Z78" s="42"/>
      <c r="AA78" s="42"/>
      <c r="AB78" s="42"/>
      <c r="AG78" s="45"/>
      <c r="AU78" s="45"/>
    </row>
  </sheetData>
  <autoFilter ref="A2:AZ78"/>
  <sortState ref="A4:AY79">
    <sortCondition descending="1" ref="AU4:AU79"/>
  </sortState>
  <conditionalFormatting sqref="B66:B68">
    <cfRule type="duplicateValues" dxfId="5" priority="1"/>
  </conditionalFormatting>
  <conditionalFormatting sqref="B2:B65 B69:B78">
    <cfRule type="duplicateValues" dxfId="4" priority="4"/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'140218 Bangui'!J3:AU3</xm:f>
              <xm:sqref>AY3</xm:sqref>
            </x14:sparkline>
            <x14:sparkline>
              <xm:f>'140218 Bangui'!J4:AU4</xm:f>
              <xm:sqref>AY4</xm:sqref>
            </x14:sparkline>
            <x14:sparkline>
              <xm:f>'140218 Bangui'!J5:AU5</xm:f>
              <xm:sqref>AY5</xm:sqref>
            </x14:sparkline>
            <x14:sparkline>
              <xm:f>'140218 Bangui'!J6:AU6</xm:f>
              <xm:sqref>AY6</xm:sqref>
            </x14:sparkline>
            <x14:sparkline>
              <xm:f>'140218 Bangui'!J7:AU7</xm:f>
              <xm:sqref>AY7</xm:sqref>
            </x14:sparkline>
            <x14:sparkline>
              <xm:f>'140218 Bangui'!J8:AU8</xm:f>
              <xm:sqref>AY8</xm:sqref>
            </x14:sparkline>
            <x14:sparkline>
              <xm:f>'140218 Bangui'!J9:AU9</xm:f>
              <xm:sqref>AY9</xm:sqref>
            </x14:sparkline>
            <x14:sparkline>
              <xm:f>'140218 Bangui'!J10:AU10</xm:f>
              <xm:sqref>AY10</xm:sqref>
            </x14:sparkline>
            <x14:sparkline>
              <xm:f>'140218 Bangui'!J11:AU11</xm:f>
              <xm:sqref>AY11</xm:sqref>
            </x14:sparkline>
            <x14:sparkline>
              <xm:f>'140218 Bangui'!J12:AU12</xm:f>
              <xm:sqref>AY12</xm:sqref>
            </x14:sparkline>
            <x14:sparkline>
              <xm:f>'140218 Bangui'!J13:AU13</xm:f>
              <xm:sqref>AY13</xm:sqref>
            </x14:sparkline>
            <x14:sparkline>
              <xm:f>'140218 Bangui'!J14:AU14</xm:f>
              <xm:sqref>AY14</xm:sqref>
            </x14:sparkline>
            <x14:sparkline>
              <xm:f>'140218 Bangui'!J15:AU15</xm:f>
              <xm:sqref>AY15</xm:sqref>
            </x14:sparkline>
            <x14:sparkline>
              <xm:f>'140218 Bangui'!J16:AU16</xm:f>
              <xm:sqref>AY16</xm:sqref>
            </x14:sparkline>
            <x14:sparkline>
              <xm:f>'140218 Bangui'!J17:AU17</xm:f>
              <xm:sqref>AY17</xm:sqref>
            </x14:sparkline>
            <x14:sparkline>
              <xm:f>'140218 Bangui'!J18:AU18</xm:f>
              <xm:sqref>AY18</xm:sqref>
            </x14:sparkline>
            <x14:sparkline>
              <xm:f>'140218 Bangui'!J19:AU19</xm:f>
              <xm:sqref>AY19</xm:sqref>
            </x14:sparkline>
            <x14:sparkline>
              <xm:f>'140218 Bangui'!J20:AU20</xm:f>
              <xm:sqref>AY20</xm:sqref>
            </x14:sparkline>
            <x14:sparkline>
              <xm:f>'140218 Bangui'!J21:AU21</xm:f>
              <xm:sqref>AY21</xm:sqref>
            </x14:sparkline>
            <x14:sparkline>
              <xm:f>'140218 Bangui'!J22:AU22</xm:f>
              <xm:sqref>AY22</xm:sqref>
            </x14:sparkline>
            <x14:sparkline>
              <xm:f>'140218 Bangui'!J23:AU23</xm:f>
              <xm:sqref>AY23</xm:sqref>
            </x14:sparkline>
            <x14:sparkline>
              <xm:f>'140218 Bangui'!J24:AU24</xm:f>
              <xm:sqref>AY24</xm:sqref>
            </x14:sparkline>
            <x14:sparkline>
              <xm:f>'140218 Bangui'!J25:AU25</xm:f>
              <xm:sqref>AY25</xm:sqref>
            </x14:sparkline>
            <x14:sparkline>
              <xm:f>'140218 Bangui'!J26:AU26</xm:f>
              <xm:sqref>AY26</xm:sqref>
            </x14:sparkline>
            <x14:sparkline>
              <xm:f>'140218 Bangui'!J27:AU27</xm:f>
              <xm:sqref>AY27</xm:sqref>
            </x14:sparkline>
            <x14:sparkline>
              <xm:f>'140218 Bangui'!J28:AU28</xm:f>
              <xm:sqref>AY28</xm:sqref>
            </x14:sparkline>
            <x14:sparkline>
              <xm:f>'140218 Bangui'!J29:AU29</xm:f>
              <xm:sqref>AY29</xm:sqref>
            </x14:sparkline>
            <x14:sparkline>
              <xm:f>'140218 Bangui'!J30:AU30</xm:f>
              <xm:sqref>AY30</xm:sqref>
            </x14:sparkline>
            <x14:sparkline>
              <xm:f>'140218 Bangui'!J31:AU31</xm:f>
              <xm:sqref>AY31</xm:sqref>
            </x14:sparkline>
            <x14:sparkline>
              <xm:f>'140218 Bangui'!J32:AU32</xm:f>
              <xm:sqref>AY32</xm:sqref>
            </x14:sparkline>
            <x14:sparkline>
              <xm:f>'140218 Bangui'!J33:AU33</xm:f>
              <xm:sqref>AY33</xm:sqref>
            </x14:sparkline>
            <x14:sparkline>
              <xm:f>'140218 Bangui'!J34:AU34</xm:f>
              <xm:sqref>AY34</xm:sqref>
            </x14:sparkline>
            <x14:sparkline>
              <xm:f>'140218 Bangui'!J35:AU35</xm:f>
              <xm:sqref>AY35</xm:sqref>
            </x14:sparkline>
            <x14:sparkline>
              <xm:f>'140218 Bangui'!J36:AU36</xm:f>
              <xm:sqref>AY36</xm:sqref>
            </x14:sparkline>
            <x14:sparkline>
              <xm:f>'140218 Bangui'!J37:AU37</xm:f>
              <xm:sqref>AY37</xm:sqref>
            </x14:sparkline>
            <x14:sparkline>
              <xm:f>'140218 Bangui'!J38:AU38</xm:f>
              <xm:sqref>AY38</xm:sqref>
            </x14:sparkline>
            <x14:sparkline>
              <xm:f>'140218 Bangui'!J39:AU39</xm:f>
              <xm:sqref>AY39</xm:sqref>
            </x14:sparkline>
            <x14:sparkline>
              <xm:f>'140218 Bangui'!J40:AU40</xm:f>
              <xm:sqref>AY40</xm:sqref>
            </x14:sparkline>
            <x14:sparkline>
              <xm:f>'140218 Bangui'!J41:AU41</xm:f>
              <xm:sqref>AY41</xm:sqref>
            </x14:sparkline>
            <x14:sparkline>
              <xm:f>'140218 Bangui'!J42:AU42</xm:f>
              <xm:sqref>AY42</xm:sqref>
            </x14:sparkline>
            <x14:sparkline>
              <xm:f>'140218 Bangui'!J43:AU43</xm:f>
              <xm:sqref>AY43</xm:sqref>
            </x14:sparkline>
            <x14:sparkline>
              <xm:f>'140218 Bangui'!J44:AU44</xm:f>
              <xm:sqref>AY44</xm:sqref>
            </x14:sparkline>
            <x14:sparkline>
              <xm:f>'140218 Bangui'!J45:AU45</xm:f>
              <xm:sqref>AY45</xm:sqref>
            </x14:sparkline>
            <x14:sparkline>
              <xm:f>'140218 Bangui'!J46:AU46</xm:f>
              <xm:sqref>AY46</xm:sqref>
            </x14:sparkline>
            <x14:sparkline>
              <xm:f>'140218 Bangui'!J47:AU47</xm:f>
              <xm:sqref>AY47</xm:sqref>
            </x14:sparkline>
            <x14:sparkline>
              <xm:f>'140218 Bangui'!J48:AU48</xm:f>
              <xm:sqref>AY48</xm:sqref>
            </x14:sparkline>
            <x14:sparkline>
              <xm:f>'140218 Bangui'!J49:AU49</xm:f>
              <xm:sqref>AY49</xm:sqref>
            </x14:sparkline>
            <x14:sparkline>
              <xm:f>'140218 Bangui'!J50:AU50</xm:f>
              <xm:sqref>AY50</xm:sqref>
            </x14:sparkline>
            <x14:sparkline>
              <xm:f>'140218 Bangui'!J51:AU51</xm:f>
              <xm:sqref>AY51</xm:sqref>
            </x14:sparkline>
            <x14:sparkline>
              <xm:f>'140218 Bangui'!J52:AU52</xm:f>
              <xm:sqref>AY52</xm:sqref>
            </x14:sparkline>
            <x14:sparkline>
              <xm:f>'140218 Bangui'!J53:AU53</xm:f>
              <xm:sqref>AY53</xm:sqref>
            </x14:sparkline>
            <x14:sparkline>
              <xm:f>'140218 Bangui'!J54:AU54</xm:f>
              <xm:sqref>AY54</xm:sqref>
            </x14:sparkline>
            <x14:sparkline>
              <xm:f>'140218 Bangui'!J55:AU55</xm:f>
              <xm:sqref>AY55</xm:sqref>
            </x14:sparkline>
            <x14:sparkline>
              <xm:f>'140218 Bangui'!J56:AU56</xm:f>
              <xm:sqref>AY56</xm:sqref>
            </x14:sparkline>
            <x14:sparkline>
              <xm:f>'140218 Bangui'!J57:AU57</xm:f>
              <xm:sqref>AY57</xm:sqref>
            </x14:sparkline>
            <x14:sparkline>
              <xm:f>'140218 Bangui'!J58:AU58</xm:f>
              <xm:sqref>AY58</xm:sqref>
            </x14:sparkline>
            <x14:sparkline>
              <xm:f>'140218 Bangui'!J59:AU59</xm:f>
              <xm:sqref>AY59</xm:sqref>
            </x14:sparkline>
            <x14:sparkline>
              <xm:f>'140218 Bangui'!J60:AU60</xm:f>
              <xm:sqref>AY60</xm:sqref>
            </x14:sparkline>
            <x14:sparkline>
              <xm:f>'140218 Bangui'!J61:AU61</xm:f>
              <xm:sqref>AY61</xm:sqref>
            </x14:sparkline>
            <x14:sparkline>
              <xm:f>'140218 Bangui'!J62:AU62</xm:f>
              <xm:sqref>AY62</xm:sqref>
            </x14:sparkline>
            <x14:sparkline>
              <xm:f>'140218 Bangui'!J63:AU63</xm:f>
              <xm:sqref>AY63</xm:sqref>
            </x14:sparkline>
            <x14:sparkline>
              <xm:f>'140218 Bangui'!J64:AU64</xm:f>
              <xm:sqref>AY64</xm:sqref>
            </x14:sparkline>
            <x14:sparkline>
              <xm:f>'140218 Bangui'!J65:AU65</xm:f>
              <xm:sqref>AY65</xm:sqref>
            </x14:sparkline>
            <x14:sparkline>
              <xm:f>'140218 Bangui'!J66:AU66</xm:f>
              <xm:sqref>AY66</xm:sqref>
            </x14:sparkline>
            <x14:sparkline>
              <xm:f>'140218 Bangui'!J67:AU67</xm:f>
              <xm:sqref>AY67</xm:sqref>
            </x14:sparkline>
            <x14:sparkline>
              <xm:f>'140218 Bangui'!J68:AU68</xm:f>
              <xm:sqref>AY68</xm:sqref>
            </x14:sparkline>
            <x14:sparkline>
              <xm:f>'140218 Bangui'!J69:AU69</xm:f>
              <xm:sqref>AY69</xm:sqref>
            </x14:sparkline>
            <x14:sparkline>
              <xm:f>'140218 Bangui'!J70:AU70</xm:f>
              <xm:sqref>AY70</xm:sqref>
            </x14:sparkline>
            <x14:sparkline>
              <xm:f>'140218 Bangui'!J71:AU71</xm:f>
              <xm:sqref>AY71</xm:sqref>
            </x14:sparkline>
            <x14:sparkline>
              <xm:f>'140218 Bangui'!J72:AU72</xm:f>
              <xm:sqref>AY72</xm:sqref>
            </x14:sparkline>
            <x14:sparkline>
              <xm:f>'140218 Bangui'!J73:AU73</xm:f>
              <xm:sqref>AY73</xm:sqref>
            </x14:sparkline>
            <x14:sparkline>
              <xm:f>'140218 Bangui'!J74:AU74</xm:f>
              <xm:sqref>AY74</xm:sqref>
            </x14:sparkline>
            <x14:sparkline>
              <xm:f>'140218 Bangui'!J75:AU75</xm:f>
              <xm:sqref>AY75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6"/>
  <sheetViews>
    <sheetView zoomScale="69" zoomScaleNormal="69" workbookViewId="0">
      <selection activeCell="H23" sqref="H23:H26"/>
    </sheetView>
  </sheetViews>
  <sheetFormatPr defaultRowHeight="15.75" x14ac:dyDescent="0.3"/>
  <cols>
    <col min="1" max="1" width="4.42578125" style="67" customWidth="1"/>
    <col min="2" max="2" width="16.42578125" style="65" customWidth="1"/>
    <col min="3" max="3" width="15.85546875" style="65" customWidth="1"/>
    <col min="4" max="4" width="11.85546875" style="65" customWidth="1"/>
    <col min="5" max="5" width="11" style="65" customWidth="1"/>
    <col min="6" max="6" width="16.140625" style="65" customWidth="1"/>
    <col min="7" max="7" width="10.140625" style="65" customWidth="1"/>
    <col min="8" max="8" width="30.28515625" style="65" customWidth="1"/>
    <col min="9" max="9" width="26" style="65" customWidth="1"/>
    <col min="10" max="15" width="7.7109375" style="65" customWidth="1"/>
    <col min="16" max="16" width="9" style="65" bestFit="1" customWidth="1"/>
    <col min="17" max="19" width="9.140625" style="65" bestFit="1" customWidth="1"/>
    <col min="20" max="21" width="8.7109375" style="65" customWidth="1"/>
    <col min="22" max="22" width="8.7109375" style="65" hidden="1" customWidth="1"/>
    <col min="23" max="23" width="8.28515625" style="65" hidden="1" customWidth="1"/>
    <col min="24" max="24" width="9.5703125" style="65" hidden="1" customWidth="1"/>
    <col min="25" max="26" width="13" style="65" hidden="1" customWidth="1"/>
    <col min="27" max="32" width="0" style="65" hidden="1" customWidth="1"/>
    <col min="33" max="33" width="9.140625" style="65"/>
    <col min="34" max="34" width="13.140625" style="65" hidden="1" customWidth="1"/>
    <col min="35" max="46" width="0" style="65" hidden="1" customWidth="1"/>
    <col min="47" max="47" width="9.140625" style="65"/>
    <col min="48" max="48" width="12.28515625" style="65" customWidth="1"/>
    <col min="49" max="16384" width="9.140625" style="65"/>
  </cols>
  <sheetData>
    <row r="1" spans="1:57" s="63" customFormat="1" ht="47.25" customHeight="1" x14ac:dyDescent="0.25">
      <c r="A1" s="68"/>
    </row>
    <row r="2" spans="1:57" s="43" customFormat="1" ht="63" x14ac:dyDescent="0.25">
      <c r="A2" s="1" t="s">
        <v>0</v>
      </c>
      <c r="B2" s="2" t="s">
        <v>353</v>
      </c>
      <c r="C2" s="2" t="s">
        <v>352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92" t="s">
        <v>20</v>
      </c>
      <c r="V2" s="3" t="s">
        <v>21</v>
      </c>
      <c r="W2" s="3" t="s">
        <v>22</v>
      </c>
      <c r="X2" s="3" t="s">
        <v>23</v>
      </c>
      <c r="Y2" s="4" t="s">
        <v>31</v>
      </c>
      <c r="Z2" s="3" t="s">
        <v>24</v>
      </c>
      <c r="AA2" s="3" t="s">
        <v>25</v>
      </c>
      <c r="AB2" s="3" t="s">
        <v>26</v>
      </c>
      <c r="AC2" s="4" t="s">
        <v>32</v>
      </c>
      <c r="AD2" s="3" t="s">
        <v>27</v>
      </c>
      <c r="AE2" s="4" t="s">
        <v>34</v>
      </c>
      <c r="AF2" s="4" t="s">
        <v>33</v>
      </c>
      <c r="AG2" s="92" t="s">
        <v>28</v>
      </c>
      <c r="AH2" s="4" t="s">
        <v>30</v>
      </c>
      <c r="AI2" s="4" t="s">
        <v>29</v>
      </c>
      <c r="AJ2" s="4" t="s">
        <v>35</v>
      </c>
      <c r="AK2" s="4" t="s">
        <v>356</v>
      </c>
      <c r="AL2" s="4" t="s">
        <v>357</v>
      </c>
      <c r="AM2" s="90" t="s">
        <v>359</v>
      </c>
      <c r="AN2" s="4" t="s">
        <v>358</v>
      </c>
      <c r="AO2" s="90" t="s">
        <v>363</v>
      </c>
      <c r="AP2" s="4" t="s">
        <v>364</v>
      </c>
      <c r="AQ2" s="90" t="s">
        <v>360</v>
      </c>
      <c r="AR2" s="4" t="s">
        <v>361</v>
      </c>
      <c r="AS2" s="90" t="s">
        <v>366</v>
      </c>
      <c r="AT2" s="4" t="s">
        <v>367</v>
      </c>
      <c r="AU2" s="103" t="s">
        <v>373</v>
      </c>
      <c r="AV2" s="4" t="s">
        <v>30</v>
      </c>
      <c r="AW2" s="4" t="s">
        <v>29</v>
      </c>
      <c r="AX2" s="4" t="s">
        <v>365</v>
      </c>
      <c r="AY2"/>
      <c r="AZ2"/>
      <c r="BA2"/>
      <c r="BB2"/>
      <c r="BC2"/>
      <c r="BD2"/>
      <c r="BE2"/>
    </row>
    <row r="3" spans="1:57" s="54" customFormat="1" x14ac:dyDescent="0.3">
      <c r="A3" s="50"/>
      <c r="B3" s="50" t="s">
        <v>289</v>
      </c>
      <c r="C3" s="50"/>
      <c r="D3" s="50"/>
      <c r="E3" s="50"/>
      <c r="F3" s="50" t="s">
        <v>48</v>
      </c>
      <c r="G3" s="50"/>
      <c r="H3" s="50" t="s">
        <v>290</v>
      </c>
      <c r="I3" s="50" t="s">
        <v>279</v>
      </c>
      <c r="J3" s="51">
        <v>0</v>
      </c>
      <c r="K3" s="51">
        <v>0</v>
      </c>
      <c r="L3" s="51">
        <v>0</v>
      </c>
      <c r="M3" s="51">
        <v>0</v>
      </c>
      <c r="N3" s="51">
        <v>0</v>
      </c>
      <c r="O3" s="51">
        <v>0</v>
      </c>
      <c r="P3" s="51">
        <v>0</v>
      </c>
      <c r="Q3" s="51">
        <v>0</v>
      </c>
      <c r="R3" s="51">
        <v>0</v>
      </c>
      <c r="S3" s="51">
        <v>0</v>
      </c>
      <c r="T3" s="51">
        <v>0</v>
      </c>
      <c r="U3" s="51">
        <v>0</v>
      </c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3"/>
      <c r="AI3" s="52" t="s">
        <v>291</v>
      </c>
    </row>
    <row r="4" spans="1:57" s="54" customFormat="1" x14ac:dyDescent="0.3">
      <c r="A4" s="50"/>
      <c r="B4" s="50" t="s">
        <v>292</v>
      </c>
      <c r="C4" s="50"/>
      <c r="D4" s="50" t="s">
        <v>150</v>
      </c>
      <c r="E4" s="50" t="s">
        <v>150</v>
      </c>
      <c r="F4" s="50" t="s">
        <v>38</v>
      </c>
      <c r="G4" s="50" t="s">
        <v>39</v>
      </c>
      <c r="H4" s="50" t="s">
        <v>293</v>
      </c>
      <c r="I4" s="50" t="s">
        <v>59</v>
      </c>
      <c r="J4" s="51">
        <v>0</v>
      </c>
      <c r="K4" s="51">
        <v>0</v>
      </c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1">
        <v>0</v>
      </c>
      <c r="R4" s="51" t="s">
        <v>216</v>
      </c>
      <c r="S4" s="51" t="s">
        <v>294</v>
      </c>
      <c r="T4" s="51">
        <v>0</v>
      </c>
      <c r="U4" s="51">
        <v>0</v>
      </c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64">
        <v>41666</v>
      </c>
      <c r="AI4" s="55" t="s">
        <v>291</v>
      </c>
    </row>
    <row r="5" spans="1:57" s="54" customFormat="1" x14ac:dyDescent="0.3">
      <c r="A5" s="50"/>
      <c r="B5" s="50" t="s">
        <v>295</v>
      </c>
      <c r="C5" s="50" t="s">
        <v>296</v>
      </c>
      <c r="D5" s="50">
        <v>4.3829943605665829</v>
      </c>
      <c r="E5" s="50">
        <v>18.60469958549977</v>
      </c>
      <c r="F5" s="50" t="s">
        <v>48</v>
      </c>
      <c r="G5" s="50" t="s">
        <v>130</v>
      </c>
      <c r="H5" s="50" t="s">
        <v>297</v>
      </c>
      <c r="I5" s="50" t="s">
        <v>59</v>
      </c>
      <c r="J5" s="51">
        <v>200</v>
      </c>
      <c r="K5" s="51">
        <v>200</v>
      </c>
      <c r="L5" s="51">
        <v>0</v>
      </c>
      <c r="M5" s="51">
        <v>200</v>
      </c>
      <c r="N5" s="51">
        <v>200</v>
      </c>
      <c r="O5" s="51">
        <v>0</v>
      </c>
      <c r="P5" s="51">
        <v>0</v>
      </c>
      <c r="Q5" s="51">
        <v>0</v>
      </c>
      <c r="R5" s="51">
        <v>0</v>
      </c>
      <c r="S5" s="51">
        <v>0</v>
      </c>
      <c r="T5" s="51">
        <v>0</v>
      </c>
      <c r="U5" s="51">
        <v>0</v>
      </c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6" t="s">
        <v>298</v>
      </c>
      <c r="AI5" s="55" t="s">
        <v>291</v>
      </c>
    </row>
    <row r="6" spans="1:57" s="54" customFormat="1" x14ac:dyDescent="0.3">
      <c r="A6" s="57"/>
      <c r="B6" s="57" t="s">
        <v>299</v>
      </c>
      <c r="C6" s="57" t="s">
        <v>300</v>
      </c>
      <c r="D6" s="57" t="s">
        <v>150</v>
      </c>
      <c r="E6" s="57" t="s">
        <v>150</v>
      </c>
      <c r="F6" s="57" t="s">
        <v>38</v>
      </c>
      <c r="G6" s="57" t="s">
        <v>39</v>
      </c>
      <c r="H6" s="57" t="s">
        <v>301</v>
      </c>
      <c r="I6" s="57" t="s">
        <v>82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100</v>
      </c>
      <c r="P6" s="58">
        <v>100</v>
      </c>
      <c r="Q6" s="58" t="s">
        <v>216</v>
      </c>
      <c r="R6" s="58">
        <v>1398</v>
      </c>
      <c r="S6" s="58" t="s">
        <v>294</v>
      </c>
      <c r="T6" s="58">
        <v>0</v>
      </c>
      <c r="U6" s="58">
        <v>0</v>
      </c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64">
        <v>41666</v>
      </c>
      <c r="AI6" s="55" t="s">
        <v>291</v>
      </c>
    </row>
    <row r="7" spans="1:57" s="54" customFormat="1" x14ac:dyDescent="0.3">
      <c r="A7" s="57"/>
      <c r="B7" s="57" t="s">
        <v>302</v>
      </c>
      <c r="C7" s="57" t="s">
        <v>303</v>
      </c>
      <c r="D7" s="57">
        <v>4.3979001614045341</v>
      </c>
      <c r="E7" s="57">
        <v>18.558204059585361</v>
      </c>
      <c r="F7" s="57" t="s">
        <v>48</v>
      </c>
      <c r="G7" s="57" t="s">
        <v>71</v>
      </c>
      <c r="H7" s="57" t="s">
        <v>304</v>
      </c>
      <c r="I7" s="57" t="s">
        <v>59</v>
      </c>
      <c r="J7" s="58">
        <v>0</v>
      </c>
      <c r="K7" s="58">
        <v>0</v>
      </c>
      <c r="L7" s="58">
        <v>350</v>
      </c>
      <c r="M7" s="58">
        <v>350</v>
      </c>
      <c r="N7" s="58">
        <v>350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64">
        <v>41647</v>
      </c>
      <c r="AI7" s="55" t="s">
        <v>291</v>
      </c>
    </row>
    <row r="8" spans="1:57" s="54" customFormat="1" x14ac:dyDescent="0.3">
      <c r="A8" s="57"/>
      <c r="B8" s="57" t="s">
        <v>305</v>
      </c>
      <c r="C8" s="57" t="s">
        <v>306</v>
      </c>
      <c r="D8" s="57" t="s">
        <v>150</v>
      </c>
      <c r="E8" s="57" t="s">
        <v>150</v>
      </c>
      <c r="F8" s="57" t="s">
        <v>48</v>
      </c>
      <c r="G8" s="57" t="s">
        <v>130</v>
      </c>
      <c r="H8" s="57" t="s">
        <v>307</v>
      </c>
      <c r="I8" s="57" t="s">
        <v>59</v>
      </c>
      <c r="J8" s="58">
        <v>32</v>
      </c>
      <c r="K8" s="58">
        <v>0</v>
      </c>
      <c r="L8" s="58">
        <v>32</v>
      </c>
      <c r="M8" s="58">
        <v>32</v>
      </c>
      <c r="N8" s="58">
        <v>52</v>
      </c>
      <c r="O8" s="58">
        <v>52</v>
      </c>
      <c r="P8" s="58">
        <v>47</v>
      </c>
      <c r="Q8" s="58">
        <v>47</v>
      </c>
      <c r="R8" s="58">
        <v>0</v>
      </c>
      <c r="S8" s="58">
        <v>0</v>
      </c>
      <c r="T8" s="58">
        <v>0</v>
      </c>
      <c r="U8" s="58">
        <v>0</v>
      </c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64">
        <v>41660</v>
      </c>
      <c r="AI8" s="55" t="s">
        <v>291</v>
      </c>
    </row>
    <row r="9" spans="1:57" s="54" customFormat="1" x14ac:dyDescent="0.3">
      <c r="A9" s="57"/>
      <c r="B9" s="57" t="s">
        <v>308</v>
      </c>
      <c r="C9" s="57"/>
      <c r="D9" s="57">
        <v>4.3973195114540609</v>
      </c>
      <c r="E9" s="57">
        <v>18.55798922745522</v>
      </c>
      <c r="F9" s="57" t="s">
        <v>48</v>
      </c>
      <c r="G9" s="57" t="s">
        <v>49</v>
      </c>
      <c r="H9" s="57" t="s">
        <v>309</v>
      </c>
      <c r="I9" s="57" t="s">
        <v>155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0</v>
      </c>
      <c r="S9" s="58">
        <v>0</v>
      </c>
      <c r="T9" s="58">
        <v>0</v>
      </c>
      <c r="U9" s="58">
        <v>0</v>
      </c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64">
        <v>41670</v>
      </c>
      <c r="AI9" s="55" t="s">
        <v>291</v>
      </c>
    </row>
    <row r="10" spans="1:57" s="54" customFormat="1" x14ac:dyDescent="0.3">
      <c r="A10" s="57"/>
      <c r="B10" s="57" t="s">
        <v>310</v>
      </c>
      <c r="C10" s="57" t="s">
        <v>311</v>
      </c>
      <c r="D10" s="57">
        <v>4.409440679183624</v>
      </c>
      <c r="E10" s="57">
        <v>18.554219306150252</v>
      </c>
      <c r="F10" s="57" t="s">
        <v>48</v>
      </c>
      <c r="G10" s="57" t="s">
        <v>71</v>
      </c>
      <c r="H10" s="57" t="s">
        <v>312</v>
      </c>
      <c r="I10" s="57" t="s">
        <v>155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8">
        <v>0</v>
      </c>
      <c r="R10" s="58">
        <v>200</v>
      </c>
      <c r="S10" s="58">
        <v>200</v>
      </c>
      <c r="T10" s="58">
        <v>0</v>
      </c>
      <c r="U10" s="58">
        <v>0</v>
      </c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64">
        <v>41670</v>
      </c>
      <c r="AI10" s="55" t="s">
        <v>291</v>
      </c>
    </row>
    <row r="11" spans="1:57" s="54" customFormat="1" x14ac:dyDescent="0.3">
      <c r="A11" s="57"/>
      <c r="B11" s="57" t="s">
        <v>313</v>
      </c>
      <c r="C11" s="57" t="s">
        <v>314</v>
      </c>
      <c r="D11" s="57">
        <v>4.3769421759088623</v>
      </c>
      <c r="E11" s="57">
        <v>18.535453126986461</v>
      </c>
      <c r="F11" s="57" t="s">
        <v>48</v>
      </c>
      <c r="G11" s="57" t="s">
        <v>54</v>
      </c>
      <c r="H11" s="57" t="s">
        <v>315</v>
      </c>
      <c r="I11" s="57" t="s">
        <v>59</v>
      </c>
      <c r="J11" s="58">
        <v>92</v>
      </c>
      <c r="K11" s="58">
        <v>92</v>
      </c>
      <c r="L11" s="58">
        <v>0</v>
      </c>
      <c r="M11" s="58">
        <v>92</v>
      </c>
      <c r="N11" s="58">
        <v>92</v>
      </c>
      <c r="O11" s="58">
        <v>92</v>
      </c>
      <c r="P11" s="58">
        <v>92</v>
      </c>
      <c r="Q11" s="58">
        <v>0</v>
      </c>
      <c r="R11" s="58">
        <v>0</v>
      </c>
      <c r="S11" s="58">
        <v>0</v>
      </c>
      <c r="T11" s="58">
        <v>0</v>
      </c>
      <c r="U11" s="58">
        <v>0</v>
      </c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64">
        <v>41647</v>
      </c>
      <c r="AI11" s="55" t="s">
        <v>291</v>
      </c>
    </row>
    <row r="12" spans="1:57" s="54" customFormat="1" x14ac:dyDescent="0.3">
      <c r="A12" s="57"/>
      <c r="B12" s="57" t="s">
        <v>316</v>
      </c>
      <c r="C12" s="57" t="s">
        <v>317</v>
      </c>
      <c r="D12" s="57">
        <v>4.4809400000000004</v>
      </c>
      <c r="E12" s="57">
        <v>18.501010000000001</v>
      </c>
      <c r="F12" s="57" t="s">
        <v>38</v>
      </c>
      <c r="G12" s="57" t="s">
        <v>39</v>
      </c>
      <c r="H12" s="57" t="s">
        <v>318</v>
      </c>
      <c r="I12" s="57" t="s">
        <v>51</v>
      </c>
      <c r="J12" s="58">
        <v>0</v>
      </c>
      <c r="K12" s="58">
        <v>0</v>
      </c>
      <c r="L12" s="58">
        <v>0</v>
      </c>
      <c r="M12" s="58">
        <v>0</v>
      </c>
      <c r="N12" s="58">
        <v>8535</v>
      </c>
      <c r="O12" s="58">
        <v>8535</v>
      </c>
      <c r="P12" s="58">
        <v>8535</v>
      </c>
      <c r="Q12" s="58">
        <v>8535</v>
      </c>
      <c r="R12" s="58">
        <v>0</v>
      </c>
      <c r="S12" s="58">
        <v>8535</v>
      </c>
      <c r="T12" s="58">
        <v>0</v>
      </c>
      <c r="U12" s="58">
        <v>0</v>
      </c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64">
        <v>41666</v>
      </c>
      <c r="AI12" s="55" t="s">
        <v>291</v>
      </c>
    </row>
    <row r="13" spans="1:57" s="54" customFormat="1" x14ac:dyDescent="0.3">
      <c r="A13" s="57"/>
      <c r="B13" s="57" t="s">
        <v>319</v>
      </c>
      <c r="C13" s="57" t="s">
        <v>320</v>
      </c>
      <c r="D13" s="57" t="s">
        <v>150</v>
      </c>
      <c r="E13" s="57" t="s">
        <v>150</v>
      </c>
      <c r="F13" s="57" t="s">
        <v>38</v>
      </c>
      <c r="G13" s="57" t="s">
        <v>39</v>
      </c>
      <c r="H13" s="57" t="s">
        <v>321</v>
      </c>
      <c r="I13" s="57" t="s">
        <v>51</v>
      </c>
      <c r="J13" s="58">
        <v>0</v>
      </c>
      <c r="K13" s="58">
        <v>0</v>
      </c>
      <c r="L13" s="58">
        <v>0</v>
      </c>
      <c r="M13" s="58">
        <v>0</v>
      </c>
      <c r="N13" s="58">
        <v>6354</v>
      </c>
      <c r="O13" s="58">
        <v>6354</v>
      </c>
      <c r="P13" s="58">
        <v>6354</v>
      </c>
      <c r="Q13" s="58">
        <v>6354</v>
      </c>
      <c r="R13" s="58">
        <v>0</v>
      </c>
      <c r="S13" s="58">
        <v>6354</v>
      </c>
      <c r="T13" s="58">
        <v>0</v>
      </c>
      <c r="U13" s="58">
        <v>0</v>
      </c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64">
        <v>41666</v>
      </c>
      <c r="AI13" s="55" t="s">
        <v>291</v>
      </c>
    </row>
    <row r="14" spans="1:57" s="54" customFormat="1" x14ac:dyDescent="0.3">
      <c r="A14" s="57"/>
      <c r="B14" s="57" t="s">
        <v>322</v>
      </c>
      <c r="C14" s="57"/>
      <c r="D14" s="57" t="s">
        <v>150</v>
      </c>
      <c r="E14" s="57" t="s">
        <v>150</v>
      </c>
      <c r="F14" s="57" t="s">
        <v>48</v>
      </c>
      <c r="G14" s="57" t="s">
        <v>71</v>
      </c>
      <c r="H14" s="57" t="s">
        <v>323</v>
      </c>
      <c r="I14" s="57" t="s">
        <v>82</v>
      </c>
      <c r="J14" s="58">
        <v>2674</v>
      </c>
      <c r="K14" s="58">
        <v>0</v>
      </c>
      <c r="L14" s="58">
        <v>0</v>
      </c>
      <c r="M14" s="58">
        <v>0</v>
      </c>
      <c r="N14" s="58">
        <v>0</v>
      </c>
      <c r="O14" s="58">
        <v>2674</v>
      </c>
      <c r="P14" s="58">
        <v>2674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64">
        <v>41666</v>
      </c>
      <c r="AI14" s="55" t="s">
        <v>291</v>
      </c>
    </row>
    <row r="15" spans="1:57" s="54" customFormat="1" x14ac:dyDescent="0.3">
      <c r="A15" s="57"/>
      <c r="B15" s="57" t="s">
        <v>324</v>
      </c>
      <c r="C15" s="57"/>
      <c r="D15" s="57" t="s">
        <v>150</v>
      </c>
      <c r="E15" s="57" t="s">
        <v>150</v>
      </c>
      <c r="F15" s="57" t="s">
        <v>150</v>
      </c>
      <c r="G15" s="57"/>
      <c r="H15" s="57" t="s">
        <v>325</v>
      </c>
      <c r="I15" s="57" t="s">
        <v>59</v>
      </c>
      <c r="J15" s="58">
        <v>400</v>
      </c>
      <c r="K15" s="58">
        <v>0</v>
      </c>
      <c r="L15" s="58">
        <v>0</v>
      </c>
      <c r="M15" s="58">
        <v>0</v>
      </c>
      <c r="N15" s="58">
        <v>0</v>
      </c>
      <c r="O15" s="58">
        <v>400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64">
        <v>41668</v>
      </c>
      <c r="AI15" s="55" t="s">
        <v>291</v>
      </c>
    </row>
    <row r="16" spans="1:57" s="54" customFormat="1" x14ac:dyDescent="0.3">
      <c r="A16" s="57"/>
      <c r="B16" s="57" t="s">
        <v>326</v>
      </c>
      <c r="C16" s="57"/>
      <c r="D16" s="57" t="s">
        <v>150</v>
      </c>
      <c r="E16" s="57" t="s">
        <v>150</v>
      </c>
      <c r="F16" s="57" t="s">
        <v>48</v>
      </c>
      <c r="G16" s="57"/>
      <c r="H16" s="57" t="s">
        <v>327</v>
      </c>
      <c r="I16" s="57" t="s">
        <v>59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8">
        <v>0</v>
      </c>
      <c r="Q16" s="58">
        <v>227</v>
      </c>
      <c r="R16" s="58">
        <v>0</v>
      </c>
      <c r="S16" s="58">
        <v>0</v>
      </c>
      <c r="T16" s="58">
        <v>0</v>
      </c>
      <c r="U16" s="58">
        <v>0</v>
      </c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64">
        <v>41667</v>
      </c>
      <c r="AI16" s="55" t="s">
        <v>291</v>
      </c>
    </row>
    <row r="17" spans="1:57" s="54" customFormat="1" x14ac:dyDescent="0.3">
      <c r="A17" s="57"/>
      <c r="B17" s="57" t="s">
        <v>328</v>
      </c>
      <c r="C17" s="57"/>
      <c r="D17" s="57"/>
      <c r="E17" s="57"/>
      <c r="F17" s="57" t="s">
        <v>48</v>
      </c>
      <c r="G17" s="57"/>
      <c r="H17" s="57" t="s">
        <v>329</v>
      </c>
      <c r="I17" s="57" t="s">
        <v>279</v>
      </c>
      <c r="J17" s="58">
        <v>0</v>
      </c>
      <c r="K17" s="58">
        <v>0</v>
      </c>
      <c r="L17" s="58">
        <v>0</v>
      </c>
      <c r="M17" s="58">
        <v>0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8">
        <v>0</v>
      </c>
      <c r="U17" s="58">
        <v>0</v>
      </c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64">
        <v>41674</v>
      </c>
      <c r="AI17" s="52" t="s">
        <v>291</v>
      </c>
    </row>
    <row r="18" spans="1:57" s="54" customFormat="1" x14ac:dyDescent="0.3">
      <c r="A18" s="50"/>
      <c r="B18" s="50" t="s">
        <v>289</v>
      </c>
      <c r="C18" s="50"/>
      <c r="D18" s="50"/>
      <c r="E18" s="50"/>
      <c r="F18" s="50" t="s">
        <v>48</v>
      </c>
      <c r="G18" s="50"/>
      <c r="H18" s="50" t="s">
        <v>290</v>
      </c>
      <c r="I18" s="50" t="s">
        <v>279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 t="s">
        <v>216</v>
      </c>
      <c r="S18" s="51" t="s">
        <v>294</v>
      </c>
      <c r="T18" s="51" t="s">
        <v>294</v>
      </c>
      <c r="U18" s="51">
        <v>0</v>
      </c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64">
        <v>41674</v>
      </c>
      <c r="AI18" s="52" t="s">
        <v>291</v>
      </c>
    </row>
    <row r="19" spans="1:57" s="54" customFormat="1" x14ac:dyDescent="0.3">
      <c r="A19" s="50"/>
      <c r="B19" s="50" t="s">
        <v>330</v>
      </c>
      <c r="C19" s="50"/>
      <c r="D19" s="50" t="s">
        <v>150</v>
      </c>
      <c r="E19" s="50" t="s">
        <v>150</v>
      </c>
      <c r="F19" s="50" t="s">
        <v>150</v>
      </c>
      <c r="G19" s="50"/>
      <c r="H19" s="50" t="s">
        <v>331</v>
      </c>
      <c r="I19" s="50" t="s">
        <v>279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 t="s">
        <v>216</v>
      </c>
      <c r="S19" s="51" t="s">
        <v>294</v>
      </c>
      <c r="T19" s="51" t="s">
        <v>294</v>
      </c>
      <c r="U19" s="51" t="s">
        <v>294</v>
      </c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64">
        <v>41674</v>
      </c>
      <c r="AI19" s="52" t="s">
        <v>291</v>
      </c>
    </row>
    <row r="20" spans="1:57" x14ac:dyDescent="0.3">
      <c r="A20" s="57"/>
      <c r="B20" s="57" t="s">
        <v>332</v>
      </c>
      <c r="C20" s="57"/>
      <c r="D20" s="57">
        <v>4.3894599999999997</v>
      </c>
      <c r="E20" s="59">
        <v>18.544077999999999</v>
      </c>
      <c r="F20" s="57" t="s">
        <v>48</v>
      </c>
      <c r="G20" s="57" t="s">
        <v>49</v>
      </c>
      <c r="H20" s="57" t="s">
        <v>333</v>
      </c>
      <c r="I20" s="57" t="s">
        <v>185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8">
        <v>0</v>
      </c>
      <c r="R20" s="58">
        <v>4853</v>
      </c>
      <c r="S20" s="58">
        <v>4853</v>
      </c>
      <c r="T20" s="60">
        <v>4853</v>
      </c>
      <c r="U20" s="60">
        <v>4853</v>
      </c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>
        <v>0</v>
      </c>
      <c r="AH20" s="62">
        <v>41678</v>
      </c>
      <c r="AI20" s="61" t="s">
        <v>291</v>
      </c>
    </row>
    <row r="21" spans="1:57" s="54" customFormat="1" x14ac:dyDescent="0.3">
      <c r="A21" s="57"/>
      <c r="B21" s="57" t="s">
        <v>334</v>
      </c>
      <c r="C21" s="57" t="s">
        <v>262</v>
      </c>
      <c r="D21" s="57">
        <v>4.4193100000000003</v>
      </c>
      <c r="E21" s="57">
        <v>18.549949999999999</v>
      </c>
      <c r="F21" s="57" t="s">
        <v>48</v>
      </c>
      <c r="G21" s="57" t="s">
        <v>54</v>
      </c>
      <c r="H21" s="57" t="s">
        <v>335</v>
      </c>
      <c r="I21" s="57" t="s">
        <v>185</v>
      </c>
      <c r="J21" s="58">
        <v>0</v>
      </c>
      <c r="K21" s="58">
        <v>0</v>
      </c>
      <c r="L21" s="58">
        <v>0</v>
      </c>
      <c r="M21" s="58">
        <v>0</v>
      </c>
      <c r="N21" s="58">
        <v>0</v>
      </c>
      <c r="O21" s="58">
        <v>2357</v>
      </c>
      <c r="P21" s="58">
        <v>2357</v>
      </c>
      <c r="Q21" s="58">
        <v>2317</v>
      </c>
      <c r="R21" s="58">
        <v>2357</v>
      </c>
      <c r="S21" s="58">
        <v>2357</v>
      </c>
      <c r="T21" s="60">
        <v>2357</v>
      </c>
      <c r="U21" s="60">
        <v>2357</v>
      </c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>
        <v>0</v>
      </c>
      <c r="AH21" s="62">
        <v>41678</v>
      </c>
      <c r="AI21" s="61" t="s">
        <v>291</v>
      </c>
    </row>
    <row r="22" spans="1:57" s="54" customFormat="1" x14ac:dyDescent="0.3">
      <c r="A22" s="57"/>
      <c r="B22" s="57" t="s">
        <v>336</v>
      </c>
      <c r="C22" s="57"/>
      <c r="D22" s="57"/>
      <c r="E22" s="57"/>
      <c r="F22" s="57" t="s">
        <v>48</v>
      </c>
      <c r="G22" s="57" t="s">
        <v>54</v>
      </c>
      <c r="H22" s="57" t="s">
        <v>337</v>
      </c>
      <c r="I22" s="57" t="s">
        <v>185</v>
      </c>
      <c r="J22" s="58">
        <v>0</v>
      </c>
      <c r="K22" s="58">
        <v>0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0</v>
      </c>
      <c r="R22" s="58">
        <v>300</v>
      </c>
      <c r="S22" s="58">
        <v>300</v>
      </c>
      <c r="T22" s="60">
        <v>300</v>
      </c>
      <c r="U22" s="60">
        <v>300</v>
      </c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>
        <v>0</v>
      </c>
      <c r="AH22" s="66" t="s">
        <v>44</v>
      </c>
      <c r="AI22" s="61" t="s">
        <v>291</v>
      </c>
    </row>
    <row r="23" spans="1:57" s="43" customFormat="1" x14ac:dyDescent="0.3">
      <c r="A23" s="5"/>
      <c r="B23" s="5" t="s">
        <v>234</v>
      </c>
      <c r="C23" s="6" t="s">
        <v>235</v>
      </c>
      <c r="D23" s="5">
        <v>4.3690449999999998</v>
      </c>
      <c r="E23" s="5">
        <v>18.612031000000002</v>
      </c>
      <c r="F23" s="5" t="s">
        <v>48</v>
      </c>
      <c r="G23" s="5" t="s">
        <v>130</v>
      </c>
      <c r="H23" s="5" t="s">
        <v>236</v>
      </c>
      <c r="I23" s="5" t="s">
        <v>59</v>
      </c>
      <c r="J23" s="7">
        <v>1609</v>
      </c>
      <c r="K23" s="7">
        <v>0</v>
      </c>
      <c r="L23" s="7">
        <v>0</v>
      </c>
      <c r="M23" s="7">
        <v>0</v>
      </c>
      <c r="N23" s="7">
        <v>0</v>
      </c>
      <c r="O23" s="7">
        <v>1609</v>
      </c>
      <c r="P23" s="7">
        <v>1369</v>
      </c>
      <c r="Q23" s="7">
        <v>1037</v>
      </c>
      <c r="R23" s="7">
        <v>1037</v>
      </c>
      <c r="S23" s="7">
        <v>1037</v>
      </c>
      <c r="T23" s="7">
        <v>1027</v>
      </c>
      <c r="U23" s="7">
        <v>1037</v>
      </c>
      <c r="V23" s="19">
        <v>100</v>
      </c>
      <c r="W23" s="19">
        <v>100</v>
      </c>
      <c r="X23" s="19"/>
      <c r="Y23" s="15"/>
      <c r="Z23" s="19">
        <v>952</v>
      </c>
      <c r="AA23" s="19"/>
      <c r="AB23" s="19"/>
      <c r="AC23" s="16"/>
      <c r="AD23" s="21"/>
      <c r="AE23" s="16"/>
      <c r="AF23" s="16"/>
      <c r="AG23" s="20">
        <v>100</v>
      </c>
      <c r="AH23" s="14">
        <v>41676</v>
      </c>
      <c r="AI23" s="12"/>
      <c r="AJ23" s="16"/>
      <c r="AK23" s="39"/>
      <c r="AL23" s="39"/>
      <c r="AM23" s="112">
        <v>0</v>
      </c>
      <c r="AN23" s="113">
        <v>41681</v>
      </c>
      <c r="AO23" s="88"/>
      <c r="AP23" s="88"/>
      <c r="AQ23" s="88"/>
      <c r="AR23" s="88"/>
      <c r="AS23" s="88"/>
      <c r="AT23" s="88"/>
      <c r="AU23" s="123">
        <v>0</v>
      </c>
      <c r="AV23" s="124">
        <v>41681</v>
      </c>
      <c r="AW23" s="16"/>
      <c r="AX23" s="16"/>
      <c r="AY23"/>
      <c r="AZ23"/>
      <c r="BA23"/>
      <c r="BB23"/>
      <c r="BC23"/>
      <c r="BD23"/>
      <c r="BE23"/>
    </row>
    <row r="24" spans="1:57" s="43" customFormat="1" ht="30.75" x14ac:dyDescent="0.3">
      <c r="A24" s="5"/>
      <c r="B24" s="5" t="s">
        <v>164</v>
      </c>
      <c r="C24" s="6" t="s">
        <v>165</v>
      </c>
      <c r="D24" s="5">
        <v>4.3696840000000003</v>
      </c>
      <c r="E24" s="5">
        <v>18.610804000000002</v>
      </c>
      <c r="F24" s="5" t="s">
        <v>48</v>
      </c>
      <c r="G24" s="5" t="s">
        <v>130</v>
      </c>
      <c r="H24" s="5" t="s">
        <v>166</v>
      </c>
      <c r="I24" s="5" t="s">
        <v>59</v>
      </c>
      <c r="J24" s="7">
        <v>5644</v>
      </c>
      <c r="K24" s="7">
        <v>0</v>
      </c>
      <c r="L24" s="7">
        <v>0</v>
      </c>
      <c r="M24" s="7">
        <v>0</v>
      </c>
      <c r="N24" s="7">
        <v>0</v>
      </c>
      <c r="O24" s="7">
        <v>6400</v>
      </c>
      <c r="P24" s="7">
        <v>7498</v>
      </c>
      <c r="Q24" s="7">
        <v>7498</v>
      </c>
      <c r="R24" s="7">
        <v>8000</v>
      </c>
      <c r="S24" s="7">
        <v>8000</v>
      </c>
      <c r="T24" s="7">
        <v>8000</v>
      </c>
      <c r="U24" s="8">
        <v>7708</v>
      </c>
      <c r="V24" s="19">
        <v>2202</v>
      </c>
      <c r="W24" s="19">
        <v>892</v>
      </c>
      <c r="X24" s="19"/>
      <c r="Y24" s="14"/>
      <c r="Z24" s="19">
        <v>3266</v>
      </c>
      <c r="AA24" s="19"/>
      <c r="AB24" s="19"/>
      <c r="AC24" s="16"/>
      <c r="AD24" s="21"/>
      <c r="AE24" s="16"/>
      <c r="AF24" s="16"/>
      <c r="AG24" s="19">
        <v>892</v>
      </c>
      <c r="AH24" s="15" t="s">
        <v>43</v>
      </c>
      <c r="AI24" s="12"/>
      <c r="AJ24" s="16"/>
      <c r="AK24" s="39"/>
      <c r="AL24" s="39"/>
      <c r="AM24" s="112">
        <v>70</v>
      </c>
      <c r="AN24" s="113">
        <v>41680</v>
      </c>
      <c r="AO24" s="88"/>
      <c r="AP24" s="88"/>
      <c r="AQ24" s="87">
        <v>0</v>
      </c>
      <c r="AR24" s="88">
        <v>41686</v>
      </c>
      <c r="AS24" s="88"/>
      <c r="AT24" s="88"/>
      <c r="AU24" s="123">
        <v>0</v>
      </c>
      <c r="AV24" s="124">
        <v>41686</v>
      </c>
      <c r="AW24" s="16" t="s">
        <v>362</v>
      </c>
      <c r="AX24" s="16"/>
      <c r="AY24"/>
      <c r="AZ24"/>
      <c r="BA24"/>
      <c r="BB24"/>
      <c r="BC24"/>
      <c r="BD24"/>
      <c r="BE24"/>
    </row>
    <row r="25" spans="1:57" s="43" customFormat="1" x14ac:dyDescent="0.3">
      <c r="A25" s="5"/>
      <c r="B25" s="5" t="s">
        <v>201</v>
      </c>
      <c r="C25" s="6" t="s">
        <v>202</v>
      </c>
      <c r="D25" s="5">
        <v>4.3714000000000004</v>
      </c>
      <c r="E25" s="5">
        <v>18.610189999999999</v>
      </c>
      <c r="F25" s="5" t="s">
        <v>48</v>
      </c>
      <c r="G25" s="5" t="s">
        <v>130</v>
      </c>
      <c r="H25" s="5" t="s">
        <v>203</v>
      </c>
      <c r="I25" s="5" t="s">
        <v>59</v>
      </c>
      <c r="J25" s="7">
        <v>3018</v>
      </c>
      <c r="K25" s="7">
        <v>0</v>
      </c>
      <c r="L25" s="7">
        <v>0</v>
      </c>
      <c r="M25" s="7">
        <v>0</v>
      </c>
      <c r="N25" s="7">
        <v>0</v>
      </c>
      <c r="O25" s="7">
        <v>3060</v>
      </c>
      <c r="P25" s="7">
        <v>3060</v>
      </c>
      <c r="Q25" s="7">
        <v>3060</v>
      </c>
      <c r="R25" s="7">
        <v>3060</v>
      </c>
      <c r="S25" s="7">
        <v>3060</v>
      </c>
      <c r="T25" s="7">
        <v>2500</v>
      </c>
      <c r="U25" s="7">
        <v>3060</v>
      </c>
      <c r="V25" s="8"/>
      <c r="W25" s="7"/>
      <c r="X25" s="7"/>
      <c r="Y25" s="14"/>
      <c r="Z25" s="7">
        <v>359</v>
      </c>
      <c r="AA25" s="7"/>
      <c r="AB25" s="7"/>
      <c r="AC25" s="16"/>
      <c r="AD25" s="9"/>
      <c r="AE25" s="16"/>
      <c r="AF25" s="16"/>
      <c r="AG25" s="10">
        <v>359</v>
      </c>
      <c r="AH25" s="15" t="s">
        <v>44</v>
      </c>
      <c r="AI25" s="12"/>
      <c r="AJ25" s="16"/>
      <c r="AK25" s="39"/>
      <c r="AL25" s="39"/>
      <c r="AM25" s="112">
        <v>0</v>
      </c>
      <c r="AN25" s="113">
        <v>41681</v>
      </c>
      <c r="AO25" s="88"/>
      <c r="AP25" s="88"/>
      <c r="AQ25" s="88"/>
      <c r="AR25" s="88"/>
      <c r="AS25" s="88"/>
      <c r="AT25" s="88"/>
      <c r="AU25" s="123">
        <v>0</v>
      </c>
      <c r="AV25" s="124">
        <v>41681</v>
      </c>
      <c r="AW25" s="16" t="s">
        <v>362</v>
      </c>
      <c r="AX25" s="16"/>
      <c r="AY25"/>
      <c r="AZ25"/>
      <c r="BA25"/>
      <c r="BB25"/>
      <c r="BC25"/>
      <c r="BD25"/>
      <c r="BE25"/>
    </row>
    <row r="26" spans="1:57" s="43" customFormat="1" x14ac:dyDescent="0.3">
      <c r="A26" s="104"/>
      <c r="B26" s="104" t="s">
        <v>148</v>
      </c>
      <c r="C26" s="105" t="s">
        <v>149</v>
      </c>
      <c r="D26" s="104" t="s">
        <v>150</v>
      </c>
      <c r="E26" s="104" t="s">
        <v>150</v>
      </c>
      <c r="F26" s="104" t="s">
        <v>48</v>
      </c>
      <c r="G26" s="5" t="s">
        <v>130</v>
      </c>
      <c r="H26" s="104" t="s">
        <v>151</v>
      </c>
      <c r="I26" s="104" t="s">
        <v>59</v>
      </c>
      <c r="J26" s="106">
        <v>0</v>
      </c>
      <c r="K26" s="106">
        <v>0</v>
      </c>
      <c r="L26" s="106">
        <v>0</v>
      </c>
      <c r="M26" s="106">
        <v>0</v>
      </c>
      <c r="N26" s="106">
        <v>0</v>
      </c>
      <c r="O26" s="106">
        <v>0</v>
      </c>
      <c r="P26" s="106">
        <v>999</v>
      </c>
      <c r="Q26" s="106">
        <v>999</v>
      </c>
      <c r="R26" s="106">
        <v>1397</v>
      </c>
      <c r="S26" s="106">
        <v>1397</v>
      </c>
      <c r="T26" s="106">
        <v>1584</v>
      </c>
      <c r="U26" s="106">
        <v>1584</v>
      </c>
      <c r="V26" s="107">
        <v>1584</v>
      </c>
      <c r="W26" s="107"/>
      <c r="X26" s="107"/>
      <c r="Y26" s="111"/>
      <c r="Z26" s="107"/>
      <c r="AA26" s="107"/>
      <c r="AB26" s="107"/>
      <c r="AC26" s="109"/>
      <c r="AD26" s="110"/>
      <c r="AE26" s="109"/>
      <c r="AF26" s="109"/>
      <c r="AG26" s="135">
        <v>1584</v>
      </c>
      <c r="AH26" s="111">
        <v>41668</v>
      </c>
      <c r="AI26" s="108"/>
      <c r="AJ26" s="109"/>
      <c r="AK26" s="136"/>
      <c r="AL26" s="136"/>
      <c r="AM26" s="139">
        <v>0</v>
      </c>
      <c r="AN26" s="113">
        <v>41678</v>
      </c>
      <c r="AO26" s="142"/>
      <c r="AP26" s="142"/>
      <c r="AQ26" s="144">
        <v>0</v>
      </c>
      <c r="AR26" s="142">
        <v>41686</v>
      </c>
      <c r="AS26" s="142"/>
      <c r="AT26" s="142"/>
      <c r="AU26" s="147">
        <v>0</v>
      </c>
      <c r="AV26" s="124">
        <v>41678</v>
      </c>
      <c r="AW26" s="109" t="s">
        <v>362</v>
      </c>
      <c r="AX26" s="109"/>
      <c r="AY26"/>
      <c r="AZ26"/>
      <c r="BA26"/>
      <c r="BB26"/>
      <c r="BC26"/>
      <c r="BD26"/>
      <c r="BE26"/>
    </row>
  </sheetData>
  <conditionalFormatting sqref="B20">
    <cfRule type="duplicateValues" dxfId="3" priority="4"/>
  </conditionalFormatting>
  <conditionalFormatting sqref="B21:B22">
    <cfRule type="duplicateValues" dxfId="2" priority="3"/>
  </conditionalFormatting>
  <conditionalFormatting sqref="B2">
    <cfRule type="duplicateValues" dxfId="1" priority="1"/>
  </conditionalFormatting>
  <conditionalFormatting sqref="B23:B26">
    <cfRule type="duplicateValues" dxfId="0" priority="5"/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zoomScale="75" zoomScaleNormal="75" workbookViewId="0">
      <selection activeCell="K12" sqref="K12"/>
    </sheetView>
  </sheetViews>
  <sheetFormatPr defaultRowHeight="15" x14ac:dyDescent="0.25"/>
  <cols>
    <col min="24" max="24" width="12.140625" customWidth="1"/>
    <col min="25" max="25" width="12.42578125" customWidth="1"/>
  </cols>
  <sheetData>
    <row r="1" spans="1:26" ht="35.25" customHeight="1" x14ac:dyDescent="0.25"/>
    <row r="2" spans="1:26" ht="60" x14ac:dyDescent="0.25">
      <c r="A2" s="46" t="s">
        <v>0</v>
      </c>
      <c r="B2" s="47" t="s">
        <v>1</v>
      </c>
      <c r="C2" s="47" t="s">
        <v>2</v>
      </c>
      <c r="D2" s="47" t="s">
        <v>286</v>
      </c>
      <c r="E2" s="47" t="s">
        <v>287</v>
      </c>
      <c r="F2" s="47" t="s">
        <v>5</v>
      </c>
      <c r="G2" s="47" t="s">
        <v>6</v>
      </c>
      <c r="H2" s="47" t="s">
        <v>7</v>
      </c>
      <c r="I2" s="47" t="s">
        <v>8</v>
      </c>
      <c r="J2" s="48" t="s">
        <v>9</v>
      </c>
      <c r="K2" s="48" t="s">
        <v>10</v>
      </c>
      <c r="L2" s="48" t="s">
        <v>11</v>
      </c>
      <c r="M2" s="48" t="s">
        <v>12</v>
      </c>
      <c r="N2" s="48" t="s">
        <v>13</v>
      </c>
      <c r="O2" s="48" t="s">
        <v>14</v>
      </c>
      <c r="P2" s="48" t="s">
        <v>15</v>
      </c>
      <c r="Q2" s="48" t="s">
        <v>16</v>
      </c>
      <c r="R2" s="48" t="s">
        <v>17</v>
      </c>
      <c r="S2" s="48" t="s">
        <v>18</v>
      </c>
      <c r="T2" s="48" t="s">
        <v>19</v>
      </c>
      <c r="U2" s="48" t="s">
        <v>20</v>
      </c>
      <c r="V2" s="69" t="s">
        <v>338</v>
      </c>
      <c r="W2" s="69" t="s">
        <v>339</v>
      </c>
      <c r="X2" s="49" t="s">
        <v>29</v>
      </c>
      <c r="Y2" s="49" t="s">
        <v>288</v>
      </c>
      <c r="Z2" s="49" t="s">
        <v>340</v>
      </c>
    </row>
    <row r="3" spans="1:26" ht="15.75" x14ac:dyDescent="0.3">
      <c r="A3" s="70">
        <v>49</v>
      </c>
      <c r="B3" s="71" t="s">
        <v>341</v>
      </c>
      <c r="C3" s="70"/>
      <c r="D3" s="70"/>
      <c r="E3" s="70"/>
      <c r="F3" s="70" t="s">
        <v>48</v>
      </c>
      <c r="G3" s="72"/>
      <c r="H3" s="73" t="s">
        <v>342</v>
      </c>
      <c r="I3" s="70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>
        <v>360</v>
      </c>
      <c r="V3" s="75"/>
      <c r="W3" s="75">
        <f t="shared" ref="W3:W4" si="0">U3-T3</f>
        <v>360</v>
      </c>
      <c r="X3" s="75" t="s">
        <v>343</v>
      </c>
      <c r="Y3" s="76">
        <v>41671</v>
      </c>
      <c r="Z3" s="77" t="s">
        <v>344</v>
      </c>
    </row>
    <row r="4" spans="1:26" ht="15.75" x14ac:dyDescent="0.3">
      <c r="A4" s="70">
        <v>58</v>
      </c>
      <c r="B4" s="70" t="s">
        <v>345</v>
      </c>
      <c r="C4" s="70"/>
      <c r="D4" s="70" t="s">
        <v>150</v>
      </c>
      <c r="E4" s="70" t="s">
        <v>150</v>
      </c>
      <c r="F4" s="70" t="s">
        <v>48</v>
      </c>
      <c r="G4" s="70">
        <v>0</v>
      </c>
      <c r="H4" s="70" t="s">
        <v>346</v>
      </c>
      <c r="I4" s="70" t="s">
        <v>120</v>
      </c>
      <c r="J4" s="74">
        <v>0</v>
      </c>
      <c r="K4" s="74">
        <v>0</v>
      </c>
      <c r="L4" s="74">
        <v>0</v>
      </c>
      <c r="M4" s="74">
        <v>0</v>
      </c>
      <c r="N4" s="74">
        <v>0</v>
      </c>
      <c r="O4" s="74">
        <v>0</v>
      </c>
      <c r="P4" s="74">
        <v>133</v>
      </c>
      <c r="Q4" s="74">
        <v>133</v>
      </c>
      <c r="R4" s="74">
        <v>133</v>
      </c>
      <c r="S4" s="74">
        <v>133</v>
      </c>
      <c r="T4" s="74">
        <v>133</v>
      </c>
      <c r="U4" s="74">
        <v>133</v>
      </c>
      <c r="V4" s="75"/>
      <c r="W4" s="75">
        <f t="shared" si="0"/>
        <v>0</v>
      </c>
      <c r="X4" s="75" t="s">
        <v>343</v>
      </c>
      <c r="Y4" s="76">
        <v>41662</v>
      </c>
      <c r="Z4" s="77" t="s">
        <v>344</v>
      </c>
    </row>
    <row r="5" spans="1:26" ht="15.75" x14ac:dyDescent="0.3">
      <c r="A5" s="70">
        <v>26</v>
      </c>
      <c r="B5" s="70" t="s">
        <v>167</v>
      </c>
      <c r="C5" s="70" t="s">
        <v>168</v>
      </c>
      <c r="D5" s="70">
        <v>4.3671233688290014</v>
      </c>
      <c r="E5" s="70">
        <v>18.624251421720391</v>
      </c>
      <c r="F5" s="70" t="s">
        <v>48</v>
      </c>
      <c r="G5" s="70" t="s">
        <v>130</v>
      </c>
      <c r="H5" s="70" t="s">
        <v>169</v>
      </c>
      <c r="I5" s="70" t="s">
        <v>120</v>
      </c>
      <c r="J5" s="74">
        <v>0</v>
      </c>
      <c r="K5" s="74">
        <v>0</v>
      </c>
      <c r="L5" s="74">
        <v>0</v>
      </c>
      <c r="M5" s="74">
        <v>0</v>
      </c>
      <c r="N5" s="74">
        <v>0</v>
      </c>
      <c r="O5" s="74">
        <v>3009</v>
      </c>
      <c r="P5" s="74">
        <v>3009</v>
      </c>
      <c r="Q5" s="74">
        <v>3650</v>
      </c>
      <c r="R5" s="74">
        <v>3146</v>
      </c>
      <c r="S5" s="74">
        <v>3146</v>
      </c>
      <c r="T5" s="74">
        <v>3156</v>
      </c>
      <c r="U5" s="74">
        <v>3200</v>
      </c>
      <c r="V5" s="78"/>
      <c r="W5" s="75">
        <f>U5-T5</f>
        <v>44</v>
      </c>
      <c r="X5" s="78" t="s">
        <v>347</v>
      </c>
      <c r="Y5" s="79">
        <v>41674</v>
      </c>
      <c r="Z5" s="77" t="s">
        <v>344</v>
      </c>
    </row>
    <row r="6" spans="1:26" ht="15.75" x14ac:dyDescent="0.3">
      <c r="A6" s="80">
        <v>60</v>
      </c>
      <c r="B6" s="80" t="s">
        <v>345</v>
      </c>
      <c r="C6" s="80"/>
      <c r="D6" s="80" t="s">
        <v>150</v>
      </c>
      <c r="E6" s="80" t="s">
        <v>150</v>
      </c>
      <c r="F6" s="80" t="s">
        <v>48</v>
      </c>
      <c r="G6" s="80">
        <v>0</v>
      </c>
      <c r="H6" s="80" t="s">
        <v>346</v>
      </c>
      <c r="I6" s="80" t="s">
        <v>120</v>
      </c>
      <c r="J6" s="81">
        <v>0</v>
      </c>
      <c r="K6" s="81">
        <v>0</v>
      </c>
      <c r="L6" s="81">
        <v>0</v>
      </c>
      <c r="M6" s="81">
        <v>0</v>
      </c>
      <c r="N6" s="81">
        <v>0</v>
      </c>
      <c r="O6" s="81">
        <v>0</v>
      </c>
      <c r="P6" s="81">
        <v>133</v>
      </c>
      <c r="Q6" s="81">
        <v>133</v>
      </c>
      <c r="R6" s="81">
        <v>133</v>
      </c>
      <c r="S6" s="81">
        <v>133</v>
      </c>
      <c r="T6" s="54"/>
      <c r="U6" s="54"/>
      <c r="V6" s="54"/>
      <c r="W6" s="54"/>
      <c r="X6" s="75" t="s">
        <v>343</v>
      </c>
      <c r="Y6" s="76">
        <v>41670</v>
      </c>
      <c r="Z6" s="77" t="s">
        <v>344</v>
      </c>
    </row>
    <row r="7" spans="1:26" ht="15.75" x14ac:dyDescent="0.3">
      <c r="A7" s="80">
        <v>62</v>
      </c>
      <c r="B7" s="80" t="s">
        <v>348</v>
      </c>
      <c r="C7" s="80" t="s">
        <v>349</v>
      </c>
      <c r="D7" s="80" t="s">
        <v>150</v>
      </c>
      <c r="E7" s="80" t="s">
        <v>150</v>
      </c>
      <c r="F7" s="80" t="s">
        <v>48</v>
      </c>
      <c r="G7" s="80" t="s">
        <v>71</v>
      </c>
      <c r="H7" s="80" t="s">
        <v>350</v>
      </c>
      <c r="I7" s="80" t="s">
        <v>120</v>
      </c>
      <c r="J7" s="81">
        <v>0</v>
      </c>
      <c r="K7" s="81">
        <v>0</v>
      </c>
      <c r="L7" s="81">
        <v>0</v>
      </c>
      <c r="M7" s="81">
        <v>0</v>
      </c>
      <c r="N7" s="81">
        <v>0</v>
      </c>
      <c r="O7" s="81">
        <v>0</v>
      </c>
      <c r="P7" s="81">
        <v>23</v>
      </c>
      <c r="Q7" s="81">
        <v>6</v>
      </c>
      <c r="R7" s="81">
        <v>110</v>
      </c>
      <c r="S7" s="81">
        <v>110</v>
      </c>
      <c r="T7" s="54"/>
      <c r="U7" s="54"/>
      <c r="V7" s="54"/>
      <c r="W7" s="54"/>
      <c r="X7" s="75" t="s">
        <v>343</v>
      </c>
      <c r="Y7" s="76">
        <v>41670</v>
      </c>
      <c r="Z7" s="77" t="s">
        <v>344</v>
      </c>
    </row>
    <row r="8" spans="1:26" ht="15.75" x14ac:dyDescent="0.3">
      <c r="A8" s="80">
        <v>70</v>
      </c>
      <c r="B8" s="80"/>
      <c r="C8" s="80"/>
      <c r="D8" s="80" t="s">
        <v>150</v>
      </c>
      <c r="E8" s="80" t="s">
        <v>150</v>
      </c>
      <c r="F8" s="80" t="s">
        <v>150</v>
      </c>
      <c r="G8" s="80">
        <v>0</v>
      </c>
      <c r="H8" s="80" t="s">
        <v>351</v>
      </c>
      <c r="I8" s="80" t="s">
        <v>120</v>
      </c>
      <c r="J8" s="81">
        <v>0</v>
      </c>
      <c r="K8" s="81">
        <v>0</v>
      </c>
      <c r="L8" s="81">
        <v>0</v>
      </c>
      <c r="M8" s="81">
        <v>0</v>
      </c>
      <c r="N8" s="81">
        <v>0</v>
      </c>
      <c r="O8" s="81">
        <v>69</v>
      </c>
      <c r="P8" s="81">
        <v>69</v>
      </c>
      <c r="Q8" s="81">
        <v>69</v>
      </c>
      <c r="R8" s="81">
        <v>69</v>
      </c>
      <c r="S8" s="81">
        <v>69</v>
      </c>
      <c r="T8" s="54"/>
      <c r="U8" s="54"/>
      <c r="V8" s="54"/>
      <c r="W8" s="54"/>
      <c r="X8" s="54"/>
      <c r="Y8" s="54"/>
      <c r="Z8" s="5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140218 Bangui</vt:lpstr>
      <vt:lpstr>140218 Sans IDPs</vt:lpstr>
      <vt:lpstr>140218 Removed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dcterms:created xsi:type="dcterms:W3CDTF">2014-02-14T11:26:00Z</dcterms:created>
  <dcterms:modified xsi:type="dcterms:W3CDTF">2014-02-18T23:05:20Z</dcterms:modified>
</cp:coreProperties>
</file>