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CCM Cluster\CCCM Cluster Reporting Tools\Monthly Tools\Camp Master List and Population Flow\June\"/>
    </mc:Choice>
  </mc:AlternateContent>
  <bookViews>
    <workbookView xWindow="0" yWindow="0" windowWidth="23040" windowHeight="8832"/>
  </bookViews>
  <sheets>
    <sheet name="June2019" sheetId="1" r:id="rId1"/>
  </sheets>
  <externalReferences>
    <externalReference r:id="rId2"/>
  </externalReferences>
  <definedNames>
    <definedName name="_xlnm._FilterDatabase" localSheetId="0" hidden="1">June2019!$A$7:$AN$107</definedName>
    <definedName name="_xlnm.Print_Area" localSheetId="0">June2019!$B$1:$Y$132</definedName>
    <definedName name="_xlnm.Print_Titles" localSheetId="0">June2019!$7:$7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1" i="1" l="1"/>
  <c r="K131" i="1"/>
  <c r="J131" i="1"/>
  <c r="I131" i="1"/>
  <c r="L130" i="1"/>
  <c r="K130" i="1"/>
  <c r="J130" i="1"/>
  <c r="I130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5" i="1"/>
  <c r="K115" i="1"/>
  <c r="J115" i="1"/>
  <c r="I115" i="1"/>
  <c r="L114" i="1"/>
  <c r="K114" i="1"/>
  <c r="J114" i="1"/>
  <c r="I114" i="1"/>
  <c r="L113" i="1"/>
  <c r="L132" i="1" s="1"/>
  <c r="K113" i="1"/>
  <c r="K132" i="1" s="1"/>
  <c r="J113" i="1"/>
  <c r="J132" i="1" s="1"/>
  <c r="I113" i="1"/>
  <c r="I132" i="1" s="1"/>
  <c r="K46" i="1" l="1"/>
  <c r="O46" i="1"/>
  <c r="S46" i="1"/>
  <c r="W46" i="1"/>
  <c r="J46" i="1"/>
  <c r="N46" i="1"/>
  <c r="R46" i="1"/>
  <c r="V46" i="1"/>
  <c r="I46" i="1"/>
  <c r="M46" i="1"/>
  <c r="Q46" i="1"/>
  <c r="U46" i="1"/>
  <c r="Y46" i="1"/>
  <c r="I39" i="1"/>
  <c r="M39" i="1"/>
  <c r="Q39" i="1"/>
  <c r="U39" i="1"/>
  <c r="Y39" i="1"/>
  <c r="K39" i="1"/>
  <c r="O39" i="1"/>
  <c r="S39" i="1"/>
  <c r="W39" i="1"/>
  <c r="J39" i="1"/>
  <c r="N39" i="1"/>
  <c r="R39" i="1"/>
  <c r="V39" i="1"/>
  <c r="L39" i="1"/>
  <c r="P39" i="1"/>
  <c r="T39" i="1"/>
  <c r="X39" i="1"/>
  <c r="L46" i="1"/>
  <c r="P46" i="1"/>
  <c r="T46" i="1"/>
  <c r="T107" i="1" s="1"/>
  <c r="X46" i="1"/>
  <c r="X107" i="1" s="1"/>
  <c r="L107" i="1"/>
  <c r="P107" i="1"/>
  <c r="Q107" i="1" l="1"/>
  <c r="Y107" i="1"/>
  <c r="I107" i="1"/>
  <c r="J107" i="1"/>
  <c r="K107" i="1"/>
  <c r="U107" i="1"/>
  <c r="V107" i="1"/>
  <c r="W107" i="1"/>
  <c r="R107" i="1"/>
  <c r="S107" i="1"/>
  <c r="M107" i="1"/>
  <c r="N107" i="1"/>
  <c r="O107" i="1"/>
</calcChain>
</file>

<file path=xl/sharedStrings.xml><?xml version="1.0" encoding="utf-8"?>
<sst xmlns="http://schemas.openxmlformats.org/spreadsheetml/2006/main" count="746" uniqueCount="319">
  <si>
    <t>Closed camps in June</t>
  </si>
  <si>
    <t xml:space="preserve">Iraq Camp Master List and Population Flow - Jun 2019 </t>
  </si>
  <si>
    <t>*</t>
  </si>
  <si>
    <t xml:space="preserve">Figure taken from last reported month </t>
  </si>
  <si>
    <t>The difference in total no. of families in each camp results from new arrivals, departures, newly married cases, and changes in family composition.</t>
  </si>
  <si>
    <t xml:space="preserve">Camp Information </t>
  </si>
  <si>
    <t xml:space="preserve">Population Overview </t>
  </si>
  <si>
    <t>Population Flow</t>
  </si>
  <si>
    <t>Plots</t>
  </si>
  <si>
    <t>Demographics</t>
  </si>
  <si>
    <t xml:space="preserve">Snr. </t>
  </si>
  <si>
    <t>Month</t>
  </si>
  <si>
    <t>Governorate</t>
  </si>
  <si>
    <t>District</t>
  </si>
  <si>
    <t>Camp name</t>
  </si>
  <si>
    <t xml:space="preserve"> </t>
  </si>
  <si>
    <t>SSID</t>
  </si>
  <si>
    <t>Total no of families</t>
  </si>
  <si>
    <t>Total no of individuals</t>
  </si>
  <si>
    <t>Total no of Females</t>
  </si>
  <si>
    <t>Total no of Males</t>
  </si>
  <si>
    <t>Total no of newly arrived families</t>
  </si>
  <si>
    <r>
      <t xml:space="preserve">Total no of newly arrived </t>
    </r>
    <r>
      <rPr>
        <b/>
        <sz val="8"/>
        <color theme="0"/>
        <rFont val="Arial"/>
        <family val="2"/>
      </rPr>
      <t>individuals</t>
    </r>
  </si>
  <si>
    <t>Total no of newly arrived families in secondary displacement</t>
  </si>
  <si>
    <r>
      <t xml:space="preserve">Total no of newly arrived </t>
    </r>
    <r>
      <rPr>
        <b/>
        <sz val="8"/>
        <color theme="0"/>
        <rFont val="Arial"/>
        <family val="2"/>
      </rPr>
      <t>individuals</t>
    </r>
    <r>
      <rPr>
        <sz val="8"/>
        <color theme="0"/>
        <rFont val="Arial"/>
        <family val="2"/>
      </rPr>
      <t xml:space="preserve"> in secondary displacement</t>
    </r>
  </si>
  <si>
    <t xml:space="preserve">Total no of families that left the camp </t>
  </si>
  <si>
    <r>
      <t xml:space="preserve">Total no of </t>
    </r>
    <r>
      <rPr>
        <b/>
        <sz val="8"/>
        <color theme="0"/>
        <rFont val="Arial"/>
        <family val="2"/>
      </rPr>
      <t>individuals</t>
    </r>
    <r>
      <rPr>
        <sz val="8"/>
        <color theme="0"/>
        <rFont val="Arial"/>
        <family val="2"/>
      </rPr>
      <t xml:space="preserve"> that left the camp </t>
    </r>
  </si>
  <si>
    <t>Total no of occupied plots</t>
  </si>
  <si>
    <t>Total no of uninhabited plots with concrete slabs</t>
  </si>
  <si>
    <t>Total no of uninhabited plots with concrete slabs and tents</t>
  </si>
  <si>
    <t>Total no of uninhabited plots with caravan/ RHU</t>
  </si>
  <si>
    <t>Total no of children</t>
  </si>
  <si>
    <t>Total no of adults</t>
  </si>
  <si>
    <t xml:space="preserve">Total no of elderly </t>
  </si>
  <si>
    <t>June</t>
  </si>
  <si>
    <t>Anbar</t>
  </si>
  <si>
    <t>Falluja</t>
  </si>
  <si>
    <t>Amriyat Fallujah Camp</t>
  </si>
  <si>
    <t>Al Abrar (AAF33)</t>
  </si>
  <si>
    <t>IQ0102-0019-033</t>
  </si>
  <si>
    <t>Al Anbar (AAF27)</t>
  </si>
  <si>
    <t>IQ0102-0019-027</t>
  </si>
  <si>
    <t>Al Bashayir camp (AAF23)</t>
  </si>
  <si>
    <t>IQ0102-0019-025</t>
  </si>
  <si>
    <t>Al Fallujah 1 (AAF17)</t>
  </si>
  <si>
    <t>IQ0102-0019-017</t>
  </si>
  <si>
    <t>Al Najat (AAF25)</t>
  </si>
  <si>
    <t>IQ0102-0019-024</t>
  </si>
  <si>
    <t>Al Rayan (AAF31)</t>
  </si>
  <si>
    <t>IQ0102-0019-031</t>
  </si>
  <si>
    <t>Al Shahuda al Ashwaii (AAF32)</t>
  </si>
  <si>
    <t>IQ0102-0019-032</t>
  </si>
  <si>
    <t>Al-Abaydh camp (AAF10)</t>
  </si>
  <si>
    <t>IQ0102-0019-010</t>
  </si>
  <si>
    <t>Al-Amal Al-manshood 1 MoDM camp (AAF05)</t>
  </si>
  <si>
    <t>IQ0102-0019-005</t>
  </si>
  <si>
    <t>Al-Hijaj camp (AAF04)</t>
  </si>
  <si>
    <t>IQ0102-0019-004</t>
  </si>
  <si>
    <t>Al-Ikhowa (AAF03)</t>
  </si>
  <si>
    <t>IQ0102-0019-003</t>
  </si>
  <si>
    <t>Al-Mateen (AAF19)</t>
  </si>
  <si>
    <t>IQ0102-0019-019</t>
  </si>
  <si>
    <t>Al-Nasir Camp (AAF01)</t>
  </si>
  <si>
    <t>IQ0102-0019-001</t>
  </si>
  <si>
    <t>Al-Sa'ada camp (AAF08)</t>
  </si>
  <si>
    <t>IQ0102-0019-008</t>
  </si>
  <si>
    <t>Al-Salam Camp (AAF02)</t>
  </si>
  <si>
    <t>IQ0102-0019-002</t>
  </si>
  <si>
    <t>Al-Simood / Ssumud (AAF24)</t>
  </si>
  <si>
    <t>IQ0102-0019-023</t>
  </si>
  <si>
    <t>Alta'aki (AAF30)</t>
  </si>
  <si>
    <t>IQ0102-0019-030</t>
  </si>
  <si>
    <t>Al-Tahadi (AAF26)</t>
  </si>
  <si>
    <t>IQ0102-0019-026</t>
  </si>
  <si>
    <t>Al-Tahrir (Al Khanjar) (AAF18)</t>
  </si>
  <si>
    <t>IQ0102-0019-018</t>
  </si>
  <si>
    <t>Amal Manshood 2 (AAF12)</t>
  </si>
  <si>
    <t>IQ0102-0019-012</t>
  </si>
  <si>
    <t>Amriyat Al-Fallujah semi-perminant / UNHCR Halls (Al Qa'at) (AAF07)</t>
  </si>
  <si>
    <t>IQ0102-0019-007</t>
  </si>
  <si>
    <t>Baghdad (AAF15)</t>
  </si>
  <si>
    <t>IQ0102-0019-015</t>
  </si>
  <si>
    <t>Caravan 1 camp (AAF11)</t>
  </si>
  <si>
    <t>IQ0102-0019-011</t>
  </si>
  <si>
    <t>Caravans 2 (AAF13)</t>
  </si>
  <si>
    <t>IQ0102-0019-013</t>
  </si>
  <si>
    <t>Fallujah 10 (AAF21)</t>
  </si>
  <si>
    <t>IQ0102-0019-021</t>
  </si>
  <si>
    <t>Fallujah 9 (AAF20)</t>
  </si>
  <si>
    <t>IQ0102-0019-020</t>
  </si>
  <si>
    <t>Iraq Camp (AAF14)</t>
  </si>
  <si>
    <t>IQ0102-0019-014</t>
  </si>
  <si>
    <t>Kiram Al Fallujah Camp (AAF16)</t>
  </si>
  <si>
    <t>IQ0102-0019-016</t>
  </si>
  <si>
    <t>Sabe Sanabul camp (AAF09)</t>
  </si>
  <si>
    <t>IQ0102-0019-009</t>
  </si>
  <si>
    <t>Um Alqura (AAF6)</t>
  </si>
  <si>
    <t>IQ0102-0019-006</t>
  </si>
  <si>
    <t>Zoba'a camp (AAF22)</t>
  </si>
  <si>
    <t>IQ0102-0019-022</t>
  </si>
  <si>
    <t>Total AAF</t>
  </si>
  <si>
    <t>Ramadi</t>
  </si>
  <si>
    <t xml:space="preserve">Habbaniya Tourist City </t>
  </si>
  <si>
    <t>Al-Hijra - HTC</t>
  </si>
  <si>
    <t>IQ0102-0033-001</t>
  </si>
  <si>
    <t>Al-Smuod Camp - HTC</t>
  </si>
  <si>
    <t>IQ0102-0033-015</t>
  </si>
  <si>
    <t>Fallujah camp 1 - HTC</t>
  </si>
  <si>
    <t>IQ0102-0033-009</t>
  </si>
  <si>
    <t>Fallujah camp 5 - HTC</t>
  </si>
  <si>
    <t>IQ0102-0033-013</t>
  </si>
  <si>
    <t>Fallujah camp 7 - HTC</t>
  </si>
  <si>
    <t>IQ0102-0033-016</t>
  </si>
  <si>
    <t>Fallujah camp 8 - HTC</t>
  </si>
  <si>
    <t>IQ0102-0033-014</t>
  </si>
  <si>
    <t>Total HTC</t>
  </si>
  <si>
    <t>Al Tahrer 1</t>
  </si>
  <si>
    <t>IQ0102-0033-003</t>
  </si>
  <si>
    <t>Al Tahrer 2</t>
  </si>
  <si>
    <t>IQ0102-0033-004</t>
  </si>
  <si>
    <t>Al Tahrer Central</t>
  </si>
  <si>
    <t>IQ0102-0033-002</t>
  </si>
  <si>
    <t>Al-Qasir 4 - RHU Camp B</t>
  </si>
  <si>
    <t>IQ0102-0033-006</t>
  </si>
  <si>
    <t>Al-Qasir RHU Camp A</t>
  </si>
  <si>
    <t>IQ0102-0033-005</t>
  </si>
  <si>
    <t>Baghdad</t>
  </si>
  <si>
    <t>Mada'in</t>
  </si>
  <si>
    <t>Al-Nabi Younis</t>
  </si>
  <si>
    <t>IQ0707-0001</t>
  </si>
  <si>
    <t>Abu Ghraib</t>
  </si>
  <si>
    <t>Al-Ahel</t>
  </si>
  <si>
    <t>IQ0701-0002</t>
  </si>
  <si>
    <t>Resafa</t>
  </si>
  <si>
    <t>Zayona</t>
  </si>
  <si>
    <t>IQ0707-0043</t>
  </si>
  <si>
    <t>Mahmoudiya</t>
  </si>
  <si>
    <t>Latifiya 1</t>
  </si>
  <si>
    <t>IQ0706-0004</t>
  </si>
  <si>
    <t>Latifiya 2</t>
  </si>
  <si>
    <t>IQ0706-0003</t>
  </si>
  <si>
    <t>Dahuk</t>
  </si>
  <si>
    <t>Sumel</t>
  </si>
  <si>
    <t>Bajet Kandala</t>
  </si>
  <si>
    <t>IQ0803-0001</t>
  </si>
  <si>
    <t>Zakho</t>
  </si>
  <si>
    <t>Berseve 1</t>
  </si>
  <si>
    <t>IQ0804-0001</t>
  </si>
  <si>
    <t>Berseve 2</t>
  </si>
  <si>
    <t>IQ0804-0002</t>
  </si>
  <si>
    <t>Chamishku</t>
  </si>
  <si>
    <t>IQ0804-0003</t>
  </si>
  <si>
    <t>May</t>
  </si>
  <si>
    <t>Darkar*</t>
  </si>
  <si>
    <t>IQ0804-0290</t>
  </si>
  <si>
    <t>Amedi</t>
  </si>
  <si>
    <t>Dawadia</t>
  </si>
  <si>
    <t>IQ0801-0001</t>
  </si>
  <si>
    <t>Kabarto 2</t>
  </si>
  <si>
    <t>IQ0803-0003</t>
  </si>
  <si>
    <t>Khanke</t>
  </si>
  <si>
    <t>IQ0803-0005</t>
  </si>
  <si>
    <t>Mamilian</t>
  </si>
  <si>
    <t>IQ1501-0002</t>
  </si>
  <si>
    <t>Rwanga Community</t>
  </si>
  <si>
    <t>IQ0803-0004</t>
  </si>
  <si>
    <t>Shariya</t>
  </si>
  <si>
    <t>IQ0803-0006</t>
  </si>
  <si>
    <t>Kabarto 1</t>
  </si>
  <si>
    <t>IQ0803-0002</t>
  </si>
  <si>
    <t>Diyala</t>
  </si>
  <si>
    <t>Khanaqin</t>
  </si>
  <si>
    <t>Al-Wand 1</t>
  </si>
  <si>
    <t>IQ1004-0003</t>
  </si>
  <si>
    <t>Al-Wand 2</t>
  </si>
  <si>
    <t>IQ1004-0004</t>
  </si>
  <si>
    <t>Ba'quba</t>
  </si>
  <si>
    <t>Muskar Saad Camp</t>
  </si>
  <si>
    <t>IQ1002-0007</t>
  </si>
  <si>
    <t>Erbil</t>
  </si>
  <si>
    <t>Baharka</t>
  </si>
  <si>
    <t>IQ1102-0001</t>
  </si>
  <si>
    <t>Makhmur</t>
  </si>
  <si>
    <t>Debaga 1</t>
  </si>
  <si>
    <t>IQ1107-0007</t>
  </si>
  <si>
    <t>Harshm</t>
  </si>
  <si>
    <t>IQ1102-0002</t>
  </si>
  <si>
    <t>Kerbala</t>
  </si>
  <si>
    <t>Hindiya</t>
  </si>
  <si>
    <t>Al-Kawthar Camp</t>
  </si>
  <si>
    <t>IQ1203-0001</t>
  </si>
  <si>
    <t>Kirkuk</t>
  </si>
  <si>
    <t>Laylan 2</t>
  </si>
  <si>
    <t>IQ1302-0008</t>
  </si>
  <si>
    <t>Daquq</t>
  </si>
  <si>
    <t>Yahyawa</t>
  </si>
  <si>
    <t>IQ1302-0002</t>
  </si>
  <si>
    <t>Laylan IDP</t>
  </si>
  <si>
    <t>IQ1302-0001</t>
  </si>
  <si>
    <t>Ninewa</t>
  </si>
  <si>
    <t>Shikhan</t>
  </si>
  <si>
    <t>Essian</t>
  </si>
  <si>
    <t>IQ1506-0001</t>
  </si>
  <si>
    <t>Garmawa</t>
  </si>
  <si>
    <t>IQ1509-0001</t>
  </si>
  <si>
    <t>Mosul</t>
  </si>
  <si>
    <t>Haj Ali</t>
  </si>
  <si>
    <t>IQ1505-0008</t>
  </si>
  <si>
    <t>Hamam Al Alil 2</t>
  </si>
  <si>
    <t>IQ1505-0015</t>
  </si>
  <si>
    <t>Hamdaniya</t>
  </si>
  <si>
    <t>Hasansham U2</t>
  </si>
  <si>
    <t>IQ1503-0024</t>
  </si>
  <si>
    <t>Hasansham U3</t>
  </si>
  <si>
    <t>IQ1503-0030</t>
  </si>
  <si>
    <t>Khazer M1</t>
  </si>
  <si>
    <t>IQ1503-0010</t>
  </si>
  <si>
    <t>Mamrashan</t>
  </si>
  <si>
    <t>IQ1506-0003</t>
  </si>
  <si>
    <t>Qayyarah Airstrip</t>
  </si>
  <si>
    <t>IQ1505-0007</t>
  </si>
  <si>
    <t>Qayyarah-Jad'ah 1 &amp; 2</t>
  </si>
  <si>
    <t>IQ1505-0010-001</t>
  </si>
  <si>
    <t>N/A</t>
  </si>
  <si>
    <t>Qayyarah-Jad'ah 3</t>
  </si>
  <si>
    <t>IQ1505-0010-002</t>
  </si>
  <si>
    <t>Qayyarah-Jad'ah 4</t>
  </si>
  <si>
    <t>IQ1505-0010-003</t>
  </si>
  <si>
    <t>Qayyarah-Jad'ah 5</t>
  </si>
  <si>
    <t>IQ1505-0010-004</t>
  </si>
  <si>
    <t>Qayyarah-Jad'ah 6</t>
  </si>
  <si>
    <t>IQ1505-0010-005</t>
  </si>
  <si>
    <t>Sheikhan</t>
  </si>
  <si>
    <t>IQ1506-0002</t>
  </si>
  <si>
    <t>As Salamyiah 2</t>
  </si>
  <si>
    <t>IQ1503-0027-002</t>
  </si>
  <si>
    <t>As Salamyiah 1</t>
  </si>
  <si>
    <t>IQ1503-0027-001</t>
  </si>
  <si>
    <t>IQ1505-0014</t>
  </si>
  <si>
    <t>As Salamyiah Nimrud</t>
  </si>
  <si>
    <t>IQ1503-0036</t>
  </si>
  <si>
    <t>Salah al-Din</t>
  </si>
  <si>
    <t>Tikrit</t>
  </si>
  <si>
    <t>Al-Alam 1</t>
  </si>
  <si>
    <t>IQ1808-0002-001</t>
  </si>
  <si>
    <t>Shirqat</t>
  </si>
  <si>
    <t>Basateen Al Sheuokh</t>
  </si>
  <si>
    <t>IQ1509-0007</t>
  </si>
  <si>
    <t>Al Qadiseya complex building</t>
  </si>
  <si>
    <t>IQ1808-0072</t>
  </si>
  <si>
    <t>Al Karamah</t>
  </si>
  <si>
    <t>IQ1808-0014-002</t>
  </si>
  <si>
    <t>Sulaymaniyah</t>
  </si>
  <si>
    <t>Kalar</t>
  </si>
  <si>
    <t>Qoratu</t>
  </si>
  <si>
    <t>IQ1004-0011</t>
  </si>
  <si>
    <t>Tazade</t>
  </si>
  <si>
    <t>IQ0505-0002</t>
  </si>
  <si>
    <t>Sulaymaniya</t>
  </si>
  <si>
    <t>Arbat IDP</t>
  </si>
  <si>
    <t>IQ0510-0001</t>
  </si>
  <si>
    <t>Dokan</t>
  </si>
  <si>
    <t>Surdesh</t>
  </si>
  <si>
    <t>IQ0503-0006</t>
  </si>
  <si>
    <t>Ashti IDP</t>
  </si>
  <si>
    <t>IQ0510-0002</t>
  </si>
  <si>
    <t xml:space="preserve">Total </t>
  </si>
  <si>
    <t xml:space="preserve">Informal Sites Information </t>
  </si>
  <si>
    <t>Name</t>
  </si>
  <si>
    <t xml:space="preserve">Type </t>
  </si>
  <si>
    <t>January</t>
  </si>
  <si>
    <t>Shams CC*</t>
  </si>
  <si>
    <t>Collective Centre</t>
  </si>
  <si>
    <t>IQ0701-0202</t>
  </si>
  <si>
    <t>Missan</t>
  </si>
  <si>
    <t>Amara</t>
  </si>
  <si>
    <t>Al Hay al Jamei</t>
  </si>
  <si>
    <t>IQ1402-0017</t>
  </si>
  <si>
    <t>Basrah</t>
  </si>
  <si>
    <t>Basra Modern IDP camp</t>
  </si>
  <si>
    <t>Qadissiya</t>
  </si>
  <si>
    <t>Diwaniya</t>
  </si>
  <si>
    <t>Al Zaytoon compound</t>
  </si>
  <si>
    <t>IQ0402-0040</t>
  </si>
  <si>
    <t>March</t>
  </si>
  <si>
    <t>Karkh</t>
  </si>
  <si>
    <t>Zarqa' AL-Yammah school*</t>
  </si>
  <si>
    <t>IQ0704-0034</t>
  </si>
  <si>
    <t>Salah AL-Din AL-Ayobi Mosque *</t>
  </si>
  <si>
    <t>IQ0704-0110</t>
  </si>
  <si>
    <t>Al-Mancyha Village</t>
  </si>
  <si>
    <t>IQ0705-0019</t>
  </si>
  <si>
    <t>Al-Rasheed Hospital Settlement *</t>
  </si>
  <si>
    <t>IQ0707-0047</t>
  </si>
  <si>
    <t>April</t>
  </si>
  <si>
    <t>Kilo 07 complex*</t>
  </si>
  <si>
    <t>Eyes of Missan</t>
  </si>
  <si>
    <t>IQ1402-0001</t>
  </si>
  <si>
    <t>Ahil AlRamadi sector (BzBz 2)</t>
  </si>
  <si>
    <t>IQ0102-0002-005</t>
  </si>
  <si>
    <t>Al Bojar sector (BzBz 14)</t>
  </si>
  <si>
    <t>IQ0102-0002-004</t>
  </si>
  <si>
    <t>Albu Jwad (BzBz 13)</t>
  </si>
  <si>
    <t>Al-Khamseen (BzBz 11)</t>
  </si>
  <si>
    <t>IQ0102-0002-012</t>
  </si>
  <si>
    <t>Al-Moelha (BzBz 7)</t>
  </si>
  <si>
    <t>IQ0102-0002-015</t>
  </si>
  <si>
    <t>Boslimans sector (BzBz 10)</t>
  </si>
  <si>
    <t>IQ0102-0002-014</t>
  </si>
  <si>
    <t>Sector 1 (BzBz 3)</t>
  </si>
  <si>
    <t>IQ0102-0002-011</t>
  </si>
  <si>
    <t>Sector 2 (BzBz 4)</t>
  </si>
  <si>
    <t>IQ0102-0002-010</t>
  </si>
  <si>
    <t>Sector 3 (BzBz 8)</t>
  </si>
  <si>
    <t>IQ0102-0002-009</t>
  </si>
  <si>
    <t>Sector 4 (BzBz 9)</t>
  </si>
  <si>
    <t>IQ0102-0002-008</t>
  </si>
  <si>
    <t>Hamam Al Alil 1</t>
  </si>
  <si>
    <t>The individual level data from Jeddah camps is excluded this month as the partner are in the process of updating the camp database.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</si>
</sst>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18"/>
      <color rgb="FF2A87C8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2A87C8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Grid">
        <fgColor auto="1"/>
      </patternFill>
    </fill>
    <fill>
      <patternFill patternType="solid">
        <fgColor rgb="FF545456"/>
        <bgColor indexed="64"/>
      </patternFill>
    </fill>
    <fill>
      <patternFill patternType="solid">
        <fgColor rgb="FF2A87C8"/>
        <bgColor indexed="64"/>
      </patternFill>
    </fill>
    <fill>
      <patternFill patternType="gray125">
        <fgColor theme="3" tint="0.59996337778862885"/>
        <bgColor indexed="65"/>
      </patternFill>
    </fill>
    <fill>
      <patternFill patternType="solid">
        <fgColor indexed="65"/>
        <bgColor theme="0"/>
      </patternFill>
    </fill>
  </fills>
  <borders count="3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/>
      <right style="medium">
        <color rgb="FF2A87C8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/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8" fillId="5" borderId="6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vertical="center"/>
    </xf>
    <xf numFmtId="0" fontId="11" fillId="0" borderId="10" xfId="0" applyFont="1" applyFill="1" applyBorder="1"/>
    <xf numFmtId="0" fontId="11" fillId="0" borderId="11" xfId="0" applyFont="1" applyFill="1" applyBorder="1"/>
    <xf numFmtId="0" fontId="11" fillId="6" borderId="11" xfId="0" applyFont="1" applyFill="1" applyBorder="1"/>
    <xf numFmtId="0" fontId="11" fillId="0" borderId="13" xfId="0" applyFont="1" applyFill="1" applyBorder="1"/>
    <xf numFmtId="0" fontId="11" fillId="0" borderId="1" xfId="0" applyFont="1" applyFill="1" applyBorder="1"/>
    <xf numFmtId="0" fontId="11" fillId="0" borderId="14" xfId="0" applyFont="1" applyFill="1" applyBorder="1"/>
    <xf numFmtId="0" fontId="10" fillId="0" borderId="15" xfId="0" applyFont="1" applyBorder="1" applyAlignment="1">
      <alignment vertical="center"/>
    </xf>
    <xf numFmtId="0" fontId="11" fillId="6" borderId="1" xfId="0" applyFont="1" applyFill="1" applyBorder="1"/>
    <xf numFmtId="0" fontId="11" fillId="0" borderId="17" xfId="0" applyFont="1" applyFill="1" applyBorder="1"/>
    <xf numFmtId="3" fontId="12" fillId="0" borderId="0" xfId="0" applyNumberFormat="1" applyFont="1"/>
    <xf numFmtId="0" fontId="9" fillId="4" borderId="19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  <xf numFmtId="0" fontId="9" fillId="4" borderId="20" xfId="0" applyFont="1" applyFill="1" applyBorder="1" applyAlignment="1"/>
    <xf numFmtId="0" fontId="2" fillId="0" borderId="0" xfId="0" applyFont="1" applyFill="1" applyBorder="1"/>
    <xf numFmtId="0" fontId="13" fillId="0" borderId="0" xfId="0" applyFont="1"/>
    <xf numFmtId="0" fontId="11" fillId="0" borderId="1" xfId="0" applyFont="1" applyFill="1" applyBorder="1" applyAlignment="1">
      <alignment horizontal="right"/>
    </xf>
    <xf numFmtId="0" fontId="11" fillId="0" borderId="14" xfId="0" applyFont="1" applyFill="1" applyBorder="1" applyAlignment="1">
      <alignment horizontal="right"/>
    </xf>
    <xf numFmtId="0" fontId="11" fillId="7" borderId="1" xfId="0" applyFont="1" applyFill="1" applyBorder="1"/>
    <xf numFmtId="0" fontId="11" fillId="0" borderId="0" xfId="0" applyFont="1" applyFill="1" applyBorder="1"/>
    <xf numFmtId="0" fontId="11" fillId="0" borderId="23" xfId="0" applyFont="1" applyFill="1" applyBorder="1"/>
    <xf numFmtId="0" fontId="11" fillId="0" borderId="24" xfId="0" applyFont="1" applyFill="1" applyBorder="1"/>
    <xf numFmtId="0" fontId="11" fillId="6" borderId="24" xfId="0" applyFont="1" applyFill="1" applyBorder="1"/>
    <xf numFmtId="0" fontId="11" fillId="0" borderId="7" xfId="0" applyFont="1" applyFill="1" applyBorder="1"/>
    <xf numFmtId="164" fontId="2" fillId="2" borderId="0" xfId="1" applyNumberFormat="1" applyFont="1" applyFill="1" applyBorder="1"/>
    <xf numFmtId="164" fontId="9" fillId="4" borderId="0" xfId="1" applyNumberFormat="1" applyFont="1" applyFill="1" applyBorder="1" applyAlignment="1">
      <alignment horizontal="right"/>
    </xf>
    <xf numFmtId="164" fontId="9" fillId="4" borderId="25" xfId="1" applyNumberFormat="1" applyFont="1" applyFill="1" applyBorder="1" applyAlignment="1">
      <alignment horizontal="right"/>
    </xf>
    <xf numFmtId="164" fontId="9" fillId="4" borderId="26" xfId="1" applyNumberFormat="1" applyFont="1" applyFill="1" applyBorder="1" applyAlignment="1">
      <alignment horizontal="right"/>
    </xf>
    <xf numFmtId="164" fontId="2" fillId="0" borderId="0" xfId="1" applyNumberFormat="1" applyFont="1" applyFill="1" applyBorder="1"/>
    <xf numFmtId="9" fontId="2" fillId="2" borderId="0" xfId="2" applyFont="1" applyFill="1" applyBorder="1"/>
    <xf numFmtId="0" fontId="8" fillId="5" borderId="27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164" fontId="2" fillId="2" borderId="0" xfId="0" applyNumberFormat="1" applyFont="1" applyFill="1" applyBorder="1"/>
    <xf numFmtId="0" fontId="14" fillId="0" borderId="9" xfId="0" applyFont="1" applyBorder="1"/>
    <xf numFmtId="0" fontId="3" fillId="0" borderId="28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29" xfId="0" applyFont="1" applyBorder="1"/>
    <xf numFmtId="0" fontId="14" fillId="0" borderId="15" xfId="0" applyFont="1" applyBorder="1"/>
    <xf numFmtId="0" fontId="3" fillId="0" borderId="30" xfId="0" applyFont="1" applyBorder="1"/>
    <xf numFmtId="0" fontId="3" fillId="0" borderId="1" xfId="0" applyFont="1" applyBorder="1"/>
    <xf numFmtId="0" fontId="3" fillId="0" borderId="1" xfId="0" applyFont="1" applyFill="1" applyBorder="1"/>
    <xf numFmtId="0" fontId="3" fillId="0" borderId="31" xfId="0" applyFont="1" applyBorder="1"/>
    <xf numFmtId="0" fontId="3" fillId="0" borderId="17" xfId="0" applyFont="1" applyBorder="1"/>
    <xf numFmtId="0" fontId="3" fillId="0" borderId="32" xfId="0" applyFont="1" applyBorder="1"/>
    <xf numFmtId="0" fontId="3" fillId="0" borderId="17" xfId="0" applyFont="1" applyFill="1" applyBorder="1"/>
    <xf numFmtId="0" fontId="3" fillId="0" borderId="0" xfId="0" applyFont="1" applyBorder="1"/>
    <xf numFmtId="0" fontId="3" fillId="0" borderId="33" xfId="0" applyFont="1" applyBorder="1"/>
    <xf numFmtId="0" fontId="3" fillId="0" borderId="18" xfId="0" applyFont="1" applyBorder="1"/>
    <xf numFmtId="0" fontId="3" fillId="0" borderId="34" xfId="0" applyFont="1" applyBorder="1"/>
    <xf numFmtId="0" fontId="3" fillId="0" borderId="23" xfId="0" applyFont="1" applyBorder="1"/>
    <xf numFmtId="0" fontId="3" fillId="0" borderId="24" xfId="0" applyFont="1" applyFill="1" applyBorder="1"/>
    <xf numFmtId="0" fontId="7" fillId="4" borderId="25" xfId="0" applyFont="1" applyFill="1" applyBorder="1" applyAlignment="1">
      <alignment horizontal="right"/>
    </xf>
    <xf numFmtId="0" fontId="7" fillId="4" borderId="26" xfId="0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244685</xdr:colOff>
      <xdr:row>0</xdr:row>
      <xdr:rowOff>161992</xdr:rowOff>
    </xdr:from>
    <xdr:to>
      <xdr:col>5</xdr:col>
      <xdr:colOff>442192</xdr:colOff>
      <xdr:row>4</xdr:row>
      <xdr:rowOff>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685" y="161992"/>
          <a:ext cx="2414927" cy="7905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mp%20Master%20List%20and%20Population%20Flow%20-%20all%20versions%20-%20English%20-%202019-07-03-07-12-3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p Master List and Populat..."/>
      <sheetName val="Sheet2"/>
      <sheetName val="JUne MasterlIst03|Jul"/>
      <sheetName val="MasterListJune"/>
      <sheetName val="Informal Sites"/>
    </sheetNames>
    <sheetDataSet>
      <sheetData sheetId="0">
        <row r="2">
          <cell r="E2" t="str">
            <v>Rwanga Community</v>
          </cell>
        </row>
      </sheetData>
      <sheetData sheetId="1" refreshError="1"/>
      <sheetData sheetId="2" refreshError="1"/>
      <sheetData sheetId="3" refreshError="1"/>
      <sheetData sheetId="4">
        <row r="3">
          <cell r="B3" t="str">
            <v>Al Zaytoon compound</v>
          </cell>
          <cell r="C3" t="str">
            <v>Local authority</v>
          </cell>
          <cell r="D3">
            <v>95</v>
          </cell>
          <cell r="E3">
            <v>561</v>
          </cell>
          <cell r="F3">
            <v>301</v>
          </cell>
          <cell r="G3">
            <v>260</v>
          </cell>
        </row>
        <row r="4">
          <cell r="B4" t="str">
            <v>Al Hay al Jamei</v>
          </cell>
          <cell r="C4" t="str">
            <v>Local authority</v>
          </cell>
          <cell r="D4">
            <v>77</v>
          </cell>
          <cell r="E4">
            <v>351</v>
          </cell>
          <cell r="F4">
            <v>179</v>
          </cell>
          <cell r="G4">
            <v>172</v>
          </cell>
        </row>
        <row r="5">
          <cell r="B5" t="str">
            <v>Eyes of Missan</v>
          </cell>
          <cell r="C5" t="str">
            <v>Government/ Local Authorities</v>
          </cell>
          <cell r="D5">
            <v>16</v>
          </cell>
          <cell r="E5">
            <v>90</v>
          </cell>
          <cell r="F5">
            <v>45</v>
          </cell>
          <cell r="G5">
            <v>45</v>
          </cell>
        </row>
        <row r="6">
          <cell r="B6" t="str">
            <v>Basra Modern IDP camp</v>
          </cell>
          <cell r="C6" t="str">
            <v>Government/ Local Authorities</v>
          </cell>
          <cell r="D6">
            <v>4</v>
          </cell>
          <cell r="E6">
            <v>12</v>
          </cell>
          <cell r="F6">
            <v>4</v>
          </cell>
          <cell r="G6">
            <v>8</v>
          </cell>
        </row>
        <row r="7">
          <cell r="B7" t="str">
            <v>Ahil AlRamadi sector (BzBz 2)</v>
          </cell>
          <cell r="C7" t="str">
            <v>IOM</v>
          </cell>
          <cell r="D7">
            <v>63</v>
          </cell>
          <cell r="E7">
            <v>348</v>
          </cell>
          <cell r="F7">
            <v>252</v>
          </cell>
          <cell r="G7">
            <v>96</v>
          </cell>
        </row>
        <row r="8">
          <cell r="B8" t="str">
            <v>Al Bojar sector (BzBz 14)</v>
          </cell>
          <cell r="C8" t="str">
            <v>IOM</v>
          </cell>
          <cell r="D8">
            <v>91</v>
          </cell>
          <cell r="E8">
            <v>518</v>
          </cell>
          <cell r="F8">
            <v>298</v>
          </cell>
          <cell r="G8">
            <v>220</v>
          </cell>
        </row>
        <row r="9">
          <cell r="B9" t="str">
            <v>Albu Jwad (BzBz 13)</v>
          </cell>
          <cell r="C9" t="str">
            <v>IOM</v>
          </cell>
          <cell r="D9">
            <v>119</v>
          </cell>
          <cell r="E9">
            <v>630</v>
          </cell>
          <cell r="F9">
            <v>385</v>
          </cell>
          <cell r="G9">
            <v>245</v>
          </cell>
        </row>
        <row r="10">
          <cell r="B10" t="str">
            <v>Al-Khamseen (BzBz 11)</v>
          </cell>
          <cell r="C10" t="str">
            <v>IOM</v>
          </cell>
          <cell r="D10">
            <v>24</v>
          </cell>
          <cell r="E10">
            <v>117</v>
          </cell>
          <cell r="F10">
            <v>65</v>
          </cell>
          <cell r="G10">
            <v>52</v>
          </cell>
        </row>
        <row r="11">
          <cell r="B11" t="str">
            <v>Al-Moelha (BzBz 7)</v>
          </cell>
          <cell r="C11" t="str">
            <v>IOM</v>
          </cell>
          <cell r="D11">
            <v>191</v>
          </cell>
          <cell r="E11">
            <v>993</v>
          </cell>
          <cell r="F11">
            <v>593</v>
          </cell>
          <cell r="G11">
            <v>400</v>
          </cell>
        </row>
        <row r="12">
          <cell r="B12" t="str">
            <v>Boslimans sector (BzBz 10)</v>
          </cell>
          <cell r="C12" t="str">
            <v>IOM</v>
          </cell>
          <cell r="D12">
            <v>54</v>
          </cell>
          <cell r="E12">
            <v>310</v>
          </cell>
          <cell r="F12">
            <v>193</v>
          </cell>
          <cell r="G12">
            <v>117</v>
          </cell>
        </row>
        <row r="13">
          <cell r="B13" t="str">
            <v>Sector 1 (BzBz 3)</v>
          </cell>
          <cell r="C13" t="str">
            <v>IOM</v>
          </cell>
          <cell r="D13">
            <v>61</v>
          </cell>
          <cell r="E13">
            <v>238</v>
          </cell>
          <cell r="F13">
            <v>152</v>
          </cell>
          <cell r="G13">
            <v>86</v>
          </cell>
        </row>
        <row r="14">
          <cell r="B14" t="str">
            <v>Sector 2 (BzBz 4)</v>
          </cell>
          <cell r="C14" t="str">
            <v>IOM</v>
          </cell>
          <cell r="D14">
            <v>177</v>
          </cell>
          <cell r="E14">
            <v>929</v>
          </cell>
          <cell r="F14">
            <v>546</v>
          </cell>
          <cell r="G14">
            <v>383</v>
          </cell>
        </row>
        <row r="15">
          <cell r="B15" t="str">
            <v>Sector 3 (BzBz 8)</v>
          </cell>
          <cell r="C15" t="str">
            <v>IOM</v>
          </cell>
          <cell r="D15">
            <v>111</v>
          </cell>
          <cell r="E15">
            <v>576</v>
          </cell>
          <cell r="F15">
            <v>342</v>
          </cell>
          <cell r="G15">
            <v>234</v>
          </cell>
        </row>
        <row r="16">
          <cell r="B16" t="str">
            <v>Sector 4 (BzBz 9)</v>
          </cell>
          <cell r="C16" t="str">
            <v>IOM</v>
          </cell>
          <cell r="D16">
            <v>64</v>
          </cell>
          <cell r="E16">
            <v>340</v>
          </cell>
          <cell r="F16">
            <v>208</v>
          </cell>
          <cell r="G16">
            <v>132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N146"/>
  <sheetViews>
    <sheetView tabSelected="1" topLeftCell="A109" zoomScale="85" zoomScaleNormal="85" workbookViewId="0">
      <selection activeCell="R3" sqref="R3:Y3"/>
    </sheetView>
  </sheetViews>
  <sheetFormatPr defaultColWidth="8.88671875" defaultRowHeight="13.8" x14ac:dyDescent="0.25"/>
  <cols>
    <col min="1" max="1" width="3.77734375" style="1" customWidth="1"/>
    <col min="2" max="2" width="4.21875" style="69" customWidth="1"/>
    <col min="3" max="3" width="5.33203125" style="69" customWidth="1"/>
    <col min="4" max="4" width="9.88671875" style="69" bestFit="1" customWidth="1"/>
    <col min="5" max="5" width="9.109375" style="69" bestFit="1" customWidth="1"/>
    <col min="6" max="6" width="19.44140625" style="70" customWidth="1"/>
    <col min="7" max="7" width="20.44140625" style="70" customWidth="1"/>
    <col min="8" max="8" width="12.44140625" style="70" customWidth="1"/>
    <col min="9" max="9" width="7.88671875" style="69" customWidth="1"/>
    <col min="10" max="10" width="8.109375" style="69" customWidth="1"/>
    <col min="11" max="11" width="7.88671875" style="69" customWidth="1"/>
    <col min="12" max="12" width="7.6640625" style="69" customWidth="1"/>
    <col min="13" max="13" width="7.33203125" style="69" customWidth="1"/>
    <col min="14" max="14" width="10.44140625" style="69" customWidth="1"/>
    <col min="15" max="15" width="11.88671875" style="69" customWidth="1"/>
    <col min="16" max="16" width="13.5546875" style="69" customWidth="1"/>
    <col min="17" max="17" width="9.44140625" style="69" customWidth="1"/>
    <col min="18" max="18" width="8.6640625" style="69" customWidth="1"/>
    <col min="19" max="19" width="7.6640625" style="69" customWidth="1"/>
    <col min="20" max="21" width="8.88671875" style="69" customWidth="1"/>
    <col min="22" max="22" width="9.6640625" style="69" customWidth="1"/>
    <col min="23" max="23" width="7.77734375" style="1" customWidth="1"/>
    <col min="24" max="24" width="8.109375" style="1" customWidth="1"/>
    <col min="25" max="25" width="7.6640625" style="1" customWidth="1"/>
    <col min="26" max="40" width="8.88671875" style="1"/>
    <col min="41" max="16384" width="8.88671875" style="69"/>
  </cols>
  <sheetData>
    <row r="1" spans="2:25" s="1" customFormat="1" ht="14.4" x14ac:dyDescent="0.3">
      <c r="F1" s="2"/>
      <c r="G1" s="2"/>
      <c r="H1" s="2"/>
      <c r="R1" s="3"/>
      <c r="S1" s="4" t="s">
        <v>0</v>
      </c>
      <c r="T1" s="5"/>
      <c r="U1" s="5"/>
      <c r="V1" s="5"/>
      <c r="W1" s="5"/>
      <c r="X1" s="5"/>
      <c r="Y1" s="5"/>
    </row>
    <row r="2" spans="2:25" s="1" customFormat="1" ht="22.8" x14ac:dyDescent="0.4">
      <c r="F2" s="6" t="s">
        <v>1</v>
      </c>
      <c r="R2" s="7" t="s">
        <v>2</v>
      </c>
      <c r="S2" s="8" t="s">
        <v>3</v>
      </c>
      <c r="T2" s="5"/>
      <c r="U2" s="5"/>
      <c r="V2" s="5"/>
      <c r="W2" s="5"/>
      <c r="X2" s="5"/>
      <c r="Y2" s="5"/>
    </row>
    <row r="3" spans="2:25" s="1" customFormat="1" ht="19.8" customHeight="1" x14ac:dyDescent="0.4">
      <c r="G3" s="6"/>
      <c r="H3" s="2"/>
      <c r="R3" s="79" t="s">
        <v>4</v>
      </c>
      <c r="S3" s="79"/>
      <c r="T3" s="79"/>
      <c r="U3" s="79"/>
      <c r="V3" s="79"/>
      <c r="W3" s="79"/>
      <c r="X3" s="79"/>
      <c r="Y3" s="79"/>
    </row>
    <row r="4" spans="2:25" s="1" customFormat="1" ht="12" customHeight="1" x14ac:dyDescent="0.25">
      <c r="F4" s="2"/>
      <c r="G4" s="2"/>
      <c r="H4" s="2"/>
      <c r="N4" s="9"/>
      <c r="O4" s="9"/>
      <c r="P4" s="9"/>
      <c r="Q4" s="9"/>
      <c r="R4" s="79" t="s">
        <v>318</v>
      </c>
      <c r="S4" s="79"/>
      <c r="T4" s="79"/>
      <c r="U4" s="79"/>
      <c r="V4" s="79"/>
      <c r="W4" s="79"/>
      <c r="X4" s="79"/>
      <c r="Y4" s="79"/>
    </row>
    <row r="5" spans="2:25" s="1" customFormat="1" ht="20.7" customHeight="1" thickBot="1" x14ac:dyDescent="0.3">
      <c r="G5" s="2"/>
      <c r="H5" s="2"/>
      <c r="L5" s="10"/>
      <c r="M5" s="10"/>
      <c r="N5" s="10"/>
      <c r="O5" s="10"/>
      <c r="P5" s="10"/>
      <c r="Q5" s="10"/>
      <c r="R5" s="80"/>
      <c r="S5" s="80"/>
      <c r="T5" s="80"/>
      <c r="U5" s="80"/>
      <c r="V5" s="80"/>
      <c r="W5" s="80"/>
      <c r="X5" s="80"/>
      <c r="Y5" s="80"/>
    </row>
    <row r="6" spans="2:25" ht="14.7" customHeight="1" thickBot="1" x14ac:dyDescent="0.3">
      <c r="B6" s="78" t="s">
        <v>5</v>
      </c>
      <c r="C6" s="76"/>
      <c r="D6" s="76"/>
      <c r="E6" s="76"/>
      <c r="F6" s="76"/>
      <c r="G6" s="76"/>
      <c r="H6" s="77"/>
      <c r="I6" s="78" t="s">
        <v>6</v>
      </c>
      <c r="J6" s="76"/>
      <c r="K6" s="76"/>
      <c r="L6" s="77"/>
      <c r="M6" s="78" t="s">
        <v>7</v>
      </c>
      <c r="N6" s="76"/>
      <c r="O6" s="76"/>
      <c r="P6" s="76"/>
      <c r="Q6" s="76"/>
      <c r="R6" s="77"/>
      <c r="S6" s="78" t="s">
        <v>8</v>
      </c>
      <c r="T6" s="76"/>
      <c r="U6" s="76"/>
      <c r="V6" s="77"/>
      <c r="W6" s="78" t="s">
        <v>9</v>
      </c>
      <c r="X6" s="76"/>
      <c r="Y6" s="76"/>
    </row>
    <row r="7" spans="2:25" ht="27" customHeight="1" thickBot="1" x14ac:dyDescent="0.3">
      <c r="B7" s="11" t="s">
        <v>10</v>
      </c>
      <c r="C7" s="12" t="s">
        <v>11</v>
      </c>
      <c r="D7" s="12" t="s">
        <v>12</v>
      </c>
      <c r="E7" s="12" t="s">
        <v>13</v>
      </c>
      <c r="F7" s="12" t="s">
        <v>14</v>
      </c>
      <c r="G7" s="12" t="s">
        <v>15</v>
      </c>
      <c r="H7" s="12" t="s">
        <v>16</v>
      </c>
      <c r="I7" s="12" t="s">
        <v>17</v>
      </c>
      <c r="J7" s="12" t="s">
        <v>18</v>
      </c>
      <c r="K7" s="12" t="s">
        <v>19</v>
      </c>
      <c r="L7" s="12" t="s">
        <v>20</v>
      </c>
      <c r="M7" s="12" t="s">
        <v>21</v>
      </c>
      <c r="N7" s="12" t="s">
        <v>22</v>
      </c>
      <c r="O7" s="12" t="s">
        <v>23</v>
      </c>
      <c r="P7" s="12" t="s">
        <v>24</v>
      </c>
      <c r="Q7" s="12" t="s">
        <v>25</v>
      </c>
      <c r="R7" s="12" t="s">
        <v>26</v>
      </c>
      <c r="S7" s="12" t="s">
        <v>27</v>
      </c>
      <c r="T7" s="12" t="s">
        <v>28</v>
      </c>
      <c r="U7" s="12" t="s">
        <v>29</v>
      </c>
      <c r="V7" s="13" t="s">
        <v>30</v>
      </c>
      <c r="W7" s="12" t="s">
        <v>31</v>
      </c>
      <c r="X7" s="12" t="s">
        <v>32</v>
      </c>
      <c r="Y7" s="12" t="s">
        <v>33</v>
      </c>
    </row>
    <row r="8" spans="2:25" ht="18" customHeight="1" x14ac:dyDescent="0.25">
      <c r="B8" s="14">
        <v>1</v>
      </c>
      <c r="C8" s="15" t="s">
        <v>34</v>
      </c>
      <c r="D8" s="16" t="s">
        <v>35</v>
      </c>
      <c r="E8" s="16" t="s">
        <v>36</v>
      </c>
      <c r="F8" s="71" t="s">
        <v>37</v>
      </c>
      <c r="G8" s="17" t="s">
        <v>38</v>
      </c>
      <c r="H8" s="18" t="s">
        <v>39</v>
      </c>
      <c r="I8" s="19">
        <v>49</v>
      </c>
      <c r="J8" s="19">
        <v>343</v>
      </c>
      <c r="K8" s="19">
        <v>189</v>
      </c>
      <c r="L8" s="19">
        <v>154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143</v>
      </c>
      <c r="T8" s="19">
        <v>82</v>
      </c>
      <c r="U8" s="19">
        <v>196</v>
      </c>
      <c r="V8" s="20">
        <v>0</v>
      </c>
      <c r="W8" s="19">
        <v>88</v>
      </c>
      <c r="X8" s="19">
        <v>253</v>
      </c>
      <c r="Y8" s="20">
        <v>2</v>
      </c>
    </row>
    <row r="9" spans="2:25" ht="18" customHeight="1" x14ac:dyDescent="0.25">
      <c r="B9" s="21">
        <v>2</v>
      </c>
      <c r="C9" s="15" t="s">
        <v>34</v>
      </c>
      <c r="D9" s="19" t="s">
        <v>35</v>
      </c>
      <c r="E9" s="19" t="s">
        <v>36</v>
      </c>
      <c r="F9" s="72"/>
      <c r="G9" s="22" t="s">
        <v>40</v>
      </c>
      <c r="H9" s="23" t="s">
        <v>41</v>
      </c>
      <c r="I9" s="19">
        <v>97</v>
      </c>
      <c r="J9" s="19">
        <v>212</v>
      </c>
      <c r="K9" s="19">
        <v>123</v>
      </c>
      <c r="L9" s="19">
        <v>89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164</v>
      </c>
      <c r="T9" s="19">
        <v>42</v>
      </c>
      <c r="U9" s="19">
        <v>265</v>
      </c>
      <c r="V9" s="20">
        <v>0</v>
      </c>
      <c r="W9" s="19">
        <v>36</v>
      </c>
      <c r="X9" s="19">
        <v>155</v>
      </c>
      <c r="Y9" s="20">
        <v>21</v>
      </c>
    </row>
    <row r="10" spans="2:25" ht="18" customHeight="1" x14ac:dyDescent="0.25">
      <c r="B10" s="21">
        <v>3</v>
      </c>
      <c r="C10" s="15" t="s">
        <v>34</v>
      </c>
      <c r="D10" s="19" t="s">
        <v>35</v>
      </c>
      <c r="E10" s="19" t="s">
        <v>36</v>
      </c>
      <c r="F10" s="72"/>
      <c r="G10" s="22" t="s">
        <v>42</v>
      </c>
      <c r="H10" s="23" t="s">
        <v>43</v>
      </c>
      <c r="I10" s="19">
        <v>28</v>
      </c>
      <c r="J10" s="19">
        <v>60</v>
      </c>
      <c r="K10" s="19">
        <v>30</v>
      </c>
      <c r="L10" s="19">
        <v>30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186</v>
      </c>
      <c r="T10" s="19">
        <v>87</v>
      </c>
      <c r="U10" s="19">
        <v>214</v>
      </c>
      <c r="V10" s="20">
        <v>11</v>
      </c>
      <c r="W10" s="19">
        <v>7</v>
      </c>
      <c r="X10" s="19">
        <v>49</v>
      </c>
      <c r="Y10" s="20">
        <v>4</v>
      </c>
    </row>
    <row r="11" spans="2:25" ht="18" customHeight="1" x14ac:dyDescent="0.25">
      <c r="B11" s="21">
        <v>4</v>
      </c>
      <c r="C11" s="15" t="s">
        <v>34</v>
      </c>
      <c r="D11" s="19" t="s">
        <v>35</v>
      </c>
      <c r="E11" s="19" t="s">
        <v>36</v>
      </c>
      <c r="F11" s="72"/>
      <c r="G11" s="22" t="s">
        <v>44</v>
      </c>
      <c r="H11" s="23" t="s">
        <v>45</v>
      </c>
      <c r="I11" s="19">
        <v>61</v>
      </c>
      <c r="J11" s="19">
        <v>288</v>
      </c>
      <c r="K11" s="19">
        <v>186</v>
      </c>
      <c r="L11" s="19">
        <v>102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131</v>
      </c>
      <c r="T11" s="19">
        <v>70</v>
      </c>
      <c r="U11" s="19">
        <v>198</v>
      </c>
      <c r="V11" s="20">
        <v>0</v>
      </c>
      <c r="W11" s="19">
        <v>64</v>
      </c>
      <c r="X11" s="19">
        <v>208</v>
      </c>
      <c r="Y11" s="20">
        <v>16</v>
      </c>
    </row>
    <row r="12" spans="2:25" ht="18" customHeight="1" x14ac:dyDescent="0.25">
      <c r="B12" s="21">
        <v>5</v>
      </c>
      <c r="C12" s="15" t="s">
        <v>34</v>
      </c>
      <c r="D12" s="19" t="s">
        <v>35</v>
      </c>
      <c r="E12" s="19" t="s">
        <v>36</v>
      </c>
      <c r="F12" s="72"/>
      <c r="G12" s="22" t="s">
        <v>46</v>
      </c>
      <c r="H12" s="23" t="s">
        <v>47</v>
      </c>
      <c r="I12" s="19">
        <v>74</v>
      </c>
      <c r="J12" s="19">
        <v>134</v>
      </c>
      <c r="K12" s="19">
        <v>65</v>
      </c>
      <c r="L12" s="19">
        <v>69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126</v>
      </c>
      <c r="T12" s="19">
        <v>99</v>
      </c>
      <c r="U12" s="19">
        <v>204</v>
      </c>
      <c r="V12" s="20">
        <v>0</v>
      </c>
      <c r="W12" s="19">
        <v>20</v>
      </c>
      <c r="X12" s="19">
        <v>108</v>
      </c>
      <c r="Y12" s="20">
        <v>6</v>
      </c>
    </row>
    <row r="13" spans="2:25" ht="18" customHeight="1" x14ac:dyDescent="0.25">
      <c r="B13" s="21">
        <v>6</v>
      </c>
      <c r="C13" s="15" t="s">
        <v>34</v>
      </c>
      <c r="D13" s="19" t="s">
        <v>35</v>
      </c>
      <c r="E13" s="19" t="s">
        <v>36</v>
      </c>
      <c r="F13" s="72"/>
      <c r="G13" s="22" t="s">
        <v>48</v>
      </c>
      <c r="H13" s="23" t="s">
        <v>49</v>
      </c>
      <c r="I13" s="19">
        <v>71</v>
      </c>
      <c r="J13" s="19">
        <v>187</v>
      </c>
      <c r="K13" s="19">
        <v>107</v>
      </c>
      <c r="L13" s="19">
        <v>80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171</v>
      </c>
      <c r="T13" s="19">
        <v>80</v>
      </c>
      <c r="U13" s="19">
        <v>245</v>
      </c>
      <c r="V13" s="20">
        <v>22</v>
      </c>
      <c r="W13" s="19">
        <v>39</v>
      </c>
      <c r="X13" s="19">
        <v>142</v>
      </c>
      <c r="Y13" s="20">
        <v>6</v>
      </c>
    </row>
    <row r="14" spans="2:25" ht="18" customHeight="1" x14ac:dyDescent="0.25">
      <c r="B14" s="21">
        <v>7</v>
      </c>
      <c r="C14" s="15" t="s">
        <v>34</v>
      </c>
      <c r="D14" s="19" t="s">
        <v>35</v>
      </c>
      <c r="E14" s="19" t="s">
        <v>36</v>
      </c>
      <c r="F14" s="72"/>
      <c r="G14" s="22" t="s">
        <v>50</v>
      </c>
      <c r="H14" s="23" t="s">
        <v>51</v>
      </c>
      <c r="I14" s="19">
        <v>69</v>
      </c>
      <c r="J14" s="19">
        <v>566</v>
      </c>
      <c r="K14" s="19">
        <v>285</v>
      </c>
      <c r="L14" s="19">
        <v>281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213</v>
      </c>
      <c r="T14" s="19">
        <v>103</v>
      </c>
      <c r="U14" s="19">
        <v>319</v>
      </c>
      <c r="V14" s="20">
        <v>0</v>
      </c>
      <c r="W14" s="19">
        <v>140</v>
      </c>
      <c r="X14" s="19">
        <v>406</v>
      </c>
      <c r="Y14" s="20">
        <v>20</v>
      </c>
    </row>
    <row r="15" spans="2:25" ht="18" customHeight="1" x14ac:dyDescent="0.25">
      <c r="B15" s="21">
        <v>8</v>
      </c>
      <c r="C15" s="15" t="s">
        <v>34</v>
      </c>
      <c r="D15" s="19" t="s">
        <v>35</v>
      </c>
      <c r="E15" s="19" t="s">
        <v>36</v>
      </c>
      <c r="F15" s="72"/>
      <c r="G15" s="22" t="s">
        <v>52</v>
      </c>
      <c r="H15" s="23" t="s">
        <v>53</v>
      </c>
      <c r="I15" s="19">
        <v>33</v>
      </c>
      <c r="J15" s="19">
        <v>155</v>
      </c>
      <c r="K15" s="19">
        <v>64</v>
      </c>
      <c r="L15" s="19">
        <v>91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204</v>
      </c>
      <c r="T15" s="19">
        <v>192</v>
      </c>
      <c r="U15" s="19">
        <v>244</v>
      </c>
      <c r="V15" s="20">
        <v>0</v>
      </c>
      <c r="W15" s="19">
        <v>48</v>
      </c>
      <c r="X15" s="19">
        <v>98</v>
      </c>
      <c r="Y15" s="20">
        <v>9</v>
      </c>
    </row>
    <row r="16" spans="2:25" ht="18" customHeight="1" x14ac:dyDescent="0.25">
      <c r="B16" s="21">
        <v>9</v>
      </c>
      <c r="C16" s="15" t="s">
        <v>34</v>
      </c>
      <c r="D16" s="19" t="s">
        <v>35</v>
      </c>
      <c r="E16" s="19" t="s">
        <v>36</v>
      </c>
      <c r="F16" s="72"/>
      <c r="G16" s="22" t="s">
        <v>54</v>
      </c>
      <c r="H16" s="23" t="s">
        <v>55</v>
      </c>
      <c r="I16" s="19">
        <v>43</v>
      </c>
      <c r="J16" s="19">
        <v>393</v>
      </c>
      <c r="K16" s="19">
        <v>178</v>
      </c>
      <c r="L16" s="19">
        <v>215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233</v>
      </c>
      <c r="T16" s="19">
        <v>163</v>
      </c>
      <c r="U16" s="19">
        <v>288</v>
      </c>
      <c r="V16" s="20">
        <v>0</v>
      </c>
      <c r="W16" s="19">
        <v>112</v>
      </c>
      <c r="X16" s="19">
        <v>272</v>
      </c>
      <c r="Y16" s="20">
        <v>9</v>
      </c>
    </row>
    <row r="17" spans="2:38" ht="18" customHeight="1" x14ac:dyDescent="0.3">
      <c r="B17" s="21">
        <v>10</v>
      </c>
      <c r="C17" s="15" t="s">
        <v>34</v>
      </c>
      <c r="D17" s="19" t="s">
        <v>35</v>
      </c>
      <c r="E17" s="19" t="s">
        <v>36</v>
      </c>
      <c r="F17" s="72"/>
      <c r="G17" s="22" t="s">
        <v>56</v>
      </c>
      <c r="H17" s="23" t="s">
        <v>57</v>
      </c>
      <c r="I17" s="19">
        <v>51</v>
      </c>
      <c r="J17" s="19">
        <v>353</v>
      </c>
      <c r="K17" s="19">
        <v>189</v>
      </c>
      <c r="L17" s="19">
        <v>164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258</v>
      </c>
      <c r="T17" s="19">
        <v>249</v>
      </c>
      <c r="U17" s="19">
        <v>336</v>
      </c>
      <c r="V17" s="20">
        <v>0</v>
      </c>
      <c r="W17" s="19">
        <v>83</v>
      </c>
      <c r="X17" s="19">
        <v>265</v>
      </c>
      <c r="Y17" s="20">
        <v>5</v>
      </c>
      <c r="AL17" s="24"/>
    </row>
    <row r="18" spans="2:38" ht="18" customHeight="1" x14ac:dyDescent="0.25">
      <c r="B18" s="21">
        <v>11</v>
      </c>
      <c r="C18" s="15" t="s">
        <v>34</v>
      </c>
      <c r="D18" s="19" t="s">
        <v>35</v>
      </c>
      <c r="E18" s="19" t="s">
        <v>36</v>
      </c>
      <c r="F18" s="72"/>
      <c r="G18" s="22" t="s">
        <v>58</v>
      </c>
      <c r="H18" s="23" t="s">
        <v>59</v>
      </c>
      <c r="I18" s="19">
        <v>16</v>
      </c>
      <c r="J18" s="19">
        <v>120</v>
      </c>
      <c r="K18" s="19">
        <v>72</v>
      </c>
      <c r="L18" s="19">
        <v>48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202</v>
      </c>
      <c r="T18" s="19">
        <v>146</v>
      </c>
      <c r="U18" s="19">
        <v>221</v>
      </c>
      <c r="V18" s="20">
        <v>23</v>
      </c>
      <c r="W18" s="19">
        <v>29</v>
      </c>
      <c r="X18" s="19">
        <v>90</v>
      </c>
      <c r="Y18" s="20">
        <v>1</v>
      </c>
    </row>
    <row r="19" spans="2:38" ht="18" customHeight="1" x14ac:dyDescent="0.25">
      <c r="B19" s="21">
        <v>12</v>
      </c>
      <c r="C19" s="15" t="s">
        <v>34</v>
      </c>
      <c r="D19" s="19" t="s">
        <v>35</v>
      </c>
      <c r="E19" s="19" t="s">
        <v>36</v>
      </c>
      <c r="F19" s="72"/>
      <c r="G19" s="22" t="s">
        <v>60</v>
      </c>
      <c r="H19" s="23" t="s">
        <v>61</v>
      </c>
      <c r="I19" s="19">
        <v>95</v>
      </c>
      <c r="J19" s="19">
        <v>642</v>
      </c>
      <c r="K19" s="19">
        <v>315</v>
      </c>
      <c r="L19" s="19">
        <v>327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71</v>
      </c>
      <c r="T19" s="19">
        <v>5</v>
      </c>
      <c r="U19" s="19">
        <v>171</v>
      </c>
      <c r="V19" s="20">
        <v>18</v>
      </c>
      <c r="W19" s="19">
        <v>158</v>
      </c>
      <c r="X19" s="19">
        <v>472</v>
      </c>
      <c r="Y19" s="20">
        <v>12</v>
      </c>
    </row>
    <row r="20" spans="2:38" ht="18" customHeight="1" x14ac:dyDescent="0.25">
      <c r="B20" s="21">
        <v>13</v>
      </c>
      <c r="C20" s="15" t="s">
        <v>34</v>
      </c>
      <c r="D20" s="19" t="s">
        <v>35</v>
      </c>
      <c r="E20" s="19" t="s">
        <v>36</v>
      </c>
      <c r="F20" s="72"/>
      <c r="G20" s="22" t="s">
        <v>62</v>
      </c>
      <c r="H20" s="23" t="s">
        <v>63</v>
      </c>
      <c r="I20" s="19">
        <v>57</v>
      </c>
      <c r="J20" s="19">
        <v>571</v>
      </c>
      <c r="K20" s="19">
        <v>258</v>
      </c>
      <c r="L20" s="19">
        <v>313</v>
      </c>
      <c r="M20" s="19">
        <v>0</v>
      </c>
      <c r="N20" s="19">
        <v>0</v>
      </c>
      <c r="O20" s="19">
        <v>0</v>
      </c>
      <c r="P20" s="19">
        <v>0</v>
      </c>
      <c r="Q20" s="19">
        <v>1</v>
      </c>
      <c r="R20" s="19">
        <v>0</v>
      </c>
      <c r="S20" s="19">
        <v>130</v>
      </c>
      <c r="T20" s="19">
        <v>81</v>
      </c>
      <c r="U20" s="19">
        <v>215</v>
      </c>
      <c r="V20" s="20">
        <v>0</v>
      </c>
      <c r="W20" s="19">
        <v>169</v>
      </c>
      <c r="X20" s="19">
        <v>394</v>
      </c>
      <c r="Y20" s="20">
        <v>8</v>
      </c>
    </row>
    <row r="21" spans="2:38" ht="18" customHeight="1" x14ac:dyDescent="0.25">
      <c r="B21" s="21">
        <v>14</v>
      </c>
      <c r="C21" s="15" t="s">
        <v>34</v>
      </c>
      <c r="D21" s="19" t="s">
        <v>35</v>
      </c>
      <c r="E21" s="19" t="s">
        <v>36</v>
      </c>
      <c r="F21" s="72"/>
      <c r="G21" s="22" t="s">
        <v>64</v>
      </c>
      <c r="H21" s="23" t="s">
        <v>65</v>
      </c>
      <c r="I21" s="19">
        <v>63</v>
      </c>
      <c r="J21" s="19">
        <v>549</v>
      </c>
      <c r="K21" s="19">
        <v>276</v>
      </c>
      <c r="L21" s="19">
        <v>273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164</v>
      </c>
      <c r="T21" s="19">
        <v>82</v>
      </c>
      <c r="U21" s="19">
        <v>240</v>
      </c>
      <c r="V21" s="20">
        <v>0</v>
      </c>
      <c r="W21" s="19">
        <v>155</v>
      </c>
      <c r="X21" s="19">
        <v>381</v>
      </c>
      <c r="Y21" s="20">
        <v>13</v>
      </c>
    </row>
    <row r="22" spans="2:38" ht="18" customHeight="1" x14ac:dyDescent="0.25">
      <c r="B22" s="21">
        <v>15</v>
      </c>
      <c r="C22" s="15" t="s">
        <v>34</v>
      </c>
      <c r="D22" s="19" t="s">
        <v>35</v>
      </c>
      <c r="E22" s="19" t="s">
        <v>36</v>
      </c>
      <c r="F22" s="72"/>
      <c r="G22" s="22" t="s">
        <v>66</v>
      </c>
      <c r="H22" s="23" t="s">
        <v>67</v>
      </c>
      <c r="I22" s="19">
        <v>50</v>
      </c>
      <c r="J22" s="19">
        <v>329</v>
      </c>
      <c r="K22" s="19">
        <v>153</v>
      </c>
      <c r="L22" s="19">
        <v>176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172</v>
      </c>
      <c r="T22" s="19">
        <v>122</v>
      </c>
      <c r="U22" s="19">
        <v>225</v>
      </c>
      <c r="V22" s="20">
        <v>0</v>
      </c>
      <c r="W22" s="19">
        <v>84</v>
      </c>
      <c r="X22" s="19">
        <v>235</v>
      </c>
      <c r="Y22" s="20">
        <v>10</v>
      </c>
    </row>
    <row r="23" spans="2:38" ht="18" customHeight="1" x14ac:dyDescent="0.25">
      <c r="B23" s="21">
        <v>16</v>
      </c>
      <c r="C23" s="15" t="s">
        <v>34</v>
      </c>
      <c r="D23" s="19" t="s">
        <v>35</v>
      </c>
      <c r="E23" s="19" t="s">
        <v>36</v>
      </c>
      <c r="F23" s="72"/>
      <c r="G23" s="22" t="s">
        <v>68</v>
      </c>
      <c r="H23" s="23" t="s">
        <v>69</v>
      </c>
      <c r="I23" s="19">
        <v>68</v>
      </c>
      <c r="J23" s="19">
        <v>158</v>
      </c>
      <c r="K23" s="19">
        <v>74</v>
      </c>
      <c r="L23" s="19">
        <v>84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151</v>
      </c>
      <c r="T23" s="19">
        <v>62</v>
      </c>
      <c r="U23" s="19">
        <v>227</v>
      </c>
      <c r="V23" s="20">
        <v>13</v>
      </c>
      <c r="W23" s="19">
        <v>26</v>
      </c>
      <c r="X23" s="19">
        <v>120</v>
      </c>
      <c r="Y23" s="20">
        <v>12</v>
      </c>
    </row>
    <row r="24" spans="2:38" ht="18" customHeight="1" x14ac:dyDescent="0.25">
      <c r="B24" s="21">
        <v>17</v>
      </c>
      <c r="C24" s="15" t="s">
        <v>34</v>
      </c>
      <c r="D24" s="19" t="s">
        <v>35</v>
      </c>
      <c r="E24" s="19" t="s">
        <v>36</v>
      </c>
      <c r="F24" s="72"/>
      <c r="G24" s="22" t="s">
        <v>70</v>
      </c>
      <c r="H24" s="23" t="s">
        <v>71</v>
      </c>
      <c r="I24" s="19">
        <v>127</v>
      </c>
      <c r="J24" s="19">
        <v>295</v>
      </c>
      <c r="K24" s="19">
        <v>156</v>
      </c>
      <c r="L24" s="19">
        <v>139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121</v>
      </c>
      <c r="T24" s="19">
        <v>36</v>
      </c>
      <c r="U24" s="19">
        <v>252</v>
      </c>
      <c r="V24" s="20">
        <v>6</v>
      </c>
      <c r="W24" s="19">
        <v>44</v>
      </c>
      <c r="X24" s="19">
        <v>229</v>
      </c>
      <c r="Y24" s="20">
        <v>22</v>
      </c>
    </row>
    <row r="25" spans="2:38" ht="18" customHeight="1" x14ac:dyDescent="0.25">
      <c r="B25" s="21">
        <v>18</v>
      </c>
      <c r="C25" s="15" t="s">
        <v>34</v>
      </c>
      <c r="D25" s="19" t="s">
        <v>35</v>
      </c>
      <c r="E25" s="19" t="s">
        <v>36</v>
      </c>
      <c r="F25" s="72"/>
      <c r="G25" s="22" t="s">
        <v>72</v>
      </c>
      <c r="H25" s="23" t="s">
        <v>73</v>
      </c>
      <c r="I25" s="19">
        <v>52</v>
      </c>
      <c r="J25" s="19">
        <v>128</v>
      </c>
      <c r="K25" s="19">
        <v>76</v>
      </c>
      <c r="L25" s="19">
        <v>52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151</v>
      </c>
      <c r="T25" s="19">
        <v>60</v>
      </c>
      <c r="U25" s="19">
        <v>207</v>
      </c>
      <c r="V25" s="20">
        <v>0</v>
      </c>
      <c r="W25" s="19">
        <v>23</v>
      </c>
      <c r="X25" s="19">
        <v>100</v>
      </c>
      <c r="Y25" s="20">
        <v>5</v>
      </c>
    </row>
    <row r="26" spans="2:38" ht="18" customHeight="1" x14ac:dyDescent="0.25">
      <c r="B26" s="21">
        <v>19</v>
      </c>
      <c r="C26" s="15" t="s">
        <v>34</v>
      </c>
      <c r="D26" s="19" t="s">
        <v>35</v>
      </c>
      <c r="E26" s="19" t="s">
        <v>36</v>
      </c>
      <c r="F26" s="72"/>
      <c r="G26" s="22" t="s">
        <v>74</v>
      </c>
      <c r="H26" s="23" t="s">
        <v>75</v>
      </c>
      <c r="I26" s="19">
        <v>98</v>
      </c>
      <c r="J26" s="19">
        <v>521</v>
      </c>
      <c r="K26" s="19">
        <v>279</v>
      </c>
      <c r="L26" s="19">
        <v>242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252</v>
      </c>
      <c r="T26" s="19">
        <v>144</v>
      </c>
      <c r="U26" s="19">
        <v>363</v>
      </c>
      <c r="V26" s="20">
        <v>26</v>
      </c>
      <c r="W26" s="19">
        <v>139</v>
      </c>
      <c r="X26" s="19">
        <v>360</v>
      </c>
      <c r="Y26" s="20">
        <v>22</v>
      </c>
    </row>
    <row r="27" spans="2:38" ht="18" customHeight="1" x14ac:dyDescent="0.25">
      <c r="B27" s="21">
        <v>20</v>
      </c>
      <c r="C27" s="15" t="s">
        <v>34</v>
      </c>
      <c r="D27" s="19" t="s">
        <v>35</v>
      </c>
      <c r="E27" s="19" t="s">
        <v>36</v>
      </c>
      <c r="F27" s="72"/>
      <c r="G27" s="22" t="s">
        <v>76</v>
      </c>
      <c r="H27" s="23" t="s">
        <v>77</v>
      </c>
      <c r="I27" s="19">
        <v>34</v>
      </c>
      <c r="J27" s="19">
        <v>261</v>
      </c>
      <c r="K27" s="19">
        <v>157</v>
      </c>
      <c r="L27" s="19">
        <v>104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206</v>
      </c>
      <c r="T27" s="19">
        <v>128</v>
      </c>
      <c r="U27" s="19">
        <v>243</v>
      </c>
      <c r="V27" s="20">
        <v>0</v>
      </c>
      <c r="W27" s="19">
        <v>60</v>
      </c>
      <c r="X27" s="19">
        <v>193</v>
      </c>
      <c r="Y27" s="20">
        <v>8</v>
      </c>
    </row>
    <row r="28" spans="2:38" ht="18" customHeight="1" x14ac:dyDescent="0.25">
      <c r="B28" s="21">
        <v>21</v>
      </c>
      <c r="C28" s="15" t="s">
        <v>34</v>
      </c>
      <c r="D28" s="19" t="s">
        <v>35</v>
      </c>
      <c r="E28" s="19" t="s">
        <v>36</v>
      </c>
      <c r="F28" s="72"/>
      <c r="G28" s="22" t="s">
        <v>78</v>
      </c>
      <c r="H28" s="23" t="s">
        <v>79</v>
      </c>
      <c r="I28" s="19">
        <v>38</v>
      </c>
      <c r="J28" s="19">
        <v>372</v>
      </c>
      <c r="K28" s="19">
        <v>204</v>
      </c>
      <c r="L28" s="19">
        <v>168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52</v>
      </c>
      <c r="T28" s="19">
        <v>0</v>
      </c>
      <c r="U28" s="19">
        <v>103</v>
      </c>
      <c r="V28" s="20">
        <v>0</v>
      </c>
      <c r="W28" s="19">
        <v>107</v>
      </c>
      <c r="X28" s="19">
        <v>250</v>
      </c>
      <c r="Y28" s="20">
        <v>15</v>
      </c>
    </row>
    <row r="29" spans="2:38" ht="18" customHeight="1" x14ac:dyDescent="0.25">
      <c r="B29" s="21">
        <v>22</v>
      </c>
      <c r="C29" s="15" t="s">
        <v>34</v>
      </c>
      <c r="D29" s="19" t="s">
        <v>35</v>
      </c>
      <c r="E29" s="19" t="s">
        <v>36</v>
      </c>
      <c r="F29" s="72"/>
      <c r="G29" s="22" t="s">
        <v>80</v>
      </c>
      <c r="H29" s="23" t="s">
        <v>81</v>
      </c>
      <c r="I29" s="19">
        <v>29</v>
      </c>
      <c r="J29" s="19">
        <v>220</v>
      </c>
      <c r="K29" s="19">
        <v>116</v>
      </c>
      <c r="L29" s="19">
        <v>104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189</v>
      </c>
      <c r="T29" s="19">
        <v>175</v>
      </c>
      <c r="U29" s="19">
        <v>226</v>
      </c>
      <c r="V29" s="20">
        <v>0</v>
      </c>
      <c r="W29" s="19">
        <v>61</v>
      </c>
      <c r="X29" s="19">
        <v>157</v>
      </c>
      <c r="Y29" s="20">
        <v>2</v>
      </c>
    </row>
    <row r="30" spans="2:38" ht="18" customHeight="1" x14ac:dyDescent="0.25">
      <c r="B30" s="21">
        <v>23</v>
      </c>
      <c r="C30" s="15" t="s">
        <v>34</v>
      </c>
      <c r="D30" s="19" t="s">
        <v>35</v>
      </c>
      <c r="E30" s="19" t="s">
        <v>36</v>
      </c>
      <c r="F30" s="72"/>
      <c r="G30" s="22" t="s">
        <v>82</v>
      </c>
      <c r="H30" s="23" t="s">
        <v>83</v>
      </c>
      <c r="I30" s="19">
        <v>241</v>
      </c>
      <c r="J30" s="19">
        <v>1618</v>
      </c>
      <c r="K30" s="19">
        <v>832</v>
      </c>
      <c r="L30" s="19">
        <v>786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253</v>
      </c>
      <c r="T30" s="19">
        <v>153</v>
      </c>
      <c r="U30" s="19">
        <v>454</v>
      </c>
      <c r="V30" s="20">
        <v>0</v>
      </c>
      <c r="W30" s="19">
        <v>435</v>
      </c>
      <c r="X30" s="19">
        <v>1153</v>
      </c>
      <c r="Y30" s="20">
        <v>30</v>
      </c>
    </row>
    <row r="31" spans="2:38" ht="18" customHeight="1" x14ac:dyDescent="0.25">
      <c r="B31" s="21">
        <v>24</v>
      </c>
      <c r="C31" s="15" t="s">
        <v>34</v>
      </c>
      <c r="D31" s="19" t="s">
        <v>35</v>
      </c>
      <c r="E31" s="19" t="s">
        <v>36</v>
      </c>
      <c r="F31" s="72"/>
      <c r="G31" s="22" t="s">
        <v>84</v>
      </c>
      <c r="H31" s="23" t="s">
        <v>85</v>
      </c>
      <c r="I31" s="19">
        <v>38</v>
      </c>
      <c r="J31" s="19">
        <v>342</v>
      </c>
      <c r="K31" s="19">
        <v>190</v>
      </c>
      <c r="L31" s="19">
        <v>152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44</v>
      </c>
      <c r="T31" s="19">
        <v>17</v>
      </c>
      <c r="U31" s="19">
        <v>76</v>
      </c>
      <c r="V31" s="20">
        <v>0</v>
      </c>
      <c r="W31" s="19">
        <v>88</v>
      </c>
      <c r="X31" s="19">
        <v>246</v>
      </c>
      <c r="Y31" s="20">
        <v>8</v>
      </c>
    </row>
    <row r="32" spans="2:38" ht="18" customHeight="1" x14ac:dyDescent="0.25">
      <c r="B32" s="21">
        <v>25</v>
      </c>
      <c r="C32" s="15" t="s">
        <v>34</v>
      </c>
      <c r="D32" s="19" t="s">
        <v>35</v>
      </c>
      <c r="E32" s="19" t="s">
        <v>36</v>
      </c>
      <c r="F32" s="72"/>
      <c r="G32" s="22" t="s">
        <v>86</v>
      </c>
      <c r="H32" s="23" t="s">
        <v>87</v>
      </c>
      <c r="I32" s="19">
        <v>71</v>
      </c>
      <c r="J32" s="19">
        <v>506</v>
      </c>
      <c r="K32" s="19">
        <v>300</v>
      </c>
      <c r="L32" s="19">
        <v>206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189</v>
      </c>
      <c r="T32" s="19">
        <v>139</v>
      </c>
      <c r="U32" s="19">
        <v>264</v>
      </c>
      <c r="V32" s="20">
        <v>0</v>
      </c>
      <c r="W32" s="19">
        <v>149</v>
      </c>
      <c r="X32" s="19">
        <v>345</v>
      </c>
      <c r="Y32" s="20">
        <v>12</v>
      </c>
    </row>
    <row r="33" spans="1:36" ht="18" customHeight="1" x14ac:dyDescent="0.25">
      <c r="B33" s="21">
        <v>26</v>
      </c>
      <c r="C33" s="15" t="s">
        <v>34</v>
      </c>
      <c r="D33" s="19" t="s">
        <v>35</v>
      </c>
      <c r="E33" s="19" t="s">
        <v>36</v>
      </c>
      <c r="F33" s="72"/>
      <c r="G33" s="22" t="s">
        <v>88</v>
      </c>
      <c r="H33" s="23" t="s">
        <v>89</v>
      </c>
      <c r="I33" s="19">
        <v>69</v>
      </c>
      <c r="J33" s="19">
        <v>504</v>
      </c>
      <c r="K33" s="19">
        <v>260</v>
      </c>
      <c r="L33" s="19">
        <v>244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263</v>
      </c>
      <c r="T33" s="19">
        <v>225</v>
      </c>
      <c r="U33" s="19">
        <v>339</v>
      </c>
      <c r="V33" s="20">
        <v>0</v>
      </c>
      <c r="W33" s="19">
        <v>132</v>
      </c>
      <c r="X33" s="19">
        <v>361</v>
      </c>
      <c r="Y33" s="20">
        <v>11</v>
      </c>
    </row>
    <row r="34" spans="1:36" ht="18" customHeight="1" x14ac:dyDescent="0.25">
      <c r="B34" s="21">
        <v>27</v>
      </c>
      <c r="C34" s="15" t="s">
        <v>34</v>
      </c>
      <c r="D34" s="19" t="s">
        <v>35</v>
      </c>
      <c r="E34" s="19" t="s">
        <v>36</v>
      </c>
      <c r="F34" s="72"/>
      <c r="G34" s="22" t="s">
        <v>90</v>
      </c>
      <c r="H34" s="23" t="s">
        <v>91</v>
      </c>
      <c r="I34" s="19">
        <v>71</v>
      </c>
      <c r="J34" s="19">
        <v>499</v>
      </c>
      <c r="K34" s="19">
        <v>262</v>
      </c>
      <c r="L34" s="19">
        <v>237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156</v>
      </c>
      <c r="T34" s="19">
        <v>96</v>
      </c>
      <c r="U34" s="19">
        <v>236</v>
      </c>
      <c r="V34" s="20">
        <v>8</v>
      </c>
      <c r="W34" s="19">
        <v>146</v>
      </c>
      <c r="X34" s="19">
        <v>338</v>
      </c>
      <c r="Y34" s="20">
        <v>15</v>
      </c>
    </row>
    <row r="35" spans="1:36" ht="18" customHeight="1" x14ac:dyDescent="0.25">
      <c r="B35" s="21">
        <v>28</v>
      </c>
      <c r="C35" s="15" t="s">
        <v>34</v>
      </c>
      <c r="D35" s="19" t="s">
        <v>35</v>
      </c>
      <c r="E35" s="19" t="s">
        <v>36</v>
      </c>
      <c r="F35" s="72"/>
      <c r="G35" s="22" t="s">
        <v>92</v>
      </c>
      <c r="H35" s="23" t="s">
        <v>93</v>
      </c>
      <c r="I35" s="19">
        <v>23</v>
      </c>
      <c r="J35" s="19">
        <v>122</v>
      </c>
      <c r="K35" s="19">
        <v>55</v>
      </c>
      <c r="L35" s="19">
        <v>67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113</v>
      </c>
      <c r="T35" s="19">
        <v>61</v>
      </c>
      <c r="U35" s="19">
        <v>138</v>
      </c>
      <c r="V35" s="20">
        <v>24</v>
      </c>
      <c r="W35" s="19">
        <v>29</v>
      </c>
      <c r="X35" s="19">
        <v>90</v>
      </c>
      <c r="Y35" s="20">
        <v>3</v>
      </c>
    </row>
    <row r="36" spans="1:36" ht="18" customHeight="1" x14ac:dyDescent="0.25">
      <c r="B36" s="21">
        <v>29</v>
      </c>
      <c r="C36" s="15" t="s">
        <v>34</v>
      </c>
      <c r="D36" s="19" t="s">
        <v>35</v>
      </c>
      <c r="E36" s="19" t="s">
        <v>36</v>
      </c>
      <c r="F36" s="72"/>
      <c r="G36" s="22" t="s">
        <v>94</v>
      </c>
      <c r="H36" s="23" t="s">
        <v>95</v>
      </c>
      <c r="I36" s="19">
        <v>11</v>
      </c>
      <c r="J36" s="19">
        <v>90</v>
      </c>
      <c r="K36" s="19">
        <v>54</v>
      </c>
      <c r="L36" s="19">
        <v>36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244</v>
      </c>
      <c r="T36" s="19">
        <v>132</v>
      </c>
      <c r="U36" s="19">
        <v>257</v>
      </c>
      <c r="V36" s="20">
        <v>0</v>
      </c>
      <c r="W36" s="19">
        <v>25</v>
      </c>
      <c r="X36" s="19">
        <v>65</v>
      </c>
      <c r="Y36" s="20">
        <v>0</v>
      </c>
    </row>
    <row r="37" spans="1:36" ht="18" customHeight="1" x14ac:dyDescent="0.25">
      <c r="B37" s="21">
        <v>30</v>
      </c>
      <c r="C37" s="15" t="s">
        <v>34</v>
      </c>
      <c r="D37" s="19" t="s">
        <v>35</v>
      </c>
      <c r="E37" s="19" t="s">
        <v>36</v>
      </c>
      <c r="F37" s="72"/>
      <c r="G37" s="22" t="s">
        <v>96</v>
      </c>
      <c r="H37" s="23" t="s">
        <v>97</v>
      </c>
      <c r="I37" s="19">
        <v>12</v>
      </c>
      <c r="J37" s="19">
        <v>82</v>
      </c>
      <c r="K37" s="19">
        <v>52</v>
      </c>
      <c r="L37" s="19">
        <v>30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198</v>
      </c>
      <c r="T37" s="19">
        <v>189</v>
      </c>
      <c r="U37" s="19">
        <v>216</v>
      </c>
      <c r="V37" s="20">
        <v>0</v>
      </c>
      <c r="W37" s="19">
        <v>19</v>
      </c>
      <c r="X37" s="19">
        <v>58</v>
      </c>
      <c r="Y37" s="20">
        <v>5</v>
      </c>
    </row>
    <row r="38" spans="1:36" ht="18" customHeight="1" thickBot="1" x14ac:dyDescent="0.3">
      <c r="B38" s="21">
        <v>31</v>
      </c>
      <c r="C38" s="15" t="s">
        <v>34</v>
      </c>
      <c r="D38" s="19" t="s">
        <v>35</v>
      </c>
      <c r="E38" s="19" t="s">
        <v>36</v>
      </c>
      <c r="F38" s="73"/>
      <c r="G38" s="22" t="s">
        <v>98</v>
      </c>
      <c r="H38" s="23" t="s">
        <v>99</v>
      </c>
      <c r="I38" s="19">
        <v>67</v>
      </c>
      <c r="J38" s="19">
        <v>532</v>
      </c>
      <c r="K38" s="19">
        <v>253</v>
      </c>
      <c r="L38" s="19">
        <v>279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211</v>
      </c>
      <c r="T38" s="19">
        <v>123</v>
      </c>
      <c r="U38" s="19">
        <v>283</v>
      </c>
      <c r="V38" s="20">
        <v>0</v>
      </c>
      <c r="W38" s="19">
        <v>137</v>
      </c>
      <c r="X38" s="19">
        <v>375</v>
      </c>
      <c r="Y38" s="20">
        <v>20</v>
      </c>
    </row>
    <row r="39" spans="1:36" ht="18" customHeight="1" thickBot="1" x14ac:dyDescent="0.3">
      <c r="B39" s="25"/>
      <c r="C39" s="26"/>
      <c r="D39" s="27" t="s">
        <v>35</v>
      </c>
      <c r="E39" s="27" t="s">
        <v>36</v>
      </c>
      <c r="F39" s="27" t="s">
        <v>100</v>
      </c>
      <c r="G39" s="27"/>
      <c r="H39" s="27"/>
      <c r="I39" s="27">
        <f>SUM(I8:I38)</f>
        <v>1906</v>
      </c>
      <c r="J39" s="27">
        <f t="shared" ref="J39:Y39" si="0">SUM(J8:J38)</f>
        <v>11152</v>
      </c>
      <c r="K39" s="27">
        <f t="shared" si="0"/>
        <v>5810</v>
      </c>
      <c r="L39" s="27">
        <f t="shared" si="0"/>
        <v>5342</v>
      </c>
      <c r="M39" s="27">
        <f t="shared" si="0"/>
        <v>0</v>
      </c>
      <c r="N39" s="27">
        <f t="shared" si="0"/>
        <v>0</v>
      </c>
      <c r="O39" s="27">
        <f t="shared" si="0"/>
        <v>0</v>
      </c>
      <c r="P39" s="27">
        <f t="shared" si="0"/>
        <v>0</v>
      </c>
      <c r="Q39" s="27">
        <f t="shared" si="0"/>
        <v>1</v>
      </c>
      <c r="R39" s="27">
        <f t="shared" si="0"/>
        <v>0</v>
      </c>
      <c r="S39" s="27">
        <f t="shared" si="0"/>
        <v>5361</v>
      </c>
      <c r="T39" s="27">
        <f t="shared" si="0"/>
        <v>3343</v>
      </c>
      <c r="U39" s="27">
        <f t="shared" si="0"/>
        <v>7465</v>
      </c>
      <c r="V39" s="28">
        <f t="shared" si="0"/>
        <v>151</v>
      </c>
      <c r="W39" s="26">
        <f t="shared" si="0"/>
        <v>2852</v>
      </c>
      <c r="X39" s="27">
        <f t="shared" si="0"/>
        <v>7968</v>
      </c>
      <c r="Y39" s="28">
        <f t="shared" si="0"/>
        <v>332</v>
      </c>
    </row>
    <row r="40" spans="1:36" s="29" customFormat="1" ht="16.8" customHeight="1" x14ac:dyDescent="0.25">
      <c r="A40" s="1"/>
      <c r="B40" s="21">
        <v>32</v>
      </c>
      <c r="C40" s="15" t="s">
        <v>34</v>
      </c>
      <c r="D40" s="19" t="s">
        <v>35</v>
      </c>
      <c r="E40" s="19" t="s">
        <v>101</v>
      </c>
      <c r="F40" s="74" t="s">
        <v>102</v>
      </c>
      <c r="G40" s="22" t="s">
        <v>103</v>
      </c>
      <c r="H40" s="19" t="s">
        <v>104</v>
      </c>
      <c r="I40" s="19">
        <v>100</v>
      </c>
      <c r="J40" s="19">
        <v>605</v>
      </c>
      <c r="K40" s="19">
        <v>317</v>
      </c>
      <c r="L40" s="19">
        <v>288</v>
      </c>
      <c r="M40" s="19">
        <v>0</v>
      </c>
      <c r="N40" s="19">
        <v>0</v>
      </c>
      <c r="O40" s="19">
        <v>0</v>
      </c>
      <c r="P40" s="19">
        <v>0</v>
      </c>
      <c r="Q40" s="19">
        <v>13</v>
      </c>
      <c r="R40" s="19">
        <v>58</v>
      </c>
      <c r="S40" s="19">
        <v>53</v>
      </c>
      <c r="T40" s="19">
        <v>0</v>
      </c>
      <c r="U40" s="19">
        <v>0</v>
      </c>
      <c r="V40" s="20">
        <v>0</v>
      </c>
      <c r="W40" s="19">
        <v>353</v>
      </c>
      <c r="X40" s="19">
        <v>220</v>
      </c>
      <c r="Y40" s="20">
        <v>32</v>
      </c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6" s="29" customFormat="1" ht="16.8" customHeight="1" x14ac:dyDescent="0.25">
      <c r="A41" s="1"/>
      <c r="B41" s="21">
        <v>33</v>
      </c>
      <c r="C41" s="15" t="s">
        <v>34</v>
      </c>
      <c r="D41" s="19" t="s">
        <v>35</v>
      </c>
      <c r="E41" s="19" t="s">
        <v>101</v>
      </c>
      <c r="F41" s="72"/>
      <c r="G41" s="22" t="s">
        <v>105</v>
      </c>
      <c r="H41" s="19" t="s">
        <v>106</v>
      </c>
      <c r="I41" s="19">
        <v>31</v>
      </c>
      <c r="J41" s="19">
        <v>123</v>
      </c>
      <c r="K41" s="19">
        <v>74</v>
      </c>
      <c r="L41" s="19">
        <v>49</v>
      </c>
      <c r="M41" s="19">
        <v>0</v>
      </c>
      <c r="N41" s="19">
        <v>0</v>
      </c>
      <c r="O41" s="19">
        <v>0</v>
      </c>
      <c r="P41" s="19">
        <v>0</v>
      </c>
      <c r="Q41" s="19">
        <v>6</v>
      </c>
      <c r="R41" s="19">
        <v>33</v>
      </c>
      <c r="S41" s="19">
        <v>44</v>
      </c>
      <c r="T41" s="19">
        <v>22</v>
      </c>
      <c r="U41" s="19">
        <v>0</v>
      </c>
      <c r="V41" s="20">
        <v>0</v>
      </c>
      <c r="W41" s="19">
        <v>65</v>
      </c>
      <c r="X41" s="19">
        <v>48</v>
      </c>
      <c r="Y41" s="20">
        <v>10</v>
      </c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6" s="29" customFormat="1" ht="16.8" customHeight="1" x14ac:dyDescent="0.25">
      <c r="A42" s="1"/>
      <c r="B42" s="21">
        <v>34</v>
      </c>
      <c r="C42" s="15" t="s">
        <v>34</v>
      </c>
      <c r="D42" s="19" t="s">
        <v>35</v>
      </c>
      <c r="E42" s="19" t="s">
        <v>101</v>
      </c>
      <c r="F42" s="72"/>
      <c r="G42" s="22" t="s">
        <v>107</v>
      </c>
      <c r="H42" s="19" t="s">
        <v>108</v>
      </c>
      <c r="I42" s="19">
        <v>34</v>
      </c>
      <c r="J42" s="19">
        <v>158</v>
      </c>
      <c r="K42" s="19">
        <v>86</v>
      </c>
      <c r="L42" s="19">
        <v>72</v>
      </c>
      <c r="M42" s="19">
        <v>0</v>
      </c>
      <c r="N42" s="19">
        <v>0</v>
      </c>
      <c r="O42" s="19">
        <v>0</v>
      </c>
      <c r="P42" s="19">
        <v>0</v>
      </c>
      <c r="Q42" s="19">
        <v>14</v>
      </c>
      <c r="R42" s="19">
        <v>67</v>
      </c>
      <c r="S42" s="19">
        <v>38</v>
      </c>
      <c r="T42" s="19">
        <v>0</v>
      </c>
      <c r="U42" s="19">
        <v>0</v>
      </c>
      <c r="V42" s="20">
        <v>0</v>
      </c>
      <c r="W42" s="19">
        <v>89</v>
      </c>
      <c r="X42" s="19">
        <v>69</v>
      </c>
      <c r="Y42" s="20">
        <v>0</v>
      </c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6" s="29" customFormat="1" ht="16.8" customHeight="1" x14ac:dyDescent="0.25">
      <c r="A43" s="1"/>
      <c r="B43" s="21">
        <v>35</v>
      </c>
      <c r="C43" s="15" t="s">
        <v>34</v>
      </c>
      <c r="D43" s="19" t="s">
        <v>35</v>
      </c>
      <c r="E43" s="19" t="s">
        <v>101</v>
      </c>
      <c r="F43" s="72"/>
      <c r="G43" s="22" t="s">
        <v>109</v>
      </c>
      <c r="H43" s="19" t="s">
        <v>110</v>
      </c>
      <c r="I43" s="19">
        <v>81</v>
      </c>
      <c r="J43" s="19">
        <v>347</v>
      </c>
      <c r="K43" s="19">
        <v>187</v>
      </c>
      <c r="L43" s="19">
        <v>160</v>
      </c>
      <c r="M43" s="19">
        <v>0</v>
      </c>
      <c r="N43" s="19">
        <v>0</v>
      </c>
      <c r="O43" s="19">
        <v>0</v>
      </c>
      <c r="P43" s="19">
        <v>0</v>
      </c>
      <c r="Q43" s="19">
        <v>26</v>
      </c>
      <c r="R43" s="19">
        <v>154</v>
      </c>
      <c r="S43" s="19">
        <v>108</v>
      </c>
      <c r="T43" s="19">
        <v>148</v>
      </c>
      <c r="U43" s="19">
        <v>0</v>
      </c>
      <c r="V43" s="20">
        <v>0</v>
      </c>
      <c r="W43" s="19">
        <v>185</v>
      </c>
      <c r="X43" s="19">
        <v>154</v>
      </c>
      <c r="Y43" s="20">
        <v>8</v>
      </c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6" s="29" customFormat="1" ht="16.8" customHeight="1" x14ac:dyDescent="0.25">
      <c r="A44" s="1"/>
      <c r="B44" s="21">
        <v>36</v>
      </c>
      <c r="C44" s="15" t="s">
        <v>34</v>
      </c>
      <c r="D44" s="19" t="s">
        <v>35</v>
      </c>
      <c r="E44" s="19" t="s">
        <v>101</v>
      </c>
      <c r="F44" s="72"/>
      <c r="G44" s="22" t="s">
        <v>111</v>
      </c>
      <c r="H44" s="19" t="s">
        <v>112</v>
      </c>
      <c r="I44" s="19">
        <v>90</v>
      </c>
      <c r="J44" s="19">
        <v>378</v>
      </c>
      <c r="K44" s="19">
        <v>193</v>
      </c>
      <c r="L44" s="19">
        <v>185</v>
      </c>
      <c r="M44" s="19">
        <v>0</v>
      </c>
      <c r="N44" s="19">
        <v>0</v>
      </c>
      <c r="O44" s="19">
        <v>0</v>
      </c>
      <c r="P44" s="19">
        <v>0</v>
      </c>
      <c r="Q44" s="19">
        <v>30</v>
      </c>
      <c r="R44" s="19">
        <v>135</v>
      </c>
      <c r="S44" s="19">
        <v>83</v>
      </c>
      <c r="T44" s="19">
        <v>167</v>
      </c>
      <c r="U44" s="19">
        <v>0</v>
      </c>
      <c r="V44" s="20">
        <v>0</v>
      </c>
      <c r="W44" s="19">
        <v>220</v>
      </c>
      <c r="X44" s="19">
        <v>141</v>
      </c>
      <c r="Y44" s="20">
        <v>17</v>
      </c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6" s="29" customFormat="1" ht="16.8" customHeight="1" thickBot="1" x14ac:dyDescent="0.3">
      <c r="A45" s="1"/>
      <c r="B45" s="21">
        <v>37</v>
      </c>
      <c r="C45" s="15" t="s">
        <v>34</v>
      </c>
      <c r="D45" s="19" t="s">
        <v>35</v>
      </c>
      <c r="E45" s="19" t="s">
        <v>101</v>
      </c>
      <c r="F45" s="75"/>
      <c r="G45" s="22" t="s">
        <v>113</v>
      </c>
      <c r="H45" s="19" t="s">
        <v>114</v>
      </c>
      <c r="I45" s="19">
        <v>42</v>
      </c>
      <c r="J45" s="19">
        <v>223</v>
      </c>
      <c r="K45" s="19">
        <v>110</v>
      </c>
      <c r="L45" s="19">
        <v>113</v>
      </c>
      <c r="M45" s="19">
        <v>0</v>
      </c>
      <c r="N45" s="19">
        <v>0</v>
      </c>
      <c r="O45" s="19">
        <v>0</v>
      </c>
      <c r="P45" s="19">
        <v>0</v>
      </c>
      <c r="Q45" s="19">
        <v>39</v>
      </c>
      <c r="R45" s="19">
        <v>188</v>
      </c>
      <c r="S45" s="19">
        <v>55</v>
      </c>
      <c r="T45" s="19">
        <v>185</v>
      </c>
      <c r="U45" s="19">
        <v>0</v>
      </c>
      <c r="V45" s="20">
        <v>0</v>
      </c>
      <c r="W45" s="19">
        <v>131</v>
      </c>
      <c r="X45" s="19">
        <v>90</v>
      </c>
      <c r="Y45" s="20">
        <v>2</v>
      </c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6" s="29" customFormat="1" ht="14.4" thickBot="1" x14ac:dyDescent="0.3">
      <c r="A46" s="1"/>
      <c r="B46" s="25"/>
      <c r="C46" s="26"/>
      <c r="D46" s="27" t="s">
        <v>35</v>
      </c>
      <c r="E46" s="27" t="s">
        <v>101</v>
      </c>
      <c r="F46" s="27" t="s">
        <v>115</v>
      </c>
      <c r="G46" s="27"/>
      <c r="H46" s="27"/>
      <c r="I46" s="27">
        <f>SUM(I40:I45)</f>
        <v>378</v>
      </c>
      <c r="J46" s="27">
        <f t="shared" ref="J46:Y46" si="1">SUM(J40:J45)</f>
        <v>1834</v>
      </c>
      <c r="K46" s="27">
        <f t="shared" si="1"/>
        <v>967</v>
      </c>
      <c r="L46" s="27">
        <f t="shared" si="1"/>
        <v>867</v>
      </c>
      <c r="M46" s="27">
        <f t="shared" si="1"/>
        <v>0</v>
      </c>
      <c r="N46" s="27">
        <f t="shared" si="1"/>
        <v>0</v>
      </c>
      <c r="O46" s="27">
        <f t="shared" si="1"/>
        <v>0</v>
      </c>
      <c r="P46" s="27">
        <f t="shared" si="1"/>
        <v>0</v>
      </c>
      <c r="Q46" s="27">
        <f t="shared" si="1"/>
        <v>128</v>
      </c>
      <c r="R46" s="27">
        <f t="shared" si="1"/>
        <v>635</v>
      </c>
      <c r="S46" s="27">
        <f t="shared" si="1"/>
        <v>381</v>
      </c>
      <c r="T46" s="27">
        <f t="shared" si="1"/>
        <v>522</v>
      </c>
      <c r="U46" s="27">
        <f t="shared" si="1"/>
        <v>0</v>
      </c>
      <c r="V46" s="28">
        <f t="shared" si="1"/>
        <v>0</v>
      </c>
      <c r="W46" s="26">
        <f t="shared" si="1"/>
        <v>1043</v>
      </c>
      <c r="X46" s="27">
        <f t="shared" si="1"/>
        <v>722</v>
      </c>
      <c r="Y46" s="28">
        <f t="shared" si="1"/>
        <v>69</v>
      </c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s="29" customFormat="1" ht="17.399999999999999" customHeight="1" x14ac:dyDescent="0.25">
      <c r="A47" s="1"/>
      <c r="B47" s="21">
        <v>38</v>
      </c>
      <c r="C47" s="15" t="s">
        <v>34</v>
      </c>
      <c r="D47" s="19" t="s">
        <v>35</v>
      </c>
      <c r="E47" s="19" t="s">
        <v>101</v>
      </c>
      <c r="F47" s="19" t="s">
        <v>116</v>
      </c>
      <c r="G47" s="22"/>
      <c r="H47" s="19" t="s">
        <v>117</v>
      </c>
      <c r="I47" s="19">
        <v>71</v>
      </c>
      <c r="J47" s="19">
        <v>332</v>
      </c>
      <c r="K47" s="19">
        <v>168</v>
      </c>
      <c r="L47" s="19">
        <v>164</v>
      </c>
      <c r="M47" s="19">
        <v>0</v>
      </c>
      <c r="N47" s="19">
        <v>0</v>
      </c>
      <c r="O47" s="19">
        <v>0</v>
      </c>
      <c r="P47" s="19">
        <v>0</v>
      </c>
      <c r="Q47" s="19">
        <v>30</v>
      </c>
      <c r="R47" s="19">
        <v>162</v>
      </c>
      <c r="S47" s="19">
        <v>100</v>
      </c>
      <c r="T47" s="19">
        <v>150</v>
      </c>
      <c r="U47" s="19">
        <v>0</v>
      </c>
      <c r="V47" s="20">
        <v>0</v>
      </c>
      <c r="W47" s="19">
        <v>191</v>
      </c>
      <c r="X47" s="19">
        <v>129</v>
      </c>
      <c r="Y47" s="20">
        <v>12</v>
      </c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6" s="29" customFormat="1" ht="17.399999999999999" customHeight="1" x14ac:dyDescent="0.25">
      <c r="A48" s="1"/>
      <c r="B48" s="21">
        <v>39</v>
      </c>
      <c r="C48" s="15" t="s">
        <v>34</v>
      </c>
      <c r="D48" s="19" t="s">
        <v>35</v>
      </c>
      <c r="E48" s="19" t="s">
        <v>101</v>
      </c>
      <c r="F48" s="19" t="s">
        <v>118</v>
      </c>
      <c r="G48" s="22"/>
      <c r="H48" s="19" t="s">
        <v>119</v>
      </c>
      <c r="I48" s="19">
        <v>80</v>
      </c>
      <c r="J48" s="19">
        <v>374</v>
      </c>
      <c r="K48" s="19">
        <v>188</v>
      </c>
      <c r="L48" s="19">
        <v>186</v>
      </c>
      <c r="M48" s="19">
        <v>0</v>
      </c>
      <c r="N48" s="19">
        <v>0</v>
      </c>
      <c r="O48" s="19">
        <v>0</v>
      </c>
      <c r="P48" s="19">
        <v>0</v>
      </c>
      <c r="Q48" s="19">
        <v>39</v>
      </c>
      <c r="R48" s="19">
        <v>213</v>
      </c>
      <c r="S48" s="19">
        <v>88</v>
      </c>
      <c r="T48" s="19">
        <v>262</v>
      </c>
      <c r="U48" s="19">
        <v>0</v>
      </c>
      <c r="V48" s="20">
        <v>0</v>
      </c>
      <c r="W48" s="19">
        <v>201</v>
      </c>
      <c r="X48" s="19">
        <v>156</v>
      </c>
      <c r="Y48" s="20">
        <v>17</v>
      </c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s="29" customFormat="1" ht="17.399999999999999" customHeight="1" x14ac:dyDescent="0.25">
      <c r="A49" s="1"/>
      <c r="B49" s="21">
        <v>40</v>
      </c>
      <c r="C49" s="15" t="s">
        <v>34</v>
      </c>
      <c r="D49" s="19" t="s">
        <v>35</v>
      </c>
      <c r="E49" s="19" t="s">
        <v>101</v>
      </c>
      <c r="F49" s="19" t="s">
        <v>120</v>
      </c>
      <c r="G49" s="22"/>
      <c r="H49" s="19" t="s">
        <v>121</v>
      </c>
      <c r="I49" s="19">
        <v>71</v>
      </c>
      <c r="J49" s="19">
        <v>326</v>
      </c>
      <c r="K49" s="19">
        <v>174</v>
      </c>
      <c r="L49" s="19">
        <v>152</v>
      </c>
      <c r="M49" s="19">
        <v>0</v>
      </c>
      <c r="N49" s="19">
        <v>0</v>
      </c>
      <c r="O49" s="19">
        <v>0</v>
      </c>
      <c r="P49" s="19">
        <v>0</v>
      </c>
      <c r="Q49" s="19">
        <v>32</v>
      </c>
      <c r="R49" s="19">
        <v>371</v>
      </c>
      <c r="S49" s="19">
        <v>104</v>
      </c>
      <c r="T49" s="19">
        <v>146</v>
      </c>
      <c r="U49" s="19">
        <v>0</v>
      </c>
      <c r="V49" s="20">
        <v>0</v>
      </c>
      <c r="W49" s="19">
        <v>202</v>
      </c>
      <c r="X49" s="19">
        <v>122</v>
      </c>
      <c r="Y49" s="20">
        <v>2</v>
      </c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s="29" customFormat="1" ht="17.399999999999999" customHeight="1" x14ac:dyDescent="0.25">
      <c r="A50" s="1"/>
      <c r="B50" s="21">
        <v>41</v>
      </c>
      <c r="C50" s="15" t="s">
        <v>34</v>
      </c>
      <c r="D50" s="19" t="s">
        <v>35</v>
      </c>
      <c r="E50" s="19" t="s">
        <v>101</v>
      </c>
      <c r="F50" s="19" t="s">
        <v>122</v>
      </c>
      <c r="G50" s="22"/>
      <c r="H50" s="19" t="s">
        <v>123</v>
      </c>
      <c r="I50" s="19">
        <v>152</v>
      </c>
      <c r="J50" s="19">
        <v>818</v>
      </c>
      <c r="K50" s="19">
        <v>395</v>
      </c>
      <c r="L50" s="19">
        <v>423</v>
      </c>
      <c r="M50" s="19">
        <v>0</v>
      </c>
      <c r="N50" s="19">
        <v>0</v>
      </c>
      <c r="O50" s="19">
        <v>0</v>
      </c>
      <c r="P50" s="19">
        <v>0</v>
      </c>
      <c r="Q50" s="19">
        <v>10</v>
      </c>
      <c r="R50" s="19">
        <v>42</v>
      </c>
      <c r="S50" s="19">
        <v>189</v>
      </c>
      <c r="T50" s="19">
        <v>0</v>
      </c>
      <c r="U50" s="19">
        <v>0</v>
      </c>
      <c r="V50" s="20">
        <v>1</v>
      </c>
      <c r="W50" s="19">
        <v>486</v>
      </c>
      <c r="X50" s="19">
        <v>301</v>
      </c>
      <c r="Y50" s="20">
        <v>31</v>
      </c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s="29" customFormat="1" ht="17.399999999999999" customHeight="1" x14ac:dyDescent="0.25">
      <c r="A51" s="1"/>
      <c r="B51" s="21">
        <v>42</v>
      </c>
      <c r="C51" s="15" t="s">
        <v>34</v>
      </c>
      <c r="D51" s="19" t="s">
        <v>35</v>
      </c>
      <c r="E51" s="19" t="s">
        <v>101</v>
      </c>
      <c r="F51" s="19" t="s">
        <v>124</v>
      </c>
      <c r="G51" s="22"/>
      <c r="H51" s="19" t="s">
        <v>125</v>
      </c>
      <c r="I51" s="19">
        <v>134</v>
      </c>
      <c r="J51" s="19">
        <v>677</v>
      </c>
      <c r="K51" s="19">
        <v>365</v>
      </c>
      <c r="L51" s="19">
        <v>312</v>
      </c>
      <c r="M51" s="19">
        <v>0</v>
      </c>
      <c r="N51" s="19">
        <v>0</v>
      </c>
      <c r="O51" s="19">
        <v>0</v>
      </c>
      <c r="P51" s="19">
        <v>0</v>
      </c>
      <c r="Q51" s="19">
        <v>9</v>
      </c>
      <c r="R51" s="19">
        <v>34</v>
      </c>
      <c r="S51" s="19">
        <v>199</v>
      </c>
      <c r="T51" s="19">
        <v>0</v>
      </c>
      <c r="U51" s="19">
        <v>0</v>
      </c>
      <c r="V51" s="20">
        <v>7</v>
      </c>
      <c r="W51" s="19">
        <v>567</v>
      </c>
      <c r="X51" s="19">
        <v>85</v>
      </c>
      <c r="Y51" s="20">
        <v>25</v>
      </c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s="29" customFormat="1" ht="17.399999999999999" customHeight="1" x14ac:dyDescent="0.25">
      <c r="A52" s="1"/>
      <c r="B52" s="21">
        <v>43</v>
      </c>
      <c r="C52" s="15" t="s">
        <v>34</v>
      </c>
      <c r="D52" s="19" t="s">
        <v>126</v>
      </c>
      <c r="E52" s="19" t="s">
        <v>127</v>
      </c>
      <c r="F52" s="19" t="s">
        <v>128</v>
      </c>
      <c r="G52" s="22"/>
      <c r="H52" s="19" t="s">
        <v>129</v>
      </c>
      <c r="I52" s="19">
        <v>65</v>
      </c>
      <c r="J52" s="19">
        <v>294</v>
      </c>
      <c r="K52" s="19">
        <v>148</v>
      </c>
      <c r="L52" s="19">
        <v>146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99</v>
      </c>
      <c r="T52" s="19">
        <v>64</v>
      </c>
      <c r="U52" s="19">
        <v>0</v>
      </c>
      <c r="V52" s="20">
        <v>11</v>
      </c>
      <c r="W52" s="19">
        <v>149</v>
      </c>
      <c r="X52" s="19">
        <v>136</v>
      </c>
      <c r="Y52" s="20">
        <v>9</v>
      </c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s="29" customFormat="1" ht="17.399999999999999" customHeight="1" x14ac:dyDescent="0.25">
      <c r="A53" s="1"/>
      <c r="B53" s="21">
        <v>44</v>
      </c>
      <c r="C53" s="15" t="s">
        <v>34</v>
      </c>
      <c r="D53" s="19" t="s">
        <v>126</v>
      </c>
      <c r="E53" s="19" t="s">
        <v>130</v>
      </c>
      <c r="F53" s="19" t="s">
        <v>131</v>
      </c>
      <c r="G53" s="22"/>
      <c r="H53" s="19" t="s">
        <v>132</v>
      </c>
      <c r="I53" s="19">
        <v>152</v>
      </c>
      <c r="J53" s="19">
        <v>689</v>
      </c>
      <c r="K53" s="19">
        <v>390</v>
      </c>
      <c r="L53" s="19">
        <v>299</v>
      </c>
      <c r="M53" s="19">
        <v>0</v>
      </c>
      <c r="N53" s="19">
        <v>0</v>
      </c>
      <c r="O53" s="19">
        <v>0</v>
      </c>
      <c r="P53" s="19">
        <v>0</v>
      </c>
      <c r="Q53" s="19">
        <v>18</v>
      </c>
      <c r="R53" s="19">
        <v>212</v>
      </c>
      <c r="S53" s="19">
        <v>210</v>
      </c>
      <c r="T53" s="19">
        <v>172</v>
      </c>
      <c r="U53" s="19">
        <v>0</v>
      </c>
      <c r="V53" s="20">
        <v>50</v>
      </c>
      <c r="W53" s="19">
        <v>220</v>
      </c>
      <c r="X53" s="19">
        <v>460</v>
      </c>
      <c r="Y53" s="20">
        <v>9</v>
      </c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s="29" customFormat="1" ht="17.399999999999999" customHeight="1" x14ac:dyDescent="0.25">
      <c r="A54" s="1"/>
      <c r="B54" s="21">
        <v>45</v>
      </c>
      <c r="C54" s="15" t="s">
        <v>34</v>
      </c>
      <c r="D54" s="19" t="s">
        <v>126</v>
      </c>
      <c r="E54" s="19" t="s">
        <v>133</v>
      </c>
      <c r="F54" s="19" t="s">
        <v>134</v>
      </c>
      <c r="G54" s="22"/>
      <c r="H54" s="19" t="s">
        <v>135</v>
      </c>
      <c r="I54" s="19">
        <v>115</v>
      </c>
      <c r="J54" s="19">
        <v>398</v>
      </c>
      <c r="K54" s="19">
        <v>194</v>
      </c>
      <c r="L54" s="19">
        <v>204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113</v>
      </c>
      <c r="T54" s="19">
        <v>0</v>
      </c>
      <c r="U54" s="19">
        <v>1</v>
      </c>
      <c r="V54" s="20">
        <v>31</v>
      </c>
      <c r="W54" s="19">
        <v>145</v>
      </c>
      <c r="X54" s="19">
        <v>220</v>
      </c>
      <c r="Y54" s="20">
        <v>33</v>
      </c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s="29" customFormat="1" ht="17.399999999999999" customHeight="1" x14ac:dyDescent="0.25">
      <c r="A55" s="1"/>
      <c r="B55" s="21">
        <v>46</v>
      </c>
      <c r="C55" s="15" t="s">
        <v>34</v>
      </c>
      <c r="D55" s="19" t="s">
        <v>126</v>
      </c>
      <c r="E55" s="19" t="s">
        <v>136</v>
      </c>
      <c r="F55" s="19" t="s">
        <v>137</v>
      </c>
      <c r="G55" s="22"/>
      <c r="H55" s="19" t="s">
        <v>138</v>
      </c>
      <c r="I55" s="19">
        <v>32</v>
      </c>
      <c r="J55" s="19">
        <v>151</v>
      </c>
      <c r="K55" s="19">
        <v>78</v>
      </c>
      <c r="L55" s="19">
        <v>73</v>
      </c>
      <c r="M55" s="19">
        <v>0</v>
      </c>
      <c r="N55" s="19">
        <v>0</v>
      </c>
      <c r="O55" s="19">
        <v>0</v>
      </c>
      <c r="P55" s="19">
        <v>0</v>
      </c>
      <c r="Q55" s="19">
        <v>1</v>
      </c>
      <c r="R55" s="19">
        <v>3</v>
      </c>
      <c r="S55" s="19">
        <v>33</v>
      </c>
      <c r="T55" s="19">
        <v>0</v>
      </c>
      <c r="U55" s="19">
        <v>0</v>
      </c>
      <c r="V55" s="20">
        <v>0</v>
      </c>
      <c r="W55" s="19">
        <v>95</v>
      </c>
      <c r="X55" s="19">
        <v>55</v>
      </c>
      <c r="Y55" s="20">
        <v>1</v>
      </c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s="29" customFormat="1" ht="17.399999999999999" customHeight="1" x14ac:dyDescent="0.25">
      <c r="A56" s="1"/>
      <c r="B56" s="21">
        <v>47</v>
      </c>
      <c r="C56" s="15" t="s">
        <v>34</v>
      </c>
      <c r="D56" s="19" t="s">
        <v>126</v>
      </c>
      <c r="E56" s="19" t="s">
        <v>136</v>
      </c>
      <c r="F56" s="19" t="s">
        <v>139</v>
      </c>
      <c r="G56" s="22"/>
      <c r="H56" s="19" t="s">
        <v>140</v>
      </c>
      <c r="I56" s="19">
        <v>15</v>
      </c>
      <c r="J56" s="19">
        <v>76</v>
      </c>
      <c r="K56" s="19">
        <v>45</v>
      </c>
      <c r="L56" s="19">
        <v>31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15</v>
      </c>
      <c r="T56" s="19">
        <v>0</v>
      </c>
      <c r="U56" s="19">
        <v>0</v>
      </c>
      <c r="V56" s="20">
        <v>0</v>
      </c>
      <c r="W56" s="19">
        <v>50</v>
      </c>
      <c r="X56" s="19">
        <v>26</v>
      </c>
      <c r="Y56" s="20">
        <v>0</v>
      </c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s="29" customFormat="1" ht="17.399999999999999" customHeight="1" x14ac:dyDescent="0.25">
      <c r="A57" s="1"/>
      <c r="B57" s="21">
        <v>48</v>
      </c>
      <c r="C57" s="15" t="s">
        <v>34</v>
      </c>
      <c r="D57" s="19" t="s">
        <v>141</v>
      </c>
      <c r="E57" s="19" t="s">
        <v>142</v>
      </c>
      <c r="F57" s="19" t="s">
        <v>143</v>
      </c>
      <c r="G57" s="22"/>
      <c r="H57" s="19" t="s">
        <v>144</v>
      </c>
      <c r="I57" s="19">
        <v>2043</v>
      </c>
      <c r="J57" s="19">
        <v>10579</v>
      </c>
      <c r="K57" s="19">
        <v>5426</v>
      </c>
      <c r="L57" s="19">
        <v>5153</v>
      </c>
      <c r="M57" s="19">
        <v>3</v>
      </c>
      <c r="N57" s="19">
        <v>13</v>
      </c>
      <c r="O57" s="19">
        <v>0</v>
      </c>
      <c r="P57" s="19">
        <v>0</v>
      </c>
      <c r="Q57" s="19">
        <v>13</v>
      </c>
      <c r="R57" s="19">
        <v>79</v>
      </c>
      <c r="S57" s="19">
        <v>1522</v>
      </c>
      <c r="T57" s="19">
        <v>0</v>
      </c>
      <c r="U57" s="19">
        <v>0</v>
      </c>
      <c r="V57" s="20">
        <v>0</v>
      </c>
      <c r="W57" s="19">
        <v>5110</v>
      </c>
      <c r="X57" s="19">
        <v>4951</v>
      </c>
      <c r="Y57" s="20">
        <v>518</v>
      </c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s="29" customFormat="1" ht="17.399999999999999" customHeight="1" x14ac:dyDescent="0.25">
      <c r="A58" s="1"/>
      <c r="B58" s="21">
        <v>49</v>
      </c>
      <c r="C58" s="15" t="s">
        <v>34</v>
      </c>
      <c r="D58" s="19" t="s">
        <v>141</v>
      </c>
      <c r="E58" s="19" t="s">
        <v>145</v>
      </c>
      <c r="F58" s="19" t="s">
        <v>146</v>
      </c>
      <c r="G58" s="22"/>
      <c r="H58" s="19" t="s">
        <v>147</v>
      </c>
      <c r="I58" s="19">
        <v>1471</v>
      </c>
      <c r="J58" s="19">
        <v>7852</v>
      </c>
      <c r="K58" s="19">
        <v>4016</v>
      </c>
      <c r="L58" s="19">
        <v>3836</v>
      </c>
      <c r="M58" s="19">
        <v>0</v>
      </c>
      <c r="N58" s="19">
        <v>0</v>
      </c>
      <c r="O58" s="19">
        <v>0</v>
      </c>
      <c r="P58" s="19">
        <v>0</v>
      </c>
      <c r="Q58" s="19">
        <v>4</v>
      </c>
      <c r="R58" s="19">
        <v>29</v>
      </c>
      <c r="S58" s="19">
        <v>603</v>
      </c>
      <c r="T58" s="19">
        <v>603</v>
      </c>
      <c r="U58" s="19">
        <v>0</v>
      </c>
      <c r="V58" s="20">
        <v>0</v>
      </c>
      <c r="W58" s="19">
        <v>3667</v>
      </c>
      <c r="X58" s="19">
        <v>3857</v>
      </c>
      <c r="Y58" s="20">
        <v>328</v>
      </c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s="29" customFormat="1" ht="17.399999999999999" customHeight="1" x14ac:dyDescent="0.25">
      <c r="A59" s="1"/>
      <c r="B59" s="21">
        <v>50</v>
      </c>
      <c r="C59" s="15" t="s">
        <v>34</v>
      </c>
      <c r="D59" s="19" t="s">
        <v>141</v>
      </c>
      <c r="E59" s="19" t="s">
        <v>145</v>
      </c>
      <c r="F59" s="19" t="s">
        <v>148</v>
      </c>
      <c r="G59" s="22"/>
      <c r="H59" s="19" t="s">
        <v>149</v>
      </c>
      <c r="I59" s="19">
        <v>1744</v>
      </c>
      <c r="J59" s="19">
        <v>8937</v>
      </c>
      <c r="K59" s="19">
        <v>4581</v>
      </c>
      <c r="L59" s="19">
        <v>4356</v>
      </c>
      <c r="M59" s="19">
        <v>1</v>
      </c>
      <c r="N59" s="19">
        <v>6</v>
      </c>
      <c r="O59" s="19">
        <v>0</v>
      </c>
      <c r="P59" s="19">
        <v>0</v>
      </c>
      <c r="Q59" s="19">
        <v>6</v>
      </c>
      <c r="R59" s="19">
        <v>20</v>
      </c>
      <c r="S59" s="19">
        <v>1819</v>
      </c>
      <c r="T59" s="19">
        <v>1</v>
      </c>
      <c r="U59" s="19">
        <v>0</v>
      </c>
      <c r="V59" s="20">
        <v>0</v>
      </c>
      <c r="W59" s="19">
        <v>4379</v>
      </c>
      <c r="X59" s="19">
        <v>4209</v>
      </c>
      <c r="Y59" s="20">
        <v>349</v>
      </c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s="29" customFormat="1" ht="17.399999999999999" customHeight="1" x14ac:dyDescent="0.25">
      <c r="A60" s="1"/>
      <c r="B60" s="21">
        <v>51</v>
      </c>
      <c r="C60" s="15" t="s">
        <v>34</v>
      </c>
      <c r="D60" s="19" t="s">
        <v>141</v>
      </c>
      <c r="E60" s="19" t="s">
        <v>145</v>
      </c>
      <c r="F60" s="19" t="s">
        <v>150</v>
      </c>
      <c r="G60" s="22"/>
      <c r="H60" s="19" t="s">
        <v>151</v>
      </c>
      <c r="I60" s="19">
        <v>5045</v>
      </c>
      <c r="J60" s="19">
        <v>27029</v>
      </c>
      <c r="K60" s="19">
        <v>13875</v>
      </c>
      <c r="L60" s="19">
        <v>13154</v>
      </c>
      <c r="M60" s="19">
        <v>0</v>
      </c>
      <c r="N60" s="19">
        <v>0</v>
      </c>
      <c r="O60" s="19">
        <v>10</v>
      </c>
      <c r="P60" s="19">
        <v>66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20">
        <v>0</v>
      </c>
      <c r="W60" s="19">
        <v>11679</v>
      </c>
      <c r="X60" s="19">
        <v>14022</v>
      </c>
      <c r="Y60" s="20">
        <v>1328</v>
      </c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s="29" customFormat="1" ht="17.399999999999999" customHeight="1" x14ac:dyDescent="0.25">
      <c r="A61" s="1"/>
      <c r="B61" s="21">
        <v>52</v>
      </c>
      <c r="C61" s="15" t="s">
        <v>152</v>
      </c>
      <c r="D61" s="19" t="s">
        <v>141</v>
      </c>
      <c r="E61" s="19" t="s">
        <v>145</v>
      </c>
      <c r="F61" s="19" t="s">
        <v>153</v>
      </c>
      <c r="G61" s="22"/>
      <c r="H61" s="19" t="s">
        <v>154</v>
      </c>
      <c r="I61" s="19">
        <v>727</v>
      </c>
      <c r="J61" s="19">
        <v>3960</v>
      </c>
      <c r="K61" s="19">
        <v>1996</v>
      </c>
      <c r="L61" s="19">
        <v>1964</v>
      </c>
      <c r="M61" s="19">
        <v>0</v>
      </c>
      <c r="N61" s="19">
        <v>0</v>
      </c>
      <c r="O61" s="19">
        <v>0</v>
      </c>
      <c r="P61" s="19">
        <v>0</v>
      </c>
      <c r="Q61" s="19">
        <v>2</v>
      </c>
      <c r="R61" s="19">
        <v>8</v>
      </c>
      <c r="S61" s="19">
        <v>801</v>
      </c>
      <c r="T61" s="19">
        <v>0</v>
      </c>
      <c r="U61" s="19">
        <v>0</v>
      </c>
      <c r="V61" s="20">
        <v>0</v>
      </c>
      <c r="W61" s="19">
        <v>1845</v>
      </c>
      <c r="X61" s="19">
        <v>1935</v>
      </c>
      <c r="Y61" s="20">
        <v>180</v>
      </c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s="29" customFormat="1" ht="17.399999999999999" customHeight="1" x14ac:dyDescent="0.25">
      <c r="A62" s="1"/>
      <c r="B62" s="21">
        <v>53</v>
      </c>
      <c r="C62" s="15" t="s">
        <v>34</v>
      </c>
      <c r="D62" s="19" t="s">
        <v>141</v>
      </c>
      <c r="E62" s="19" t="s">
        <v>155</v>
      </c>
      <c r="F62" s="19" t="s">
        <v>156</v>
      </c>
      <c r="G62" s="22"/>
      <c r="H62" s="19" t="s">
        <v>157</v>
      </c>
      <c r="I62" s="19">
        <v>628</v>
      </c>
      <c r="J62" s="19">
        <v>3241</v>
      </c>
      <c r="K62" s="19">
        <v>1700</v>
      </c>
      <c r="L62" s="19">
        <v>1541</v>
      </c>
      <c r="M62" s="19">
        <v>2</v>
      </c>
      <c r="N62" s="19">
        <v>3</v>
      </c>
      <c r="O62" s="19">
        <v>1</v>
      </c>
      <c r="P62" s="19">
        <v>2</v>
      </c>
      <c r="Q62" s="19">
        <v>0</v>
      </c>
      <c r="R62" s="19">
        <v>0</v>
      </c>
      <c r="S62" s="19">
        <v>900</v>
      </c>
      <c r="T62" s="19">
        <v>0</v>
      </c>
      <c r="U62" s="19">
        <v>0</v>
      </c>
      <c r="V62" s="20">
        <v>35</v>
      </c>
      <c r="W62" s="19">
        <v>1556</v>
      </c>
      <c r="X62" s="19">
        <v>1533</v>
      </c>
      <c r="Y62" s="20">
        <v>152</v>
      </c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s="29" customFormat="1" ht="17.399999999999999" customHeight="1" x14ac:dyDescent="0.25">
      <c r="A63" s="1"/>
      <c r="B63" s="21">
        <v>54</v>
      </c>
      <c r="C63" s="15" t="s">
        <v>34</v>
      </c>
      <c r="D63" s="19" t="s">
        <v>141</v>
      </c>
      <c r="E63" s="19" t="s">
        <v>141</v>
      </c>
      <c r="F63" s="30" t="s">
        <v>158</v>
      </c>
      <c r="G63" s="22"/>
      <c r="H63" s="19" t="s">
        <v>159</v>
      </c>
      <c r="I63" s="19">
        <v>2638</v>
      </c>
      <c r="J63" s="19">
        <v>13753</v>
      </c>
      <c r="K63" s="19">
        <v>7074</v>
      </c>
      <c r="L63" s="19">
        <v>6679</v>
      </c>
      <c r="M63" s="19">
        <v>4</v>
      </c>
      <c r="N63" s="19">
        <v>19</v>
      </c>
      <c r="O63" s="19">
        <v>0</v>
      </c>
      <c r="P63" s="19">
        <v>0</v>
      </c>
      <c r="Q63" s="19">
        <v>16</v>
      </c>
      <c r="R63" s="19">
        <v>83</v>
      </c>
      <c r="S63" s="19">
        <v>3000</v>
      </c>
      <c r="T63" s="19">
        <v>0</v>
      </c>
      <c r="U63" s="19">
        <v>0</v>
      </c>
      <c r="V63" s="20">
        <v>0</v>
      </c>
      <c r="W63" s="19">
        <v>6457</v>
      </c>
      <c r="X63" s="19">
        <v>6657</v>
      </c>
      <c r="Y63" s="20">
        <v>639</v>
      </c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s="29" customFormat="1" ht="17.399999999999999" customHeight="1" x14ac:dyDescent="0.25">
      <c r="A64" s="1"/>
      <c r="B64" s="21">
        <v>55</v>
      </c>
      <c r="C64" s="15" t="s">
        <v>34</v>
      </c>
      <c r="D64" s="19" t="s">
        <v>141</v>
      </c>
      <c r="E64" s="19" t="s">
        <v>142</v>
      </c>
      <c r="F64" s="19" t="s">
        <v>160</v>
      </c>
      <c r="G64" s="22"/>
      <c r="H64" s="19" t="s">
        <v>161</v>
      </c>
      <c r="I64" s="19">
        <v>2818</v>
      </c>
      <c r="J64" s="19">
        <v>16237</v>
      </c>
      <c r="K64" s="19">
        <v>8210</v>
      </c>
      <c r="L64" s="19">
        <v>8027</v>
      </c>
      <c r="M64" s="19">
        <v>8</v>
      </c>
      <c r="N64" s="19">
        <v>31</v>
      </c>
      <c r="O64" s="19">
        <v>0</v>
      </c>
      <c r="P64" s="19">
        <v>0</v>
      </c>
      <c r="Q64" s="19">
        <v>15</v>
      </c>
      <c r="R64" s="19">
        <v>85</v>
      </c>
      <c r="S64" s="19">
        <v>3120</v>
      </c>
      <c r="T64" s="19">
        <v>0</v>
      </c>
      <c r="U64" s="19">
        <v>0</v>
      </c>
      <c r="V64" s="20">
        <v>0</v>
      </c>
      <c r="W64" s="19">
        <v>7315</v>
      </c>
      <c r="X64" s="19">
        <v>8205</v>
      </c>
      <c r="Y64" s="20">
        <v>717</v>
      </c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s="29" customFormat="1" ht="17.399999999999999" customHeight="1" x14ac:dyDescent="0.25">
      <c r="A65" s="1"/>
      <c r="B65" s="21">
        <v>56</v>
      </c>
      <c r="C65" s="15" t="s">
        <v>34</v>
      </c>
      <c r="D65" s="19" t="s">
        <v>141</v>
      </c>
      <c r="E65" s="19" t="s">
        <v>141</v>
      </c>
      <c r="F65" s="19" t="s">
        <v>162</v>
      </c>
      <c r="G65" s="22"/>
      <c r="H65" s="19" t="s">
        <v>163</v>
      </c>
      <c r="I65" s="19">
        <v>204</v>
      </c>
      <c r="J65" s="19">
        <v>1034</v>
      </c>
      <c r="K65" s="19">
        <v>539</v>
      </c>
      <c r="L65" s="19">
        <v>495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419</v>
      </c>
      <c r="T65" s="19">
        <v>2581</v>
      </c>
      <c r="U65" s="19">
        <v>0</v>
      </c>
      <c r="V65" s="20">
        <v>0</v>
      </c>
      <c r="W65" s="19">
        <v>545</v>
      </c>
      <c r="X65" s="19">
        <v>442</v>
      </c>
      <c r="Y65" s="20">
        <v>47</v>
      </c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s="29" customFormat="1" ht="17.399999999999999" customHeight="1" x14ac:dyDescent="0.25">
      <c r="A66" s="1"/>
      <c r="B66" s="21">
        <v>57</v>
      </c>
      <c r="C66" s="15" t="s">
        <v>34</v>
      </c>
      <c r="D66" s="19" t="s">
        <v>141</v>
      </c>
      <c r="E66" s="19" t="s">
        <v>142</v>
      </c>
      <c r="F66" s="19" t="s">
        <v>164</v>
      </c>
      <c r="G66" s="22"/>
      <c r="H66" s="19" t="s">
        <v>165</v>
      </c>
      <c r="I66" s="19">
        <v>2625</v>
      </c>
      <c r="J66" s="19">
        <v>14260</v>
      </c>
      <c r="K66" s="19">
        <v>6785</v>
      </c>
      <c r="L66" s="19">
        <v>7475</v>
      </c>
      <c r="M66" s="19">
        <v>1</v>
      </c>
      <c r="N66" s="19">
        <v>2</v>
      </c>
      <c r="O66" s="19">
        <v>0</v>
      </c>
      <c r="P66" s="19">
        <v>0</v>
      </c>
      <c r="Q66" s="19">
        <v>8</v>
      </c>
      <c r="R66" s="19">
        <v>34</v>
      </c>
      <c r="S66" s="19">
        <v>3004</v>
      </c>
      <c r="T66" s="19">
        <v>0</v>
      </c>
      <c r="U66" s="19">
        <v>0</v>
      </c>
      <c r="V66" s="20">
        <v>0</v>
      </c>
      <c r="W66" s="19">
        <v>6088</v>
      </c>
      <c r="X66" s="19">
        <v>7499</v>
      </c>
      <c r="Y66" s="20">
        <v>673</v>
      </c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s="29" customFormat="1" ht="17.399999999999999" customHeight="1" x14ac:dyDescent="0.25">
      <c r="A67" s="1"/>
      <c r="B67" s="21">
        <v>58</v>
      </c>
      <c r="C67" s="15" t="s">
        <v>34</v>
      </c>
      <c r="D67" s="19" t="s">
        <v>141</v>
      </c>
      <c r="E67" s="19" t="s">
        <v>142</v>
      </c>
      <c r="F67" s="19" t="s">
        <v>166</v>
      </c>
      <c r="G67" s="22"/>
      <c r="H67" s="19" t="s">
        <v>167</v>
      </c>
      <c r="I67" s="19">
        <v>3091</v>
      </c>
      <c r="J67" s="19">
        <v>16646</v>
      </c>
      <c r="K67" s="19">
        <v>8543</v>
      </c>
      <c r="L67" s="19">
        <v>8103</v>
      </c>
      <c r="M67" s="19">
        <v>10</v>
      </c>
      <c r="N67" s="19">
        <v>40</v>
      </c>
      <c r="O67" s="19">
        <v>1</v>
      </c>
      <c r="P67" s="19">
        <v>2</v>
      </c>
      <c r="Q67" s="19">
        <v>6</v>
      </c>
      <c r="R67" s="19">
        <v>27</v>
      </c>
      <c r="S67" s="19">
        <v>3970</v>
      </c>
      <c r="T67" s="19">
        <v>0</v>
      </c>
      <c r="U67" s="19">
        <v>30</v>
      </c>
      <c r="V67" s="20">
        <v>0</v>
      </c>
      <c r="W67" s="19">
        <v>7809</v>
      </c>
      <c r="X67" s="19">
        <v>8143</v>
      </c>
      <c r="Y67" s="20">
        <v>694</v>
      </c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s="29" customFormat="1" ht="17.399999999999999" customHeight="1" x14ac:dyDescent="0.25">
      <c r="A68" s="1"/>
      <c r="B68" s="21">
        <v>59</v>
      </c>
      <c r="C68" s="15" t="s">
        <v>34</v>
      </c>
      <c r="D68" s="19" t="s">
        <v>141</v>
      </c>
      <c r="E68" s="19" t="s">
        <v>141</v>
      </c>
      <c r="F68" s="19" t="s">
        <v>168</v>
      </c>
      <c r="G68" s="22"/>
      <c r="H68" s="19" t="s">
        <v>169</v>
      </c>
      <c r="I68" s="19">
        <v>2577</v>
      </c>
      <c r="J68" s="19">
        <v>13529</v>
      </c>
      <c r="K68" s="19">
        <v>6918</v>
      </c>
      <c r="L68" s="19">
        <v>6611</v>
      </c>
      <c r="M68" s="19">
        <v>7</v>
      </c>
      <c r="N68" s="19">
        <v>20</v>
      </c>
      <c r="O68" s="19">
        <v>0</v>
      </c>
      <c r="P68" s="19">
        <v>0</v>
      </c>
      <c r="Q68" s="19">
        <v>2</v>
      </c>
      <c r="R68" s="19">
        <v>5</v>
      </c>
      <c r="S68" s="19">
        <v>3000</v>
      </c>
      <c r="T68" s="19">
        <v>0</v>
      </c>
      <c r="U68" s="19">
        <v>0</v>
      </c>
      <c r="V68" s="20">
        <v>0</v>
      </c>
      <c r="W68" s="19">
        <v>6506</v>
      </c>
      <c r="X68" s="19">
        <v>6466</v>
      </c>
      <c r="Y68" s="20">
        <v>557</v>
      </c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s="29" customFormat="1" ht="17.399999999999999" customHeight="1" x14ac:dyDescent="0.25">
      <c r="A69" s="1"/>
      <c r="B69" s="21">
        <v>60</v>
      </c>
      <c r="C69" s="15" t="s">
        <v>34</v>
      </c>
      <c r="D69" s="19" t="s">
        <v>170</v>
      </c>
      <c r="E69" s="19" t="s">
        <v>171</v>
      </c>
      <c r="F69" s="19" t="s">
        <v>172</v>
      </c>
      <c r="G69" s="22"/>
      <c r="H69" s="19" t="s">
        <v>173</v>
      </c>
      <c r="I69" s="19">
        <v>630</v>
      </c>
      <c r="J69" s="19">
        <v>2780</v>
      </c>
      <c r="K69" s="19">
        <v>1361</v>
      </c>
      <c r="L69" s="19">
        <v>1419</v>
      </c>
      <c r="M69" s="19">
        <v>1</v>
      </c>
      <c r="N69" s="19">
        <v>3</v>
      </c>
      <c r="O69" s="19">
        <v>0</v>
      </c>
      <c r="P69" s="19">
        <v>0</v>
      </c>
      <c r="Q69" s="19">
        <v>9</v>
      </c>
      <c r="R69" s="19">
        <v>21</v>
      </c>
      <c r="S69" s="19">
        <v>790</v>
      </c>
      <c r="T69" s="19">
        <v>0</v>
      </c>
      <c r="U69" s="19">
        <v>0</v>
      </c>
      <c r="V69" s="20">
        <v>21</v>
      </c>
      <c r="W69" s="19">
        <v>1369</v>
      </c>
      <c r="X69" s="19">
        <v>1347</v>
      </c>
      <c r="Y69" s="20">
        <v>64</v>
      </c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s="29" customFormat="1" ht="17.399999999999999" customHeight="1" x14ac:dyDescent="0.25">
      <c r="A70" s="1"/>
      <c r="B70" s="21">
        <v>61</v>
      </c>
      <c r="C70" s="15" t="s">
        <v>34</v>
      </c>
      <c r="D70" s="19" t="s">
        <v>170</v>
      </c>
      <c r="E70" s="19" t="s">
        <v>171</v>
      </c>
      <c r="F70" s="19" t="s">
        <v>174</v>
      </c>
      <c r="G70" s="22"/>
      <c r="H70" s="19" t="s">
        <v>175</v>
      </c>
      <c r="I70" s="19">
        <v>217</v>
      </c>
      <c r="J70" s="19">
        <v>964</v>
      </c>
      <c r="K70" s="19">
        <v>459</v>
      </c>
      <c r="L70" s="19">
        <v>505</v>
      </c>
      <c r="M70" s="19">
        <v>0</v>
      </c>
      <c r="N70" s="19">
        <v>0</v>
      </c>
      <c r="O70" s="19">
        <v>0</v>
      </c>
      <c r="P70" s="19">
        <v>0</v>
      </c>
      <c r="Q70" s="19">
        <v>2</v>
      </c>
      <c r="R70" s="19">
        <v>5</v>
      </c>
      <c r="S70" s="19">
        <v>296</v>
      </c>
      <c r="T70" s="19">
        <v>216</v>
      </c>
      <c r="U70" s="19">
        <v>0</v>
      </c>
      <c r="V70" s="20">
        <v>0</v>
      </c>
      <c r="W70" s="19">
        <v>482</v>
      </c>
      <c r="X70" s="19">
        <v>441</v>
      </c>
      <c r="Y70" s="20">
        <v>41</v>
      </c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s="29" customFormat="1" ht="17.399999999999999" customHeight="1" x14ac:dyDescent="0.25">
      <c r="A71" s="1"/>
      <c r="B71" s="21">
        <v>62</v>
      </c>
      <c r="C71" s="15" t="s">
        <v>34</v>
      </c>
      <c r="D71" s="19" t="s">
        <v>170</v>
      </c>
      <c r="E71" s="19" t="s">
        <v>176</v>
      </c>
      <c r="F71" s="19" t="s">
        <v>177</v>
      </c>
      <c r="G71" s="22"/>
      <c r="H71" s="19" t="s">
        <v>178</v>
      </c>
      <c r="I71" s="19">
        <v>134</v>
      </c>
      <c r="J71" s="19">
        <v>685</v>
      </c>
      <c r="K71" s="19">
        <v>387</v>
      </c>
      <c r="L71" s="19">
        <v>298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195</v>
      </c>
      <c r="T71" s="19">
        <v>0</v>
      </c>
      <c r="U71" s="19">
        <v>0</v>
      </c>
      <c r="V71" s="20">
        <v>193</v>
      </c>
      <c r="W71" s="19">
        <v>370</v>
      </c>
      <c r="X71" s="19">
        <v>290</v>
      </c>
      <c r="Y71" s="20">
        <v>25</v>
      </c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s="29" customFormat="1" ht="17.399999999999999" customHeight="1" x14ac:dyDescent="0.25">
      <c r="A72" s="1"/>
      <c r="B72" s="21">
        <v>63</v>
      </c>
      <c r="C72" s="15" t="s">
        <v>34</v>
      </c>
      <c r="D72" s="19" t="s">
        <v>179</v>
      </c>
      <c r="E72" s="19" t="s">
        <v>179</v>
      </c>
      <c r="F72" s="19" t="s">
        <v>180</v>
      </c>
      <c r="G72" s="22"/>
      <c r="H72" s="19" t="s">
        <v>181</v>
      </c>
      <c r="I72" s="19">
        <v>938</v>
      </c>
      <c r="J72" s="19">
        <v>4777</v>
      </c>
      <c r="K72" s="19">
        <v>2439</v>
      </c>
      <c r="L72" s="19">
        <v>2338</v>
      </c>
      <c r="M72" s="19">
        <v>5</v>
      </c>
      <c r="N72" s="19">
        <v>30</v>
      </c>
      <c r="O72" s="19">
        <v>5</v>
      </c>
      <c r="P72" s="19">
        <v>30</v>
      </c>
      <c r="Q72" s="19">
        <v>5</v>
      </c>
      <c r="R72" s="19">
        <v>29</v>
      </c>
      <c r="S72" s="19">
        <v>1185</v>
      </c>
      <c r="T72" s="19">
        <v>3</v>
      </c>
      <c r="U72" s="19">
        <v>0</v>
      </c>
      <c r="V72" s="20">
        <v>0</v>
      </c>
      <c r="W72" s="19">
        <v>2672</v>
      </c>
      <c r="X72" s="19">
        <v>1968</v>
      </c>
      <c r="Y72" s="20">
        <v>137</v>
      </c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s="29" customFormat="1" ht="17.399999999999999" customHeight="1" x14ac:dyDescent="0.25">
      <c r="A73" s="1"/>
      <c r="B73" s="21">
        <v>64</v>
      </c>
      <c r="C73" s="15" t="s">
        <v>34</v>
      </c>
      <c r="D73" s="19" t="s">
        <v>179</v>
      </c>
      <c r="E73" s="19" t="s">
        <v>182</v>
      </c>
      <c r="F73" s="19" t="s">
        <v>183</v>
      </c>
      <c r="G73" s="22"/>
      <c r="H73" s="19" t="s">
        <v>184</v>
      </c>
      <c r="I73" s="19">
        <v>1822</v>
      </c>
      <c r="J73" s="19">
        <v>9742</v>
      </c>
      <c r="K73" s="19">
        <v>4980</v>
      </c>
      <c r="L73" s="19">
        <v>4762</v>
      </c>
      <c r="M73" s="19">
        <v>1</v>
      </c>
      <c r="N73" s="19">
        <v>10</v>
      </c>
      <c r="O73" s="19">
        <v>1</v>
      </c>
      <c r="P73" s="19">
        <v>10</v>
      </c>
      <c r="Q73" s="19">
        <v>9</v>
      </c>
      <c r="R73" s="19">
        <v>60</v>
      </c>
      <c r="S73" s="19">
        <v>1765</v>
      </c>
      <c r="T73" s="19">
        <v>0</v>
      </c>
      <c r="U73" s="19">
        <v>22</v>
      </c>
      <c r="V73" s="20">
        <v>0</v>
      </c>
      <c r="W73" s="19">
        <v>5454</v>
      </c>
      <c r="X73" s="19">
        <v>3990</v>
      </c>
      <c r="Y73" s="20">
        <v>298</v>
      </c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s="29" customFormat="1" ht="17.399999999999999" customHeight="1" x14ac:dyDescent="0.25">
      <c r="A74" s="1"/>
      <c r="B74" s="21">
        <v>65</v>
      </c>
      <c r="C74" s="15" t="s">
        <v>34</v>
      </c>
      <c r="D74" s="19" t="s">
        <v>179</v>
      </c>
      <c r="E74" s="19" t="s">
        <v>179</v>
      </c>
      <c r="F74" s="19" t="s">
        <v>185</v>
      </c>
      <c r="G74" s="22"/>
      <c r="H74" s="19" t="s">
        <v>186</v>
      </c>
      <c r="I74" s="19">
        <v>301</v>
      </c>
      <c r="J74" s="19">
        <v>1509</v>
      </c>
      <c r="K74" s="19">
        <v>768</v>
      </c>
      <c r="L74" s="19">
        <v>741</v>
      </c>
      <c r="M74" s="19">
        <v>2</v>
      </c>
      <c r="N74" s="19">
        <v>7</v>
      </c>
      <c r="O74" s="19">
        <v>0</v>
      </c>
      <c r="P74" s="19">
        <v>0</v>
      </c>
      <c r="Q74" s="19">
        <v>1</v>
      </c>
      <c r="R74" s="19">
        <v>1</v>
      </c>
      <c r="S74" s="19">
        <v>301</v>
      </c>
      <c r="T74" s="19">
        <v>0</v>
      </c>
      <c r="U74" s="19">
        <v>0</v>
      </c>
      <c r="V74" s="20">
        <v>0</v>
      </c>
      <c r="W74" s="19">
        <v>866</v>
      </c>
      <c r="X74" s="19">
        <v>606</v>
      </c>
      <c r="Y74" s="20">
        <v>37</v>
      </c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s="29" customFormat="1" ht="17.399999999999999" customHeight="1" x14ac:dyDescent="0.25">
      <c r="A75" s="1"/>
      <c r="B75" s="21">
        <v>66</v>
      </c>
      <c r="C75" s="15" t="s">
        <v>34</v>
      </c>
      <c r="D75" s="19" t="s">
        <v>187</v>
      </c>
      <c r="E75" s="19" t="s">
        <v>188</v>
      </c>
      <c r="F75" s="19" t="s">
        <v>189</v>
      </c>
      <c r="G75" s="22"/>
      <c r="H75" s="19" t="s">
        <v>190</v>
      </c>
      <c r="I75" s="19">
        <v>114</v>
      </c>
      <c r="J75" s="19">
        <v>701</v>
      </c>
      <c r="K75" s="19">
        <v>357</v>
      </c>
      <c r="L75" s="19">
        <v>344</v>
      </c>
      <c r="M75" s="19">
        <v>0</v>
      </c>
      <c r="N75" s="19">
        <v>0</v>
      </c>
      <c r="O75" s="19">
        <v>0</v>
      </c>
      <c r="P75" s="19">
        <v>0</v>
      </c>
      <c r="Q75" s="19">
        <v>8</v>
      </c>
      <c r="R75" s="19">
        <v>46</v>
      </c>
      <c r="S75" s="19">
        <v>114</v>
      </c>
      <c r="T75" s="19">
        <v>0</v>
      </c>
      <c r="U75" s="19">
        <v>0</v>
      </c>
      <c r="V75" s="20">
        <v>1003</v>
      </c>
      <c r="W75" s="19">
        <v>374</v>
      </c>
      <c r="X75" s="19">
        <v>309</v>
      </c>
      <c r="Y75" s="20">
        <v>18</v>
      </c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s="29" customFormat="1" ht="17.399999999999999" customHeight="1" x14ac:dyDescent="0.25">
      <c r="A76" s="1"/>
      <c r="B76" s="21">
        <v>67</v>
      </c>
      <c r="C76" s="15" t="s">
        <v>34</v>
      </c>
      <c r="D76" s="19" t="s">
        <v>191</v>
      </c>
      <c r="E76" s="19" t="s">
        <v>191</v>
      </c>
      <c r="F76" s="19" t="s">
        <v>192</v>
      </c>
      <c r="G76" s="22"/>
      <c r="H76" s="19" t="s">
        <v>193</v>
      </c>
      <c r="I76" s="19">
        <v>457</v>
      </c>
      <c r="J76" s="19">
        <v>2544</v>
      </c>
      <c r="K76" s="19">
        <v>1363</v>
      </c>
      <c r="L76" s="19">
        <v>1181</v>
      </c>
      <c r="M76" s="19">
        <v>1</v>
      </c>
      <c r="N76" s="19">
        <v>10</v>
      </c>
      <c r="O76" s="19">
        <v>0</v>
      </c>
      <c r="P76" s="19">
        <v>0</v>
      </c>
      <c r="Q76" s="19">
        <v>38</v>
      </c>
      <c r="R76" s="19">
        <v>201</v>
      </c>
      <c r="S76" s="19">
        <v>638</v>
      </c>
      <c r="T76" s="19">
        <v>284</v>
      </c>
      <c r="U76" s="19">
        <v>0</v>
      </c>
      <c r="V76" s="20">
        <v>0</v>
      </c>
      <c r="W76" s="19">
        <v>1595</v>
      </c>
      <c r="X76" s="19">
        <v>890</v>
      </c>
      <c r="Y76" s="20">
        <v>59</v>
      </c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s="29" customFormat="1" ht="17.399999999999999" customHeight="1" x14ac:dyDescent="0.25">
      <c r="A77" s="1"/>
      <c r="B77" s="21">
        <v>68</v>
      </c>
      <c r="C77" s="15" t="s">
        <v>34</v>
      </c>
      <c r="D77" s="19" t="s">
        <v>191</v>
      </c>
      <c r="E77" s="19" t="s">
        <v>194</v>
      </c>
      <c r="F77" s="19" t="s">
        <v>195</v>
      </c>
      <c r="G77" s="22"/>
      <c r="H77" s="19" t="s">
        <v>196</v>
      </c>
      <c r="I77" s="19">
        <v>595</v>
      </c>
      <c r="J77" s="19">
        <v>2648</v>
      </c>
      <c r="K77" s="19">
        <v>1352</v>
      </c>
      <c r="L77" s="19">
        <v>1296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645</v>
      </c>
      <c r="T77" s="19">
        <v>45</v>
      </c>
      <c r="U77" s="19">
        <v>0</v>
      </c>
      <c r="V77" s="20">
        <v>0</v>
      </c>
      <c r="W77" s="19">
        <v>1390</v>
      </c>
      <c r="X77" s="19">
        <v>1162</v>
      </c>
      <c r="Y77" s="20">
        <v>96</v>
      </c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s="29" customFormat="1" ht="17.399999999999999" customHeight="1" x14ac:dyDescent="0.25">
      <c r="A78" s="1"/>
      <c r="B78" s="21">
        <v>69</v>
      </c>
      <c r="C78" s="15" t="s">
        <v>34</v>
      </c>
      <c r="D78" s="19" t="s">
        <v>191</v>
      </c>
      <c r="E78" s="19" t="s">
        <v>191</v>
      </c>
      <c r="F78" s="19" t="s">
        <v>197</v>
      </c>
      <c r="G78" s="22"/>
      <c r="H78" s="19" t="s">
        <v>198</v>
      </c>
      <c r="I78" s="19">
        <v>1064</v>
      </c>
      <c r="J78" s="19">
        <v>5985</v>
      </c>
      <c r="K78" s="19">
        <v>3132</v>
      </c>
      <c r="L78" s="19">
        <v>2853</v>
      </c>
      <c r="M78" s="19">
        <v>2</v>
      </c>
      <c r="N78" s="19">
        <v>13</v>
      </c>
      <c r="O78" s="19">
        <v>1</v>
      </c>
      <c r="P78" s="19">
        <v>8</v>
      </c>
      <c r="Q78" s="19">
        <v>26</v>
      </c>
      <c r="R78" s="19">
        <v>146</v>
      </c>
      <c r="S78" s="19">
        <v>1493</v>
      </c>
      <c r="T78" s="19">
        <v>512</v>
      </c>
      <c r="U78" s="19">
        <v>0</v>
      </c>
      <c r="V78" s="20">
        <v>0</v>
      </c>
      <c r="W78" s="19">
        <v>3564</v>
      </c>
      <c r="X78" s="19">
        <v>2255</v>
      </c>
      <c r="Y78" s="20">
        <v>166</v>
      </c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s="29" customFormat="1" ht="17.399999999999999" customHeight="1" x14ac:dyDescent="0.25">
      <c r="A79" s="1"/>
      <c r="B79" s="21">
        <v>70</v>
      </c>
      <c r="C79" s="15" t="s">
        <v>34</v>
      </c>
      <c r="D79" s="19" t="s">
        <v>199</v>
      </c>
      <c r="E79" s="19" t="s">
        <v>200</v>
      </c>
      <c r="F79" s="19" t="s">
        <v>201</v>
      </c>
      <c r="G79" s="22"/>
      <c r="H79" s="19" t="s">
        <v>202</v>
      </c>
      <c r="I79" s="19">
        <v>2766</v>
      </c>
      <c r="J79" s="19">
        <v>14998</v>
      </c>
      <c r="K79" s="19">
        <v>7584</v>
      </c>
      <c r="L79" s="19">
        <v>7414</v>
      </c>
      <c r="M79" s="19">
        <v>3</v>
      </c>
      <c r="N79" s="19">
        <v>18</v>
      </c>
      <c r="O79" s="19">
        <v>0</v>
      </c>
      <c r="P79" s="19">
        <v>0</v>
      </c>
      <c r="Q79" s="19">
        <v>7</v>
      </c>
      <c r="R79" s="19">
        <v>39</v>
      </c>
      <c r="S79" s="19">
        <v>3003</v>
      </c>
      <c r="T79" s="19">
        <v>0</v>
      </c>
      <c r="U79" s="19">
        <v>0</v>
      </c>
      <c r="V79" s="20">
        <v>0</v>
      </c>
      <c r="W79" s="19">
        <v>6873</v>
      </c>
      <c r="X79" s="19">
        <v>7484</v>
      </c>
      <c r="Y79" s="20">
        <v>641</v>
      </c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s="29" customFormat="1" ht="17.399999999999999" customHeight="1" x14ac:dyDescent="0.25">
      <c r="A80" s="1"/>
      <c r="B80" s="21">
        <v>71</v>
      </c>
      <c r="C80" s="15" t="s">
        <v>34</v>
      </c>
      <c r="D80" s="19" t="s">
        <v>199</v>
      </c>
      <c r="E80" s="19" t="s">
        <v>200</v>
      </c>
      <c r="F80" s="19" t="s">
        <v>203</v>
      </c>
      <c r="G80" s="22"/>
      <c r="H80" s="19" t="s">
        <v>204</v>
      </c>
      <c r="I80" s="19">
        <v>78</v>
      </c>
      <c r="J80" s="19">
        <v>444</v>
      </c>
      <c r="K80" s="19">
        <v>231</v>
      </c>
      <c r="L80" s="19">
        <v>213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112</v>
      </c>
      <c r="T80" s="19">
        <v>1084</v>
      </c>
      <c r="U80" s="19">
        <v>1196</v>
      </c>
      <c r="V80" s="20">
        <v>0</v>
      </c>
      <c r="W80" s="19">
        <v>280</v>
      </c>
      <c r="X80" s="19">
        <v>153</v>
      </c>
      <c r="Y80" s="20">
        <v>11</v>
      </c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s="29" customFormat="1" ht="17.399999999999999" customHeight="1" x14ac:dyDescent="0.25">
      <c r="A81" s="1"/>
      <c r="B81" s="21">
        <v>72</v>
      </c>
      <c r="C81" s="15" t="s">
        <v>34</v>
      </c>
      <c r="D81" s="19" t="s">
        <v>199</v>
      </c>
      <c r="E81" s="19" t="s">
        <v>205</v>
      </c>
      <c r="F81" s="19" t="s">
        <v>206</v>
      </c>
      <c r="G81" s="22"/>
      <c r="H81" s="19" t="s">
        <v>207</v>
      </c>
      <c r="I81" s="19">
        <v>2328</v>
      </c>
      <c r="J81" s="19">
        <v>12604</v>
      </c>
      <c r="K81" s="19">
        <v>6706</v>
      </c>
      <c r="L81" s="19">
        <v>5898</v>
      </c>
      <c r="M81" s="19">
        <v>27</v>
      </c>
      <c r="N81" s="19">
        <v>89</v>
      </c>
      <c r="O81" s="19">
        <v>27</v>
      </c>
      <c r="P81" s="19">
        <v>89</v>
      </c>
      <c r="Q81" s="19">
        <v>21</v>
      </c>
      <c r="R81" s="19">
        <v>92</v>
      </c>
      <c r="S81" s="19">
        <v>2997</v>
      </c>
      <c r="T81" s="19">
        <v>7500</v>
      </c>
      <c r="U81" s="19">
        <v>2997</v>
      </c>
      <c r="V81" s="20">
        <v>0</v>
      </c>
      <c r="W81" s="19">
        <v>6904</v>
      </c>
      <c r="X81" s="19">
        <v>5226</v>
      </c>
      <c r="Y81" s="20">
        <v>474</v>
      </c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s="29" customFormat="1" ht="17.399999999999999" customHeight="1" x14ac:dyDescent="0.25">
      <c r="A82" s="1"/>
      <c r="B82" s="21">
        <v>73</v>
      </c>
      <c r="C82" s="15" t="s">
        <v>34</v>
      </c>
      <c r="D82" s="19" t="s">
        <v>199</v>
      </c>
      <c r="E82" s="19" t="s">
        <v>205</v>
      </c>
      <c r="F82" s="19" t="s">
        <v>208</v>
      </c>
      <c r="G82" s="22"/>
      <c r="H82" s="19" t="s">
        <v>209</v>
      </c>
      <c r="I82" s="19">
        <v>4185</v>
      </c>
      <c r="J82" s="19">
        <v>20784</v>
      </c>
      <c r="K82" s="19">
        <v>11360</v>
      </c>
      <c r="L82" s="19">
        <v>9424</v>
      </c>
      <c r="M82" s="19">
        <v>22</v>
      </c>
      <c r="N82" s="19">
        <v>84</v>
      </c>
      <c r="O82" s="19">
        <v>19</v>
      </c>
      <c r="P82" s="19">
        <v>79</v>
      </c>
      <c r="Q82" s="19">
        <v>84</v>
      </c>
      <c r="R82" s="19">
        <v>416</v>
      </c>
      <c r="S82" s="19">
        <v>4300</v>
      </c>
      <c r="T82" s="19">
        <v>356</v>
      </c>
      <c r="U82" s="19">
        <v>0</v>
      </c>
      <c r="V82" s="20">
        <v>0</v>
      </c>
      <c r="W82" s="19">
        <v>13139</v>
      </c>
      <c r="X82" s="19">
        <v>7099</v>
      </c>
      <c r="Y82" s="20">
        <v>546</v>
      </c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s="29" customFormat="1" ht="17.399999999999999" customHeight="1" x14ac:dyDescent="0.25">
      <c r="A83" s="1"/>
      <c r="B83" s="21">
        <v>74</v>
      </c>
      <c r="C83" s="15" t="s">
        <v>34</v>
      </c>
      <c r="D83" s="19" t="s">
        <v>199</v>
      </c>
      <c r="E83" s="19" t="s">
        <v>210</v>
      </c>
      <c r="F83" s="19" t="s">
        <v>211</v>
      </c>
      <c r="G83" s="22"/>
      <c r="H83" s="19" t="s">
        <v>212</v>
      </c>
      <c r="I83" s="19">
        <v>914</v>
      </c>
      <c r="J83" s="19">
        <v>4349</v>
      </c>
      <c r="K83" s="19">
        <v>2389</v>
      </c>
      <c r="L83" s="19">
        <v>1960</v>
      </c>
      <c r="M83" s="19">
        <v>29</v>
      </c>
      <c r="N83" s="19">
        <v>134</v>
      </c>
      <c r="O83" s="19">
        <v>16</v>
      </c>
      <c r="P83" s="19">
        <v>74</v>
      </c>
      <c r="Q83" s="19">
        <v>80</v>
      </c>
      <c r="R83" s="19">
        <v>361</v>
      </c>
      <c r="S83" s="19">
        <v>1196</v>
      </c>
      <c r="T83" s="19">
        <v>0</v>
      </c>
      <c r="U83" s="19">
        <v>0</v>
      </c>
      <c r="V83" s="20">
        <v>0</v>
      </c>
      <c r="W83" s="19">
        <v>2852</v>
      </c>
      <c r="X83" s="19">
        <v>1413</v>
      </c>
      <c r="Y83" s="20">
        <v>84</v>
      </c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s="29" customFormat="1" ht="17.399999999999999" customHeight="1" x14ac:dyDescent="0.25">
      <c r="A84" s="1"/>
      <c r="B84" s="21">
        <v>75</v>
      </c>
      <c r="C84" s="15" t="s">
        <v>34</v>
      </c>
      <c r="D84" s="19" t="s">
        <v>199</v>
      </c>
      <c r="E84" s="19" t="s">
        <v>210</v>
      </c>
      <c r="F84" s="19" t="s">
        <v>213</v>
      </c>
      <c r="G84" s="22"/>
      <c r="H84" s="19" t="s">
        <v>214</v>
      </c>
      <c r="I84" s="19">
        <v>1214</v>
      </c>
      <c r="J84" s="19">
        <v>5652</v>
      </c>
      <c r="K84" s="19">
        <v>3088</v>
      </c>
      <c r="L84" s="19">
        <v>2564</v>
      </c>
      <c r="M84" s="19">
        <v>29</v>
      </c>
      <c r="N84" s="19">
        <v>124</v>
      </c>
      <c r="O84" s="19">
        <v>15</v>
      </c>
      <c r="P84" s="19">
        <v>55</v>
      </c>
      <c r="Q84" s="19">
        <v>78</v>
      </c>
      <c r="R84" s="19">
        <v>364</v>
      </c>
      <c r="S84" s="19">
        <v>1537</v>
      </c>
      <c r="T84" s="19">
        <v>0</v>
      </c>
      <c r="U84" s="19">
        <v>0</v>
      </c>
      <c r="V84" s="20">
        <v>0</v>
      </c>
      <c r="W84" s="19">
        <v>3375</v>
      </c>
      <c r="X84" s="19">
        <v>2116</v>
      </c>
      <c r="Y84" s="20">
        <v>161</v>
      </c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s="29" customFormat="1" ht="17.399999999999999" customHeight="1" x14ac:dyDescent="0.25">
      <c r="A85" s="1"/>
      <c r="B85" s="21">
        <v>76</v>
      </c>
      <c r="C85" s="15" t="s">
        <v>34</v>
      </c>
      <c r="D85" s="19" t="s">
        <v>199</v>
      </c>
      <c r="E85" s="19" t="s">
        <v>210</v>
      </c>
      <c r="F85" s="19" t="s">
        <v>215</v>
      </c>
      <c r="G85" s="22"/>
      <c r="H85" s="19" t="s">
        <v>216</v>
      </c>
      <c r="I85" s="19">
        <v>1274</v>
      </c>
      <c r="J85" s="19">
        <v>6661</v>
      </c>
      <c r="K85" s="19">
        <v>3526</v>
      </c>
      <c r="L85" s="19">
        <v>3135</v>
      </c>
      <c r="M85" s="19">
        <v>19</v>
      </c>
      <c r="N85" s="19">
        <v>86</v>
      </c>
      <c r="O85" s="19">
        <v>5</v>
      </c>
      <c r="P85" s="19">
        <v>28</v>
      </c>
      <c r="Q85" s="19">
        <v>46</v>
      </c>
      <c r="R85" s="19">
        <v>246</v>
      </c>
      <c r="S85" s="19">
        <v>1756</v>
      </c>
      <c r="T85" s="19">
        <v>0</v>
      </c>
      <c r="U85" s="19">
        <v>0</v>
      </c>
      <c r="V85" s="20">
        <v>0</v>
      </c>
      <c r="W85" s="19">
        <v>4041</v>
      </c>
      <c r="X85" s="19">
        <v>2452</v>
      </c>
      <c r="Y85" s="20">
        <v>168</v>
      </c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s="29" customFormat="1" ht="17.399999999999999" customHeight="1" x14ac:dyDescent="0.25">
      <c r="A86" s="1"/>
      <c r="B86" s="21">
        <v>77</v>
      </c>
      <c r="C86" s="15" t="s">
        <v>34</v>
      </c>
      <c r="D86" s="19" t="s">
        <v>199</v>
      </c>
      <c r="E86" s="19" t="s">
        <v>200</v>
      </c>
      <c r="F86" s="19" t="s">
        <v>217</v>
      </c>
      <c r="G86" s="22"/>
      <c r="H86" s="19" t="s">
        <v>218</v>
      </c>
      <c r="I86" s="19">
        <v>1742</v>
      </c>
      <c r="J86" s="19">
        <v>8881</v>
      </c>
      <c r="K86" s="19">
        <v>4610</v>
      </c>
      <c r="L86" s="19">
        <v>4271</v>
      </c>
      <c r="M86" s="19">
        <v>0</v>
      </c>
      <c r="N86" s="19">
        <v>0</v>
      </c>
      <c r="O86" s="19">
        <v>6</v>
      </c>
      <c r="P86" s="19">
        <v>26</v>
      </c>
      <c r="Q86" s="19">
        <v>12</v>
      </c>
      <c r="R86" s="19">
        <v>71</v>
      </c>
      <c r="S86" s="19">
        <v>1828</v>
      </c>
      <c r="T86" s="19">
        <v>0</v>
      </c>
      <c r="U86" s="19">
        <v>158</v>
      </c>
      <c r="V86" s="20">
        <v>4</v>
      </c>
      <c r="W86" s="19">
        <v>4033</v>
      </c>
      <c r="X86" s="19">
        <v>4444</v>
      </c>
      <c r="Y86" s="20">
        <v>404</v>
      </c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s="29" customFormat="1" ht="17.399999999999999" customHeight="1" x14ac:dyDescent="0.25">
      <c r="A87" s="1"/>
      <c r="B87" s="21">
        <v>78</v>
      </c>
      <c r="C87" s="15" t="s">
        <v>34</v>
      </c>
      <c r="D87" s="19" t="s">
        <v>199</v>
      </c>
      <c r="E87" s="19" t="s">
        <v>205</v>
      </c>
      <c r="F87" s="19" t="s">
        <v>219</v>
      </c>
      <c r="G87" s="22"/>
      <c r="H87" s="19" t="s">
        <v>220</v>
      </c>
      <c r="I87" s="19">
        <v>6267</v>
      </c>
      <c r="J87" s="19">
        <v>31394</v>
      </c>
      <c r="K87" s="19">
        <v>17195</v>
      </c>
      <c r="L87" s="19">
        <v>14199</v>
      </c>
      <c r="M87" s="19">
        <v>32</v>
      </c>
      <c r="N87" s="19">
        <v>123</v>
      </c>
      <c r="O87" s="19">
        <v>31</v>
      </c>
      <c r="P87" s="19">
        <v>121</v>
      </c>
      <c r="Q87" s="19">
        <v>326</v>
      </c>
      <c r="R87" s="19">
        <v>1404</v>
      </c>
      <c r="S87" s="19">
        <v>8389</v>
      </c>
      <c r="T87" s="19">
        <v>558</v>
      </c>
      <c r="U87" s="19">
        <v>1053</v>
      </c>
      <c r="V87" s="20">
        <v>0</v>
      </c>
      <c r="W87" s="19">
        <v>19084</v>
      </c>
      <c r="X87" s="19">
        <v>11645</v>
      </c>
      <c r="Y87" s="20">
        <v>665</v>
      </c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s="29" customFormat="1" ht="17.399999999999999" customHeight="1" x14ac:dyDescent="0.25">
      <c r="A88" s="1"/>
      <c r="B88" s="21">
        <v>79</v>
      </c>
      <c r="C88" s="15" t="s">
        <v>34</v>
      </c>
      <c r="D88" s="19" t="s">
        <v>199</v>
      </c>
      <c r="E88" s="19" t="s">
        <v>205</v>
      </c>
      <c r="F88" s="19" t="s">
        <v>221</v>
      </c>
      <c r="G88" s="22"/>
      <c r="H88" s="19" t="s">
        <v>222</v>
      </c>
      <c r="I88" s="31" t="s">
        <v>223</v>
      </c>
      <c r="J88" s="31" t="s">
        <v>223</v>
      </c>
      <c r="K88" s="31" t="s">
        <v>223</v>
      </c>
      <c r="L88" s="31" t="s">
        <v>223</v>
      </c>
      <c r="M88" s="31" t="s">
        <v>223</v>
      </c>
      <c r="N88" s="31" t="s">
        <v>223</v>
      </c>
      <c r="O88" s="31" t="s">
        <v>223</v>
      </c>
      <c r="P88" s="31" t="s">
        <v>223</v>
      </c>
      <c r="Q88" s="31" t="s">
        <v>223</v>
      </c>
      <c r="R88" s="31" t="s">
        <v>223</v>
      </c>
      <c r="S88" s="31" t="s">
        <v>223</v>
      </c>
      <c r="T88" s="31" t="s">
        <v>223</v>
      </c>
      <c r="U88" s="31" t="s">
        <v>223</v>
      </c>
      <c r="V88" s="32" t="s">
        <v>223</v>
      </c>
      <c r="W88" s="31" t="s">
        <v>223</v>
      </c>
      <c r="X88" s="31" t="s">
        <v>223</v>
      </c>
      <c r="Y88" s="32" t="s">
        <v>223</v>
      </c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s="29" customFormat="1" ht="17.399999999999999" customHeight="1" x14ac:dyDescent="0.25">
      <c r="A89" s="1"/>
      <c r="B89" s="21">
        <v>80</v>
      </c>
      <c r="C89" s="15" t="s">
        <v>34</v>
      </c>
      <c r="D89" s="19" t="s">
        <v>199</v>
      </c>
      <c r="E89" s="19" t="s">
        <v>205</v>
      </c>
      <c r="F89" s="19" t="s">
        <v>224</v>
      </c>
      <c r="G89" s="22"/>
      <c r="H89" s="19" t="s">
        <v>225</v>
      </c>
      <c r="I89" s="31" t="s">
        <v>223</v>
      </c>
      <c r="J89" s="31" t="s">
        <v>223</v>
      </c>
      <c r="K89" s="31" t="s">
        <v>223</v>
      </c>
      <c r="L89" s="31" t="s">
        <v>223</v>
      </c>
      <c r="M89" s="31" t="s">
        <v>223</v>
      </c>
      <c r="N89" s="31" t="s">
        <v>223</v>
      </c>
      <c r="O89" s="31" t="s">
        <v>223</v>
      </c>
      <c r="P89" s="31" t="s">
        <v>223</v>
      </c>
      <c r="Q89" s="31" t="s">
        <v>223</v>
      </c>
      <c r="R89" s="31" t="s">
        <v>223</v>
      </c>
      <c r="S89" s="31" t="s">
        <v>223</v>
      </c>
      <c r="T89" s="31" t="s">
        <v>223</v>
      </c>
      <c r="U89" s="31" t="s">
        <v>223</v>
      </c>
      <c r="V89" s="32" t="s">
        <v>223</v>
      </c>
      <c r="W89" s="31" t="s">
        <v>223</v>
      </c>
      <c r="X89" s="31" t="s">
        <v>223</v>
      </c>
      <c r="Y89" s="32" t="s">
        <v>223</v>
      </c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s="29" customFormat="1" ht="17.399999999999999" customHeight="1" x14ac:dyDescent="0.25">
      <c r="A90" s="1"/>
      <c r="B90" s="21">
        <v>81</v>
      </c>
      <c r="C90" s="15" t="s">
        <v>34</v>
      </c>
      <c r="D90" s="19" t="s">
        <v>199</v>
      </c>
      <c r="E90" s="19" t="s">
        <v>205</v>
      </c>
      <c r="F90" s="19" t="s">
        <v>226</v>
      </c>
      <c r="G90" s="22"/>
      <c r="H90" s="19" t="s">
        <v>227</v>
      </c>
      <c r="I90" s="31" t="s">
        <v>223</v>
      </c>
      <c r="J90" s="31" t="s">
        <v>223</v>
      </c>
      <c r="K90" s="31" t="s">
        <v>223</v>
      </c>
      <c r="L90" s="31" t="s">
        <v>223</v>
      </c>
      <c r="M90" s="31" t="s">
        <v>223</v>
      </c>
      <c r="N90" s="31" t="s">
        <v>223</v>
      </c>
      <c r="O90" s="31" t="s">
        <v>223</v>
      </c>
      <c r="P90" s="31" t="s">
        <v>223</v>
      </c>
      <c r="Q90" s="31" t="s">
        <v>223</v>
      </c>
      <c r="R90" s="31" t="s">
        <v>223</v>
      </c>
      <c r="S90" s="31" t="s">
        <v>223</v>
      </c>
      <c r="T90" s="31" t="s">
        <v>223</v>
      </c>
      <c r="U90" s="31" t="s">
        <v>223</v>
      </c>
      <c r="V90" s="32" t="s">
        <v>223</v>
      </c>
      <c r="W90" s="31" t="s">
        <v>223</v>
      </c>
      <c r="X90" s="31" t="s">
        <v>223</v>
      </c>
      <c r="Y90" s="32" t="s">
        <v>223</v>
      </c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s="29" customFormat="1" ht="17.399999999999999" customHeight="1" x14ac:dyDescent="0.25">
      <c r="A91" s="1"/>
      <c r="B91" s="21">
        <v>82</v>
      </c>
      <c r="C91" s="15" t="s">
        <v>34</v>
      </c>
      <c r="D91" s="19" t="s">
        <v>199</v>
      </c>
      <c r="E91" s="19" t="s">
        <v>205</v>
      </c>
      <c r="F91" s="19" t="s">
        <v>228</v>
      </c>
      <c r="G91" s="22"/>
      <c r="H91" s="19" t="s">
        <v>229</v>
      </c>
      <c r="I91" s="31" t="s">
        <v>223</v>
      </c>
      <c r="J91" s="31" t="s">
        <v>223</v>
      </c>
      <c r="K91" s="31" t="s">
        <v>223</v>
      </c>
      <c r="L91" s="31" t="s">
        <v>223</v>
      </c>
      <c r="M91" s="31" t="s">
        <v>223</v>
      </c>
      <c r="N91" s="31" t="s">
        <v>223</v>
      </c>
      <c r="O91" s="31" t="s">
        <v>223</v>
      </c>
      <c r="P91" s="31" t="s">
        <v>223</v>
      </c>
      <c r="Q91" s="31" t="s">
        <v>223</v>
      </c>
      <c r="R91" s="31" t="s">
        <v>223</v>
      </c>
      <c r="S91" s="31" t="s">
        <v>223</v>
      </c>
      <c r="T91" s="31" t="s">
        <v>223</v>
      </c>
      <c r="U91" s="31" t="s">
        <v>223</v>
      </c>
      <c r="V91" s="32" t="s">
        <v>223</v>
      </c>
      <c r="W91" s="31" t="s">
        <v>223</v>
      </c>
      <c r="X91" s="31" t="s">
        <v>223</v>
      </c>
      <c r="Y91" s="32" t="s">
        <v>223</v>
      </c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s="29" customFormat="1" ht="17.399999999999999" customHeight="1" x14ac:dyDescent="0.25">
      <c r="A92" s="1"/>
      <c r="B92" s="21">
        <v>83</v>
      </c>
      <c r="C92" s="15" t="s">
        <v>34</v>
      </c>
      <c r="D92" s="19" t="s">
        <v>199</v>
      </c>
      <c r="E92" s="19" t="s">
        <v>205</v>
      </c>
      <c r="F92" s="19" t="s">
        <v>230</v>
      </c>
      <c r="G92" s="22"/>
      <c r="H92" s="19" t="s">
        <v>231</v>
      </c>
      <c r="I92" s="31" t="s">
        <v>223</v>
      </c>
      <c r="J92" s="31" t="s">
        <v>223</v>
      </c>
      <c r="K92" s="31" t="s">
        <v>223</v>
      </c>
      <c r="L92" s="31" t="s">
        <v>223</v>
      </c>
      <c r="M92" s="31" t="s">
        <v>223</v>
      </c>
      <c r="N92" s="31" t="s">
        <v>223</v>
      </c>
      <c r="O92" s="31" t="s">
        <v>223</v>
      </c>
      <c r="P92" s="31" t="s">
        <v>223</v>
      </c>
      <c r="Q92" s="31" t="s">
        <v>223</v>
      </c>
      <c r="R92" s="31" t="s">
        <v>223</v>
      </c>
      <c r="S92" s="31" t="s">
        <v>223</v>
      </c>
      <c r="T92" s="31" t="s">
        <v>223</v>
      </c>
      <c r="U92" s="31" t="s">
        <v>223</v>
      </c>
      <c r="V92" s="32" t="s">
        <v>223</v>
      </c>
      <c r="W92" s="31" t="s">
        <v>223</v>
      </c>
      <c r="X92" s="31" t="s">
        <v>223</v>
      </c>
      <c r="Y92" s="32" t="s">
        <v>223</v>
      </c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s="29" customFormat="1" ht="17.399999999999999" customHeight="1" x14ac:dyDescent="0.25">
      <c r="A93" s="1"/>
      <c r="B93" s="21">
        <v>84</v>
      </c>
      <c r="C93" s="15" t="s">
        <v>34</v>
      </c>
      <c r="D93" s="19" t="s">
        <v>199</v>
      </c>
      <c r="E93" s="19" t="s">
        <v>200</v>
      </c>
      <c r="F93" s="19" t="s">
        <v>232</v>
      </c>
      <c r="G93" s="22"/>
      <c r="H93" s="19" t="s">
        <v>233</v>
      </c>
      <c r="I93" s="19">
        <v>845</v>
      </c>
      <c r="J93" s="19">
        <v>4435</v>
      </c>
      <c r="K93" s="19">
        <v>2233</v>
      </c>
      <c r="L93" s="19">
        <v>2202</v>
      </c>
      <c r="M93" s="19">
        <v>2</v>
      </c>
      <c r="N93" s="19">
        <v>8</v>
      </c>
      <c r="O93" s="19">
        <v>0</v>
      </c>
      <c r="P93" s="19">
        <v>0</v>
      </c>
      <c r="Q93" s="19">
        <v>8</v>
      </c>
      <c r="R93" s="19">
        <v>64</v>
      </c>
      <c r="S93" s="19">
        <v>999</v>
      </c>
      <c r="T93" s="19">
        <v>0</v>
      </c>
      <c r="U93" s="19">
        <v>5</v>
      </c>
      <c r="V93" s="20">
        <v>0</v>
      </c>
      <c r="W93" s="19">
        <v>1969</v>
      </c>
      <c r="X93" s="19">
        <v>2260</v>
      </c>
      <c r="Y93" s="20">
        <v>206</v>
      </c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s="29" customFormat="1" ht="17.399999999999999" customHeight="1" x14ac:dyDescent="0.25">
      <c r="A94" s="1"/>
      <c r="B94" s="21">
        <v>85</v>
      </c>
      <c r="C94" s="15" t="s">
        <v>34</v>
      </c>
      <c r="D94" s="19" t="s">
        <v>199</v>
      </c>
      <c r="E94" s="19" t="s">
        <v>210</v>
      </c>
      <c r="F94" s="19" t="s">
        <v>234</v>
      </c>
      <c r="G94" s="22"/>
      <c r="H94" s="19" t="s">
        <v>235</v>
      </c>
      <c r="I94" s="19">
        <v>3530</v>
      </c>
      <c r="J94" s="19">
        <v>18279</v>
      </c>
      <c r="K94" s="19">
        <v>9560</v>
      </c>
      <c r="L94" s="19">
        <v>8719</v>
      </c>
      <c r="M94" s="19">
        <v>9</v>
      </c>
      <c r="N94" s="19">
        <v>9</v>
      </c>
      <c r="O94" s="19">
        <v>0</v>
      </c>
      <c r="P94" s="19">
        <v>0</v>
      </c>
      <c r="Q94" s="19">
        <v>64</v>
      </c>
      <c r="R94" s="19">
        <v>332</v>
      </c>
      <c r="S94" s="19">
        <v>4362</v>
      </c>
      <c r="T94" s="19">
        <v>386</v>
      </c>
      <c r="U94" s="19">
        <v>0</v>
      </c>
      <c r="V94" s="20">
        <v>0</v>
      </c>
      <c r="W94" s="19">
        <v>10373</v>
      </c>
      <c r="X94" s="19">
        <v>7256</v>
      </c>
      <c r="Y94" s="20">
        <v>650</v>
      </c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s="29" customFormat="1" ht="17.399999999999999" customHeight="1" x14ac:dyDescent="0.25">
      <c r="A95" s="1"/>
      <c r="B95" s="21">
        <v>86</v>
      </c>
      <c r="C95" s="15" t="s">
        <v>34</v>
      </c>
      <c r="D95" s="19" t="s">
        <v>199</v>
      </c>
      <c r="E95" s="19" t="s">
        <v>210</v>
      </c>
      <c r="F95" s="19" t="s">
        <v>236</v>
      </c>
      <c r="G95" s="22"/>
      <c r="H95" s="19" t="s">
        <v>237</v>
      </c>
      <c r="I95" s="19">
        <v>1307</v>
      </c>
      <c r="J95" s="19">
        <v>7177</v>
      </c>
      <c r="K95" s="19">
        <v>3841</v>
      </c>
      <c r="L95" s="19">
        <v>3336</v>
      </c>
      <c r="M95" s="19">
        <v>3</v>
      </c>
      <c r="N95" s="19">
        <v>6</v>
      </c>
      <c r="O95" s="19">
        <v>4</v>
      </c>
      <c r="P95" s="19">
        <v>18</v>
      </c>
      <c r="Q95" s="19">
        <v>33</v>
      </c>
      <c r="R95" s="19">
        <v>177</v>
      </c>
      <c r="S95" s="19">
        <v>1653</v>
      </c>
      <c r="T95" s="19">
        <v>139</v>
      </c>
      <c r="U95" s="19">
        <v>0</v>
      </c>
      <c r="V95" s="20">
        <v>0</v>
      </c>
      <c r="W95" s="19">
        <v>4309</v>
      </c>
      <c r="X95" s="19">
        <v>2664</v>
      </c>
      <c r="Y95" s="20">
        <v>204</v>
      </c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s="29" customFormat="1" ht="17.399999999999999" customHeight="1" x14ac:dyDescent="0.25">
      <c r="A96" s="1"/>
      <c r="B96" s="21">
        <v>87</v>
      </c>
      <c r="C96" s="15" t="s">
        <v>34</v>
      </c>
      <c r="D96" s="19" t="s">
        <v>199</v>
      </c>
      <c r="E96" s="19" t="s">
        <v>205</v>
      </c>
      <c r="F96" s="19" t="s">
        <v>317</v>
      </c>
      <c r="G96" s="22"/>
      <c r="H96" s="19" t="s">
        <v>238</v>
      </c>
      <c r="I96" s="19">
        <v>3692</v>
      </c>
      <c r="J96" s="19">
        <v>15408</v>
      </c>
      <c r="K96" s="19">
        <v>8285</v>
      </c>
      <c r="L96" s="19">
        <v>7123</v>
      </c>
      <c r="M96" s="19">
        <v>33</v>
      </c>
      <c r="N96" s="19">
        <v>121</v>
      </c>
      <c r="O96" s="19">
        <v>25</v>
      </c>
      <c r="P96" s="19">
        <v>96</v>
      </c>
      <c r="Q96" s="19">
        <v>61</v>
      </c>
      <c r="R96" s="19">
        <v>240</v>
      </c>
      <c r="S96" s="19">
        <v>3692</v>
      </c>
      <c r="T96" s="19">
        <v>150</v>
      </c>
      <c r="U96" s="19">
        <v>158</v>
      </c>
      <c r="V96" s="20">
        <v>0</v>
      </c>
      <c r="W96" s="19">
        <v>9672</v>
      </c>
      <c r="X96" s="19">
        <v>5295</v>
      </c>
      <c r="Y96" s="20">
        <v>441</v>
      </c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40" s="29" customFormat="1" ht="17.399999999999999" customHeight="1" x14ac:dyDescent="0.25">
      <c r="A97" s="1"/>
      <c r="B97" s="21">
        <v>88</v>
      </c>
      <c r="C97" s="15" t="s">
        <v>34</v>
      </c>
      <c r="D97" s="19" t="s">
        <v>199</v>
      </c>
      <c r="E97" s="19" t="s">
        <v>210</v>
      </c>
      <c r="F97" s="19" t="s">
        <v>239</v>
      </c>
      <c r="G97" s="22"/>
      <c r="H97" s="19" t="s">
        <v>240</v>
      </c>
      <c r="I97" s="19">
        <v>534</v>
      </c>
      <c r="J97" s="19">
        <v>2433</v>
      </c>
      <c r="K97" s="19">
        <v>1380</v>
      </c>
      <c r="L97" s="19">
        <v>1053</v>
      </c>
      <c r="M97" s="19">
        <v>2</v>
      </c>
      <c r="N97" s="19">
        <v>7</v>
      </c>
      <c r="O97" s="19">
        <v>1</v>
      </c>
      <c r="P97" s="19">
        <v>3</v>
      </c>
      <c r="Q97" s="19">
        <v>26</v>
      </c>
      <c r="R97" s="19">
        <v>94</v>
      </c>
      <c r="S97" s="19">
        <v>649</v>
      </c>
      <c r="T97" s="19">
        <v>440</v>
      </c>
      <c r="U97" s="19">
        <v>0</v>
      </c>
      <c r="V97" s="20">
        <v>0</v>
      </c>
      <c r="W97" s="19">
        <v>1491</v>
      </c>
      <c r="X97" s="19">
        <v>860</v>
      </c>
      <c r="Y97" s="20">
        <v>82</v>
      </c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40" s="29" customFormat="1" ht="17.399999999999999" customHeight="1" x14ac:dyDescent="0.25">
      <c r="A98" s="1"/>
      <c r="B98" s="21">
        <v>89</v>
      </c>
      <c r="C98" s="15" t="s">
        <v>34</v>
      </c>
      <c r="D98" s="19" t="s">
        <v>241</v>
      </c>
      <c r="E98" s="19" t="s">
        <v>242</v>
      </c>
      <c r="F98" s="19" t="s">
        <v>243</v>
      </c>
      <c r="G98" s="22"/>
      <c r="H98" s="19" t="s">
        <v>244</v>
      </c>
      <c r="I98" s="19">
        <v>282</v>
      </c>
      <c r="J98" s="19">
        <v>1511</v>
      </c>
      <c r="K98" s="19">
        <v>809</v>
      </c>
      <c r="L98" s="19">
        <v>702</v>
      </c>
      <c r="M98" s="19">
        <v>0</v>
      </c>
      <c r="N98" s="19">
        <v>0</v>
      </c>
      <c r="O98" s="19">
        <v>12</v>
      </c>
      <c r="P98" s="19">
        <v>78</v>
      </c>
      <c r="Q98" s="19">
        <v>0</v>
      </c>
      <c r="R98" s="19">
        <v>0</v>
      </c>
      <c r="S98" s="19">
        <v>138</v>
      </c>
      <c r="T98" s="19">
        <v>0</v>
      </c>
      <c r="U98" s="19">
        <v>0</v>
      </c>
      <c r="V98" s="20">
        <v>0</v>
      </c>
      <c r="W98" s="19">
        <v>893</v>
      </c>
      <c r="X98" s="19">
        <v>570</v>
      </c>
      <c r="Y98" s="20">
        <v>48</v>
      </c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40" s="29" customFormat="1" ht="17.399999999999999" customHeight="1" x14ac:dyDescent="0.25">
      <c r="A99" s="1"/>
      <c r="B99" s="21">
        <v>90</v>
      </c>
      <c r="C99" s="15" t="s">
        <v>34</v>
      </c>
      <c r="D99" s="19" t="s">
        <v>241</v>
      </c>
      <c r="E99" s="19" t="s">
        <v>245</v>
      </c>
      <c r="F99" s="19" t="s">
        <v>246</v>
      </c>
      <c r="G99" s="22"/>
      <c r="H99" s="19" t="s">
        <v>247</v>
      </c>
      <c r="I99" s="19">
        <v>290</v>
      </c>
      <c r="J99" s="19">
        <v>1459</v>
      </c>
      <c r="K99" s="19">
        <v>702</v>
      </c>
      <c r="L99" s="19">
        <v>757</v>
      </c>
      <c r="M99" s="19">
        <v>1</v>
      </c>
      <c r="N99" s="19">
        <v>3</v>
      </c>
      <c r="O99" s="19">
        <v>1</v>
      </c>
      <c r="P99" s="19">
        <v>9</v>
      </c>
      <c r="Q99" s="19">
        <v>3</v>
      </c>
      <c r="R99" s="19">
        <v>17</v>
      </c>
      <c r="S99" s="19">
        <v>352</v>
      </c>
      <c r="T99" s="19">
        <v>184</v>
      </c>
      <c r="U99" s="19">
        <v>155</v>
      </c>
      <c r="V99" s="20">
        <v>0</v>
      </c>
      <c r="W99" s="19">
        <v>856</v>
      </c>
      <c r="X99" s="19">
        <v>562</v>
      </c>
      <c r="Y99" s="20">
        <v>41</v>
      </c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40" s="29" customFormat="1" ht="17.399999999999999" customHeight="1" x14ac:dyDescent="0.25">
      <c r="A100" s="1"/>
      <c r="B100" s="21">
        <v>91</v>
      </c>
      <c r="C100" s="15" t="s">
        <v>34</v>
      </c>
      <c r="D100" s="19" t="s">
        <v>241</v>
      </c>
      <c r="E100" s="19" t="s">
        <v>242</v>
      </c>
      <c r="F100" s="19" t="s">
        <v>248</v>
      </c>
      <c r="G100" s="22"/>
      <c r="H100" s="19" t="s">
        <v>249</v>
      </c>
      <c r="I100" s="19">
        <v>1000</v>
      </c>
      <c r="J100" s="19">
        <v>5000</v>
      </c>
      <c r="K100" s="19">
        <v>3225</v>
      </c>
      <c r="L100" s="19">
        <v>1775</v>
      </c>
      <c r="M100" s="19">
        <v>0</v>
      </c>
      <c r="N100" s="19">
        <v>0</v>
      </c>
      <c r="O100" s="19">
        <v>43</v>
      </c>
      <c r="P100" s="19">
        <v>198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20">
        <v>0</v>
      </c>
      <c r="W100" s="19">
        <v>2215</v>
      </c>
      <c r="X100" s="19">
        <v>2640</v>
      </c>
      <c r="Y100" s="20">
        <v>145</v>
      </c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40" s="29" customFormat="1" ht="17.399999999999999" customHeight="1" x14ac:dyDescent="0.25">
      <c r="A101" s="1"/>
      <c r="B101" s="21">
        <v>92</v>
      </c>
      <c r="C101" s="15" t="s">
        <v>34</v>
      </c>
      <c r="D101" s="19" t="s">
        <v>241</v>
      </c>
      <c r="E101" s="19" t="s">
        <v>242</v>
      </c>
      <c r="F101" s="19" t="s">
        <v>250</v>
      </c>
      <c r="G101" s="22"/>
      <c r="H101" s="33" t="s">
        <v>251</v>
      </c>
      <c r="I101" s="19">
        <v>350</v>
      </c>
      <c r="J101" s="19">
        <v>1470</v>
      </c>
      <c r="K101" s="19">
        <v>744</v>
      </c>
      <c r="L101" s="19">
        <v>726</v>
      </c>
      <c r="M101" s="19">
        <v>2</v>
      </c>
      <c r="N101" s="19">
        <v>10</v>
      </c>
      <c r="O101" s="19">
        <v>34</v>
      </c>
      <c r="P101" s="19">
        <v>144</v>
      </c>
      <c r="Q101" s="19">
        <v>0</v>
      </c>
      <c r="R101" s="19">
        <v>0</v>
      </c>
      <c r="S101" s="19">
        <v>480</v>
      </c>
      <c r="T101" s="19">
        <v>250</v>
      </c>
      <c r="U101" s="19">
        <v>680</v>
      </c>
      <c r="V101" s="20">
        <v>0</v>
      </c>
      <c r="W101" s="19">
        <v>852</v>
      </c>
      <c r="X101" s="19">
        <v>578</v>
      </c>
      <c r="Y101" s="20">
        <v>40</v>
      </c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40" s="29" customFormat="1" ht="17.399999999999999" customHeight="1" x14ac:dyDescent="0.25">
      <c r="A102" s="1"/>
      <c r="B102" s="21">
        <v>93</v>
      </c>
      <c r="C102" s="15" t="s">
        <v>34</v>
      </c>
      <c r="D102" s="19" t="s">
        <v>252</v>
      </c>
      <c r="E102" s="19" t="s">
        <v>253</v>
      </c>
      <c r="F102" s="19" t="s">
        <v>254</v>
      </c>
      <c r="G102" s="22"/>
      <c r="H102" s="19" t="s">
        <v>255</v>
      </c>
      <c r="I102" s="19">
        <v>234</v>
      </c>
      <c r="J102" s="19">
        <v>1080</v>
      </c>
      <c r="K102" s="19">
        <v>532</v>
      </c>
      <c r="L102" s="19">
        <v>548</v>
      </c>
      <c r="M102" s="19">
        <v>0</v>
      </c>
      <c r="N102" s="19">
        <v>0</v>
      </c>
      <c r="O102" s="19">
        <v>0</v>
      </c>
      <c r="P102" s="19">
        <v>0</v>
      </c>
      <c r="Q102" s="19">
        <v>3</v>
      </c>
      <c r="R102" s="19">
        <v>18</v>
      </c>
      <c r="S102" s="19">
        <v>360</v>
      </c>
      <c r="T102" s="19">
        <v>680</v>
      </c>
      <c r="U102" s="19">
        <v>0</v>
      </c>
      <c r="V102" s="20">
        <v>0</v>
      </c>
      <c r="W102" s="19">
        <v>596</v>
      </c>
      <c r="X102" s="19">
        <v>450</v>
      </c>
      <c r="Y102" s="20">
        <v>34</v>
      </c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40" s="29" customFormat="1" ht="17.399999999999999" customHeight="1" x14ac:dyDescent="0.25">
      <c r="A103" s="1"/>
      <c r="B103" s="21">
        <v>94</v>
      </c>
      <c r="C103" s="15" t="s">
        <v>34</v>
      </c>
      <c r="D103" s="19" t="s">
        <v>252</v>
      </c>
      <c r="E103" s="19" t="s">
        <v>253</v>
      </c>
      <c r="F103" s="19" t="s">
        <v>256</v>
      </c>
      <c r="G103" s="22"/>
      <c r="H103" s="19" t="s">
        <v>257</v>
      </c>
      <c r="I103" s="19">
        <v>310</v>
      </c>
      <c r="J103" s="19">
        <v>1458</v>
      </c>
      <c r="K103" s="19">
        <v>783</v>
      </c>
      <c r="L103" s="19">
        <v>675</v>
      </c>
      <c r="M103" s="19">
        <v>0</v>
      </c>
      <c r="N103" s="19">
        <v>0</v>
      </c>
      <c r="O103" s="19">
        <v>0</v>
      </c>
      <c r="P103" s="19">
        <v>0</v>
      </c>
      <c r="Q103" s="19">
        <v>5</v>
      </c>
      <c r="R103" s="19">
        <v>18</v>
      </c>
      <c r="S103" s="19">
        <v>425</v>
      </c>
      <c r="T103" s="19">
        <v>0</v>
      </c>
      <c r="U103" s="19">
        <v>0</v>
      </c>
      <c r="V103" s="20">
        <v>549</v>
      </c>
      <c r="W103" s="19">
        <v>802</v>
      </c>
      <c r="X103" s="19">
        <v>611</v>
      </c>
      <c r="Y103" s="20">
        <v>45</v>
      </c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40" s="29" customFormat="1" ht="17.399999999999999" customHeight="1" x14ac:dyDescent="0.25">
      <c r="A104" s="1"/>
      <c r="B104" s="21">
        <v>95</v>
      </c>
      <c r="C104" s="15" t="s">
        <v>34</v>
      </c>
      <c r="D104" s="19" t="s">
        <v>252</v>
      </c>
      <c r="E104" s="19" t="s">
        <v>258</v>
      </c>
      <c r="F104" s="19" t="s">
        <v>259</v>
      </c>
      <c r="G104" s="22"/>
      <c r="H104" s="19" t="s">
        <v>260</v>
      </c>
      <c r="I104" s="19">
        <v>348</v>
      </c>
      <c r="J104" s="19">
        <v>1642</v>
      </c>
      <c r="K104" s="19">
        <v>837</v>
      </c>
      <c r="L104" s="19">
        <v>805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394</v>
      </c>
      <c r="T104" s="19">
        <v>0</v>
      </c>
      <c r="U104" s="19">
        <v>0</v>
      </c>
      <c r="V104" s="20">
        <v>22</v>
      </c>
      <c r="W104" s="19">
        <v>922</v>
      </c>
      <c r="X104" s="19">
        <v>678</v>
      </c>
      <c r="Y104" s="20">
        <v>42</v>
      </c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40" s="29" customFormat="1" ht="17.399999999999999" customHeight="1" x14ac:dyDescent="0.25">
      <c r="A105" s="1"/>
      <c r="B105" s="21">
        <v>96</v>
      </c>
      <c r="C105" s="15" t="s">
        <v>34</v>
      </c>
      <c r="D105" s="19" t="s">
        <v>252</v>
      </c>
      <c r="E105" s="19" t="s">
        <v>261</v>
      </c>
      <c r="F105" s="19" t="s">
        <v>262</v>
      </c>
      <c r="G105" s="22"/>
      <c r="H105" s="34" t="s">
        <v>263</v>
      </c>
      <c r="I105" s="19">
        <v>45</v>
      </c>
      <c r="J105" s="19">
        <v>209</v>
      </c>
      <c r="K105" s="19">
        <v>90</v>
      </c>
      <c r="L105" s="19">
        <v>119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400</v>
      </c>
      <c r="T105" s="19">
        <v>0</v>
      </c>
      <c r="U105" s="19">
        <v>0</v>
      </c>
      <c r="V105" s="20">
        <v>95</v>
      </c>
      <c r="W105" s="19">
        <v>99</v>
      </c>
      <c r="X105" s="19">
        <v>101</v>
      </c>
      <c r="Y105" s="20">
        <v>9</v>
      </c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40" s="29" customFormat="1" ht="17.399999999999999" customHeight="1" thickBot="1" x14ac:dyDescent="0.3">
      <c r="A106" s="1"/>
      <c r="B106" s="21">
        <v>97</v>
      </c>
      <c r="C106" s="35" t="s">
        <v>34</v>
      </c>
      <c r="D106" s="36" t="s">
        <v>252</v>
      </c>
      <c r="E106" s="36" t="s">
        <v>258</v>
      </c>
      <c r="F106" s="36" t="s">
        <v>264</v>
      </c>
      <c r="G106" s="37"/>
      <c r="H106" s="38" t="s">
        <v>265</v>
      </c>
      <c r="I106" s="19">
        <v>2224</v>
      </c>
      <c r="J106" s="19">
        <v>10771</v>
      </c>
      <c r="K106" s="19">
        <v>5508</v>
      </c>
      <c r="L106" s="19">
        <v>5263</v>
      </c>
      <c r="M106" s="19">
        <v>0</v>
      </c>
      <c r="N106" s="19">
        <v>2</v>
      </c>
      <c r="O106" s="19">
        <v>0</v>
      </c>
      <c r="P106" s="19">
        <v>0</v>
      </c>
      <c r="Q106" s="19">
        <v>32</v>
      </c>
      <c r="R106" s="19">
        <v>142</v>
      </c>
      <c r="S106" s="19">
        <v>0</v>
      </c>
      <c r="T106" s="19">
        <v>0</v>
      </c>
      <c r="U106" s="19">
        <v>0</v>
      </c>
      <c r="V106" s="20">
        <v>0</v>
      </c>
      <c r="W106" s="19">
        <v>6056</v>
      </c>
      <c r="X106" s="19">
        <v>4446</v>
      </c>
      <c r="Y106" s="20">
        <v>269</v>
      </c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40" s="43" customFormat="1" ht="14.4" thickBot="1" x14ac:dyDescent="0.3">
      <c r="A107" s="39"/>
      <c r="B107" s="40"/>
      <c r="C107" s="41" t="s">
        <v>266</v>
      </c>
      <c r="D107" s="41"/>
      <c r="E107" s="41"/>
      <c r="F107" s="42"/>
      <c r="G107" s="42"/>
      <c r="H107" s="42"/>
      <c r="I107" s="42">
        <f t="shared" ref="I107:Y107" si="2">SUM(I47:I106)+I46+I39</f>
        <v>70813</v>
      </c>
      <c r="J107" s="42">
        <f t="shared" si="2"/>
        <v>364612</v>
      </c>
      <c r="K107" s="42">
        <f t="shared" si="2"/>
        <v>190401</v>
      </c>
      <c r="L107" s="42">
        <f t="shared" si="2"/>
        <v>174211</v>
      </c>
      <c r="M107" s="42">
        <f t="shared" si="2"/>
        <v>261</v>
      </c>
      <c r="N107" s="42">
        <f t="shared" si="2"/>
        <v>1031</v>
      </c>
      <c r="O107" s="42">
        <f t="shared" si="2"/>
        <v>258</v>
      </c>
      <c r="P107" s="42">
        <f t="shared" si="2"/>
        <v>1136</v>
      </c>
      <c r="Q107" s="42">
        <f t="shared" si="2"/>
        <v>1327</v>
      </c>
      <c r="R107" s="42">
        <f t="shared" si="2"/>
        <v>6646</v>
      </c>
      <c r="S107" s="42">
        <f t="shared" si="2"/>
        <v>75494</v>
      </c>
      <c r="T107" s="42">
        <f t="shared" si="2"/>
        <v>20631</v>
      </c>
      <c r="U107" s="42">
        <f t="shared" si="2"/>
        <v>13920</v>
      </c>
      <c r="V107" s="42">
        <f t="shared" si="2"/>
        <v>2173</v>
      </c>
      <c r="W107" s="42">
        <f t="shared" si="2"/>
        <v>188979</v>
      </c>
      <c r="X107" s="42">
        <f t="shared" si="2"/>
        <v>162560</v>
      </c>
      <c r="Y107" s="42">
        <f t="shared" si="2"/>
        <v>13073</v>
      </c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</row>
    <row r="108" spans="1:40" s="1" customFormat="1" x14ac:dyDescent="0.25">
      <c r="F108" s="2"/>
      <c r="H108" s="2"/>
    </row>
    <row r="109" spans="1:40" s="1" customFormat="1" ht="14.4" thickBot="1" x14ac:dyDescent="0.3">
      <c r="F109" s="2"/>
      <c r="G109" s="2"/>
      <c r="H109" s="2"/>
    </row>
    <row r="110" spans="1:40" s="29" customFormat="1" ht="14.4" thickBot="1" x14ac:dyDescent="0.3">
      <c r="A110" s="1"/>
      <c r="B110" s="76" t="s">
        <v>267</v>
      </c>
      <c r="C110" s="76"/>
      <c r="D110" s="76"/>
      <c r="E110" s="76"/>
      <c r="F110" s="76"/>
      <c r="G110" s="76"/>
      <c r="H110" s="77"/>
      <c r="I110" s="78" t="s">
        <v>6</v>
      </c>
      <c r="J110" s="76"/>
      <c r="K110" s="76"/>
      <c r="L110" s="77"/>
      <c r="M110" s="1"/>
      <c r="N110" s="44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40" s="29" customFormat="1" ht="26.4" customHeight="1" thickBot="1" x14ac:dyDescent="0.3">
      <c r="A111" s="1"/>
      <c r="B111" s="45" t="s">
        <v>10</v>
      </c>
      <c r="C111" s="46" t="s">
        <v>11</v>
      </c>
      <c r="D111" s="46" t="s">
        <v>12</v>
      </c>
      <c r="E111" s="46" t="s">
        <v>13</v>
      </c>
      <c r="F111" s="46" t="s">
        <v>268</v>
      </c>
      <c r="G111" s="46" t="s">
        <v>269</v>
      </c>
      <c r="H111" s="46" t="s">
        <v>16</v>
      </c>
      <c r="I111" s="46" t="s">
        <v>17</v>
      </c>
      <c r="J111" s="46" t="s">
        <v>18</v>
      </c>
      <c r="K111" s="46" t="s">
        <v>19</v>
      </c>
      <c r="L111" s="46" t="s">
        <v>20</v>
      </c>
      <c r="M111" s="1"/>
      <c r="N111" s="44"/>
      <c r="O111" s="1"/>
      <c r="P111" s="47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40" s="29" customFormat="1" x14ac:dyDescent="0.25">
      <c r="A112" s="1"/>
      <c r="B112" s="48">
        <v>1</v>
      </c>
      <c r="C112" s="49" t="s">
        <v>270</v>
      </c>
      <c r="D112" s="50" t="s">
        <v>126</v>
      </c>
      <c r="E112" s="50" t="s">
        <v>130</v>
      </c>
      <c r="F112" s="50" t="s">
        <v>271</v>
      </c>
      <c r="G112" s="50" t="s">
        <v>272</v>
      </c>
      <c r="H112" s="50" t="s">
        <v>273</v>
      </c>
      <c r="I112" s="51">
        <v>265</v>
      </c>
      <c r="J112" s="51">
        <v>1222</v>
      </c>
      <c r="K112" s="51">
        <v>560</v>
      </c>
      <c r="L112" s="52">
        <v>662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s="29" customFormat="1" x14ac:dyDescent="0.25">
      <c r="A113" s="1"/>
      <c r="B113" s="53">
        <v>2</v>
      </c>
      <c r="C113" s="54" t="s">
        <v>34</v>
      </c>
      <c r="D113" s="55" t="s">
        <v>274</v>
      </c>
      <c r="E113" s="55" t="s">
        <v>275</v>
      </c>
      <c r="F113" s="55" t="s">
        <v>276</v>
      </c>
      <c r="G113" s="55" t="s">
        <v>272</v>
      </c>
      <c r="H113" s="55" t="s">
        <v>277</v>
      </c>
      <c r="I113" s="56">
        <f>IFERROR(VLOOKUP(F113,'[1]Informal Sites'!$B$3:$G$16,3,0),0)</f>
        <v>77</v>
      </c>
      <c r="J113" s="56">
        <f>IFERROR(VLOOKUP(F113,'[1]Informal Sites'!$B$3:$G$16,4,0),0)</f>
        <v>351</v>
      </c>
      <c r="K113" s="56">
        <f>IFERROR(VLOOKUP(F113,'[1]Informal Sites'!$B$3:$G$16,5,0),0)</f>
        <v>179</v>
      </c>
      <c r="L113" s="57">
        <f>IFERROR(VLOOKUP(F113,'[1]Informal Sites'!$B$3:$G$16,6,0),0)</f>
        <v>172</v>
      </c>
      <c r="M113" s="1"/>
      <c r="N113" s="1"/>
      <c r="O113" s="1"/>
      <c r="P113" s="1"/>
      <c r="Q113" s="47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s="29" customFormat="1" x14ac:dyDescent="0.25">
      <c r="A114" s="1"/>
      <c r="B114" s="53">
        <v>3</v>
      </c>
      <c r="C114" s="54" t="s">
        <v>34</v>
      </c>
      <c r="D114" s="55" t="s">
        <v>278</v>
      </c>
      <c r="E114" s="55" t="s">
        <v>278</v>
      </c>
      <c r="F114" s="55" t="s">
        <v>279</v>
      </c>
      <c r="G114" s="55" t="s">
        <v>272</v>
      </c>
      <c r="H114" s="58"/>
      <c r="I114" s="56">
        <f>IFERROR(VLOOKUP(F114,'[1]Informal Sites'!$B$3:$G$16,3,0),0)</f>
        <v>4</v>
      </c>
      <c r="J114" s="56">
        <f>IFERROR(VLOOKUP(F114,'[1]Informal Sites'!$B$3:$G$16,4,0),0)</f>
        <v>12</v>
      </c>
      <c r="K114" s="56">
        <f>IFERROR(VLOOKUP(F114,'[1]Informal Sites'!$B$3:$G$16,5,0),0)</f>
        <v>4</v>
      </c>
      <c r="L114" s="59">
        <f>IFERROR(VLOOKUP(F114,'[1]Informal Sites'!$B$3:$G$16,6,0),0)</f>
        <v>8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s="29" customFormat="1" x14ac:dyDescent="0.25">
      <c r="A115" s="1"/>
      <c r="B115" s="53">
        <v>4</v>
      </c>
      <c r="C115" s="54" t="s">
        <v>34</v>
      </c>
      <c r="D115" s="55" t="s">
        <v>280</v>
      </c>
      <c r="E115" s="55" t="s">
        <v>281</v>
      </c>
      <c r="F115" s="55" t="s">
        <v>282</v>
      </c>
      <c r="G115" s="55" t="s">
        <v>272</v>
      </c>
      <c r="H115" s="58" t="s">
        <v>283</v>
      </c>
      <c r="I115" s="56">
        <f>IFERROR(VLOOKUP(F115,'[1]Informal Sites'!$B$3:$G$16,3,0),0)</f>
        <v>95</v>
      </c>
      <c r="J115" s="56">
        <f>IFERROR(VLOOKUP(F115,'[1]Informal Sites'!$B$3:$G$16,4,0),0)</f>
        <v>561</v>
      </c>
      <c r="K115" s="56">
        <f>IFERROR(VLOOKUP(F115,'[1]Informal Sites'!$B$3:$G$16,5,0),0)</f>
        <v>301</v>
      </c>
      <c r="L115" s="59">
        <f>IFERROR(VLOOKUP(F115,'[1]Informal Sites'!$B$3:$G$16,6,0),0)</f>
        <v>260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s="29" customFormat="1" x14ac:dyDescent="0.25">
      <c r="A116" s="1"/>
      <c r="B116" s="53">
        <v>5</v>
      </c>
      <c r="C116" s="54" t="s">
        <v>284</v>
      </c>
      <c r="D116" s="56" t="s">
        <v>126</v>
      </c>
      <c r="E116" s="56" t="s">
        <v>285</v>
      </c>
      <c r="F116" s="56" t="s">
        <v>286</v>
      </c>
      <c r="G116" s="56" t="s">
        <v>272</v>
      </c>
      <c r="H116" s="60" t="s">
        <v>287</v>
      </c>
      <c r="I116" s="56">
        <v>20</v>
      </c>
      <c r="J116" s="56">
        <v>100</v>
      </c>
      <c r="K116" s="56">
        <v>56</v>
      </c>
      <c r="L116" s="59">
        <v>44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s="29" customFormat="1" x14ac:dyDescent="0.25">
      <c r="A117" s="1"/>
      <c r="B117" s="53">
        <v>6</v>
      </c>
      <c r="C117" s="54" t="s">
        <v>284</v>
      </c>
      <c r="D117" s="56" t="s">
        <v>126</v>
      </c>
      <c r="E117" s="56" t="s">
        <v>285</v>
      </c>
      <c r="F117" s="56" t="s">
        <v>288</v>
      </c>
      <c r="G117" s="56" t="s">
        <v>272</v>
      </c>
      <c r="H117" s="60" t="s">
        <v>289</v>
      </c>
      <c r="I117" s="56">
        <v>4</v>
      </c>
      <c r="J117" s="56">
        <v>16</v>
      </c>
      <c r="K117" s="56">
        <v>9</v>
      </c>
      <c r="L117" s="59">
        <v>7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s="29" customFormat="1" x14ac:dyDescent="0.25">
      <c r="A118" s="1"/>
      <c r="B118" s="53">
        <v>7</v>
      </c>
      <c r="C118" s="54" t="s">
        <v>284</v>
      </c>
      <c r="D118" s="56" t="s">
        <v>126</v>
      </c>
      <c r="E118" s="56" t="s">
        <v>127</v>
      </c>
      <c r="F118" s="56" t="s">
        <v>290</v>
      </c>
      <c r="G118" s="56" t="s">
        <v>272</v>
      </c>
      <c r="H118" s="60" t="s">
        <v>291</v>
      </c>
      <c r="I118" s="60">
        <v>19</v>
      </c>
      <c r="J118" s="60">
        <v>81</v>
      </c>
      <c r="K118" s="60">
        <v>44</v>
      </c>
      <c r="L118" s="59">
        <v>37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s="29" customFormat="1" x14ac:dyDescent="0.25">
      <c r="A119" s="1"/>
      <c r="B119" s="53">
        <v>8</v>
      </c>
      <c r="C119" s="54" t="s">
        <v>284</v>
      </c>
      <c r="D119" s="56" t="s">
        <v>126</v>
      </c>
      <c r="E119" s="56" t="s">
        <v>133</v>
      </c>
      <c r="F119" s="56" t="s">
        <v>292</v>
      </c>
      <c r="G119" s="56" t="s">
        <v>272</v>
      </c>
      <c r="H119" s="60" t="s">
        <v>293</v>
      </c>
      <c r="I119" s="60">
        <v>14</v>
      </c>
      <c r="J119" s="60">
        <v>90</v>
      </c>
      <c r="K119" s="60">
        <v>48</v>
      </c>
      <c r="L119" s="59">
        <v>42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s="29" customFormat="1" x14ac:dyDescent="0.25">
      <c r="A120" s="1"/>
      <c r="B120" s="53">
        <v>9</v>
      </c>
      <c r="C120" s="54" t="s">
        <v>294</v>
      </c>
      <c r="D120" s="56" t="s">
        <v>35</v>
      </c>
      <c r="E120" s="56" t="s">
        <v>101</v>
      </c>
      <c r="F120" s="56" t="s">
        <v>295</v>
      </c>
      <c r="G120" s="56" t="s">
        <v>272</v>
      </c>
      <c r="H120" s="60"/>
      <c r="I120" s="60">
        <v>419</v>
      </c>
      <c r="J120" s="60">
        <v>2514</v>
      </c>
      <c r="K120" s="60">
        <v>1383</v>
      </c>
      <c r="L120" s="59">
        <v>1131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s="29" customFormat="1" x14ac:dyDescent="0.25">
      <c r="A121" s="1"/>
      <c r="B121" s="53">
        <v>10</v>
      </c>
      <c r="C121" s="54" t="s">
        <v>34</v>
      </c>
      <c r="D121" s="56" t="s">
        <v>274</v>
      </c>
      <c r="E121" s="56" t="s">
        <v>275</v>
      </c>
      <c r="F121" s="56" t="s">
        <v>296</v>
      </c>
      <c r="G121" s="60" t="s">
        <v>272</v>
      </c>
      <c r="H121" s="60" t="s">
        <v>297</v>
      </c>
      <c r="I121" s="60">
        <f>IFERROR(VLOOKUP(F121,'[1]Informal Sites'!$B$3:$G$16,3,0),0)</f>
        <v>16</v>
      </c>
      <c r="J121" s="60">
        <f>IFERROR(VLOOKUP(F121,'[1]Informal Sites'!$B$3:$G$16,4,0),0)</f>
        <v>90</v>
      </c>
      <c r="K121" s="60">
        <f>IFERROR(VLOOKUP(F121,'[1]Informal Sites'!$B$3:$G$16,5,0),0)</f>
        <v>45</v>
      </c>
      <c r="L121" s="59">
        <f>IFERROR(VLOOKUP(F121,'[1]Informal Sites'!$B$3:$G$16,6,0),0)</f>
        <v>45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s="29" customFormat="1" x14ac:dyDescent="0.25">
      <c r="A122" s="1"/>
      <c r="B122" s="53">
        <v>11</v>
      </c>
      <c r="C122" s="54" t="s">
        <v>34</v>
      </c>
      <c r="D122" s="56" t="s">
        <v>35</v>
      </c>
      <c r="E122" s="56" t="s">
        <v>36</v>
      </c>
      <c r="F122" s="56" t="s">
        <v>298</v>
      </c>
      <c r="G122" s="60" t="s">
        <v>272</v>
      </c>
      <c r="H122" s="60" t="s">
        <v>299</v>
      </c>
      <c r="I122" s="60">
        <f>IFERROR(VLOOKUP(F122,'[1]Informal Sites'!$B$3:$G$16,3,0),0)</f>
        <v>63</v>
      </c>
      <c r="J122" s="60">
        <f>IFERROR(VLOOKUP(F122,'[1]Informal Sites'!$B$3:$G$16,4,0),0)</f>
        <v>348</v>
      </c>
      <c r="K122" s="60">
        <f>IFERROR(VLOOKUP(F122,'[1]Informal Sites'!$B$3:$G$16,5,0),0)</f>
        <v>252</v>
      </c>
      <c r="L122" s="59">
        <f>IFERROR(VLOOKUP(F122,'[1]Informal Sites'!$B$3:$G$16,6,0),0)</f>
        <v>96</v>
      </c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s="29" customFormat="1" x14ac:dyDescent="0.25">
      <c r="A123" s="1"/>
      <c r="B123" s="53">
        <v>12</v>
      </c>
      <c r="C123" s="54" t="s">
        <v>34</v>
      </c>
      <c r="D123" s="56" t="s">
        <v>35</v>
      </c>
      <c r="E123" s="56" t="s">
        <v>36</v>
      </c>
      <c r="F123" s="56" t="s">
        <v>300</v>
      </c>
      <c r="G123" s="60" t="s">
        <v>272</v>
      </c>
      <c r="H123" s="60" t="s">
        <v>301</v>
      </c>
      <c r="I123" s="56">
        <f>IFERROR(VLOOKUP(F123,'[1]Informal Sites'!$B$3:$G$16,3,0),0)</f>
        <v>91</v>
      </c>
      <c r="J123" s="56">
        <f>IFERROR(VLOOKUP(F123,'[1]Informal Sites'!$B$3:$G$16,4,0),0)</f>
        <v>518</v>
      </c>
      <c r="K123" s="56">
        <f>IFERROR(VLOOKUP(F123,'[1]Informal Sites'!$B$3:$G$16,5,0),0)</f>
        <v>298</v>
      </c>
      <c r="L123" s="59">
        <f>IFERROR(VLOOKUP(F123,'[1]Informal Sites'!$B$3:$G$16,6,0),0)</f>
        <v>220</v>
      </c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s="29" customFormat="1" x14ac:dyDescent="0.25">
      <c r="A124" s="1"/>
      <c r="B124" s="53">
        <v>13</v>
      </c>
      <c r="C124" s="54" t="s">
        <v>34</v>
      </c>
      <c r="D124" s="56" t="s">
        <v>35</v>
      </c>
      <c r="E124" s="56" t="s">
        <v>36</v>
      </c>
      <c r="F124" s="56" t="s">
        <v>302</v>
      </c>
      <c r="G124" s="60" t="s">
        <v>272</v>
      </c>
      <c r="H124" s="60" t="s">
        <v>302</v>
      </c>
      <c r="I124" s="56">
        <f>IFERROR(VLOOKUP(F124,'[1]Informal Sites'!$B$3:$G$16,3,0),0)</f>
        <v>119</v>
      </c>
      <c r="J124" s="56">
        <f>IFERROR(VLOOKUP(F124,'[1]Informal Sites'!$B$3:$G$16,4,0),0)</f>
        <v>630</v>
      </c>
      <c r="K124" s="56">
        <f>IFERROR(VLOOKUP(F124,'[1]Informal Sites'!$B$3:$G$16,5,0),0)</f>
        <v>385</v>
      </c>
      <c r="L124" s="59">
        <f>IFERROR(VLOOKUP(F124,'[1]Informal Sites'!$B$3:$G$16,6,0),0)</f>
        <v>245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s="29" customFormat="1" x14ac:dyDescent="0.25">
      <c r="A125" s="1"/>
      <c r="B125" s="53">
        <v>14</v>
      </c>
      <c r="C125" s="54" t="s">
        <v>34</v>
      </c>
      <c r="D125" s="56" t="s">
        <v>35</v>
      </c>
      <c r="E125" s="56" t="s">
        <v>36</v>
      </c>
      <c r="F125" s="56" t="s">
        <v>303</v>
      </c>
      <c r="G125" s="60" t="s">
        <v>272</v>
      </c>
      <c r="H125" s="60" t="s">
        <v>304</v>
      </c>
      <c r="I125" s="56">
        <f>IFERROR(VLOOKUP(F125,'[1]Informal Sites'!$B$3:$G$16,3,0),0)</f>
        <v>24</v>
      </c>
      <c r="J125" s="56">
        <f>IFERROR(VLOOKUP(F125,'[1]Informal Sites'!$B$3:$G$16,4,0),0)</f>
        <v>117</v>
      </c>
      <c r="K125" s="56">
        <f>IFERROR(VLOOKUP(F125,'[1]Informal Sites'!$B$3:$G$16,5,0),0)</f>
        <v>65</v>
      </c>
      <c r="L125" s="59">
        <f>IFERROR(VLOOKUP(F125,'[1]Informal Sites'!$B$3:$G$16,6,0),0)</f>
        <v>52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s="29" customFormat="1" x14ac:dyDescent="0.25">
      <c r="A126" s="1"/>
      <c r="B126" s="53">
        <v>15</v>
      </c>
      <c r="C126" s="54" t="s">
        <v>34</v>
      </c>
      <c r="D126" s="56" t="s">
        <v>35</v>
      </c>
      <c r="E126" s="56" t="s">
        <v>36</v>
      </c>
      <c r="F126" s="56" t="s">
        <v>305</v>
      </c>
      <c r="G126" s="60" t="s">
        <v>272</v>
      </c>
      <c r="H126" s="60" t="s">
        <v>306</v>
      </c>
      <c r="I126" s="56">
        <f>IFERROR(VLOOKUP(F126,'[1]Informal Sites'!$B$3:$G$16,3,0),0)</f>
        <v>191</v>
      </c>
      <c r="J126" s="56">
        <f>IFERROR(VLOOKUP(F126,'[1]Informal Sites'!$B$3:$G$16,4,0),0)</f>
        <v>993</v>
      </c>
      <c r="K126" s="56">
        <f>IFERROR(VLOOKUP(F126,'[1]Informal Sites'!$B$3:$G$16,5,0),0)</f>
        <v>593</v>
      </c>
      <c r="L126" s="59">
        <f>IFERROR(VLOOKUP(F126,'[1]Informal Sites'!$B$3:$G$16,6,0),0)</f>
        <v>400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s="29" customFormat="1" x14ac:dyDescent="0.25">
      <c r="A127" s="1"/>
      <c r="B127" s="53">
        <v>16</v>
      </c>
      <c r="C127" s="54" t="s">
        <v>34</v>
      </c>
      <c r="D127" s="56" t="s">
        <v>35</v>
      </c>
      <c r="E127" s="56" t="s">
        <v>36</v>
      </c>
      <c r="F127" s="56" t="s">
        <v>307</v>
      </c>
      <c r="G127" s="60" t="s">
        <v>272</v>
      </c>
      <c r="H127" s="60" t="s">
        <v>308</v>
      </c>
      <c r="I127" s="61">
        <f>IFERROR(VLOOKUP(F127,'[1]Informal Sites'!$B$3:$G$16,3,0),0)</f>
        <v>54</v>
      </c>
      <c r="J127" s="61">
        <f>IFERROR(VLOOKUP(F127,'[1]Informal Sites'!$B$3:$G$16,4,0),0)</f>
        <v>310</v>
      </c>
      <c r="K127" s="61">
        <f>IFERROR(VLOOKUP(F127,'[1]Informal Sites'!$B$3:$G$16,5,0),0)</f>
        <v>193</v>
      </c>
      <c r="L127" s="59">
        <f>IFERROR(VLOOKUP(F127,'[1]Informal Sites'!$B$3:$G$16,6,0),0)</f>
        <v>117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s="29" customFormat="1" x14ac:dyDescent="0.25">
      <c r="A128" s="1"/>
      <c r="B128" s="53">
        <v>17</v>
      </c>
      <c r="C128" s="54" t="s">
        <v>34</v>
      </c>
      <c r="D128" s="56" t="s">
        <v>35</v>
      </c>
      <c r="E128" s="56" t="s">
        <v>36</v>
      </c>
      <c r="F128" s="56" t="s">
        <v>309</v>
      </c>
      <c r="G128" s="60" t="s">
        <v>272</v>
      </c>
      <c r="H128" s="60" t="s">
        <v>310</v>
      </c>
      <c r="I128" s="61">
        <f>IFERROR(VLOOKUP(F128,'[1]Informal Sites'!$B$3:$G$16,3,0),0)</f>
        <v>61</v>
      </c>
      <c r="J128" s="61">
        <f>IFERROR(VLOOKUP(F128,'[1]Informal Sites'!$B$3:$G$16,4,0),0)</f>
        <v>238</v>
      </c>
      <c r="K128" s="61">
        <f>IFERROR(VLOOKUP(F128,'[1]Informal Sites'!$B$3:$G$16,5,0),0)</f>
        <v>152</v>
      </c>
      <c r="L128" s="62">
        <f>IFERROR(VLOOKUP(F128,'[1]Informal Sites'!$B$3:$G$16,6,0),0)</f>
        <v>86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40" s="29" customFormat="1" x14ac:dyDescent="0.25">
      <c r="A129" s="1"/>
      <c r="B129" s="53">
        <v>18</v>
      </c>
      <c r="C129" s="54" t="s">
        <v>34</v>
      </c>
      <c r="D129" s="56" t="s">
        <v>35</v>
      </c>
      <c r="E129" s="56" t="s">
        <v>36</v>
      </c>
      <c r="F129" s="56" t="s">
        <v>311</v>
      </c>
      <c r="G129" s="60" t="s">
        <v>272</v>
      </c>
      <c r="H129" s="60" t="s">
        <v>312</v>
      </c>
      <c r="I129" s="61">
        <f>IFERROR(VLOOKUP(F129,'[1]Informal Sites'!$B$3:$G$16,3,0),0)</f>
        <v>177</v>
      </c>
      <c r="J129" s="61">
        <f>IFERROR(VLOOKUP(F129,'[1]Informal Sites'!$B$3:$G$16,4,0),0)</f>
        <v>929</v>
      </c>
      <c r="K129" s="61">
        <f>IFERROR(VLOOKUP(F129,'[1]Informal Sites'!$B$3:$G$16,5,0),0)</f>
        <v>546</v>
      </c>
      <c r="L129" s="62">
        <f>IFERROR(VLOOKUP(F129,'[1]Informal Sites'!$B$3:$G$16,6,0),0)</f>
        <v>383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40" s="29" customFormat="1" x14ac:dyDescent="0.25">
      <c r="A130" s="1"/>
      <c r="B130" s="53">
        <v>19</v>
      </c>
      <c r="C130" s="54" t="s">
        <v>34</v>
      </c>
      <c r="D130" s="56" t="s">
        <v>35</v>
      </c>
      <c r="E130" s="56" t="s">
        <v>36</v>
      </c>
      <c r="F130" s="56" t="s">
        <v>313</v>
      </c>
      <c r="G130" s="60" t="s">
        <v>272</v>
      </c>
      <c r="H130" s="56" t="s">
        <v>314</v>
      </c>
      <c r="I130" s="63">
        <f>IFERROR(VLOOKUP(F130,'[1]Informal Sites'!$B$3:$G$16,3,0),0)</f>
        <v>111</v>
      </c>
      <c r="J130" s="63">
        <f>IFERROR(VLOOKUP(F130,'[1]Informal Sites'!$B$3:$G$16,4,0),0)</f>
        <v>576</v>
      </c>
      <c r="K130" s="63">
        <f>IFERROR(VLOOKUP(F130,'[1]Informal Sites'!$B$3:$G$16,5,0),0)</f>
        <v>342</v>
      </c>
      <c r="L130" s="64">
        <f>IFERROR(VLOOKUP(F130,'[1]Informal Sites'!$B$3:$G$16,6,0),0)</f>
        <v>234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40" s="29" customFormat="1" ht="14.4" thickBot="1" x14ac:dyDescent="0.3">
      <c r="A131" s="1"/>
      <c r="B131" s="53">
        <v>20</v>
      </c>
      <c r="C131" s="65" t="s">
        <v>34</v>
      </c>
      <c r="D131" s="66" t="s">
        <v>35</v>
      </c>
      <c r="E131" s="66" t="s">
        <v>36</v>
      </c>
      <c r="F131" s="66" t="s">
        <v>315</v>
      </c>
      <c r="G131" s="66" t="s">
        <v>272</v>
      </c>
      <c r="H131" s="66" t="s">
        <v>316</v>
      </c>
      <c r="I131" s="63">
        <f>IFERROR(VLOOKUP(F131,'[1]Informal Sites'!$B$3:$G$16,3,0),0)</f>
        <v>64</v>
      </c>
      <c r="J131" s="63">
        <f>IFERROR(VLOOKUP(F131,'[1]Informal Sites'!$B$3:$G$16,4,0),0)</f>
        <v>340</v>
      </c>
      <c r="K131" s="63">
        <f>IFERROR(VLOOKUP(F131,'[1]Informal Sites'!$B$3:$G$16,5,0),0)</f>
        <v>208</v>
      </c>
      <c r="L131" s="64">
        <f>IFERROR(VLOOKUP(F131,'[1]Informal Sites'!$B$3:$G$16,6,0),0)</f>
        <v>132</v>
      </c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40" s="29" customFormat="1" ht="14.4" thickBot="1" x14ac:dyDescent="0.3">
      <c r="A132" s="1"/>
      <c r="B132" s="67"/>
      <c r="C132" s="67" t="s">
        <v>266</v>
      </c>
      <c r="D132" s="67"/>
      <c r="E132" s="67"/>
      <c r="F132" s="68"/>
      <c r="G132" s="68"/>
      <c r="H132" s="68"/>
      <c r="I132" s="68">
        <f>SUM(I112:I131)</f>
        <v>1888</v>
      </c>
      <c r="J132" s="68">
        <f t="shared" ref="J132:L132" si="3">SUM(J112:J131)</f>
        <v>10036</v>
      </c>
      <c r="K132" s="68">
        <f t="shared" si="3"/>
        <v>5663</v>
      </c>
      <c r="L132" s="68">
        <f t="shared" si="3"/>
        <v>4373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40" s="1" customFormat="1" x14ac:dyDescent="0.25">
      <c r="F133" s="2"/>
      <c r="G133" s="2"/>
      <c r="H133" s="2"/>
    </row>
    <row r="134" spans="1:40" s="29" customFormat="1" x14ac:dyDescent="0.25">
      <c r="A134" s="1"/>
      <c r="B134" s="1"/>
      <c r="C134" s="1"/>
      <c r="D134" s="1"/>
      <c r="E134" s="1"/>
      <c r="F134" s="2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s="29" customFormat="1" x14ac:dyDescent="0.25">
      <c r="A135" s="1"/>
      <c r="B135" s="1"/>
      <c r="C135" s="1"/>
      <c r="D135" s="1"/>
      <c r="E135" s="1"/>
      <c r="F135" s="2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s="29" customFormat="1" x14ac:dyDescent="0.25">
      <c r="A136" s="1"/>
      <c r="B136" s="1"/>
      <c r="C136" s="1"/>
      <c r="D136" s="1"/>
      <c r="E136" s="1"/>
      <c r="F136" s="2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s="29" customFormat="1" x14ac:dyDescent="0.25">
      <c r="A137" s="1"/>
      <c r="B137" s="1"/>
      <c r="C137" s="1"/>
      <c r="D137" s="1"/>
      <c r="E137" s="1"/>
      <c r="F137" s="2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s="29" customFormat="1" x14ac:dyDescent="0.25">
      <c r="A138" s="1"/>
      <c r="B138" s="1"/>
      <c r="C138" s="1"/>
      <c r="D138" s="1"/>
      <c r="E138" s="1"/>
      <c r="F138" s="2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x14ac:dyDescent="0.25">
      <c r="B139" s="1"/>
      <c r="C139" s="1"/>
      <c r="D139" s="1"/>
      <c r="E139" s="1"/>
      <c r="F139" s="2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40" x14ac:dyDescent="0.25">
      <c r="B140" s="1"/>
      <c r="C140" s="1"/>
      <c r="D140" s="1"/>
      <c r="E140" s="1"/>
      <c r="F140" s="2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40" x14ac:dyDescent="0.25">
      <c r="B141" s="1"/>
      <c r="C141" s="1"/>
      <c r="D141" s="1"/>
      <c r="E141" s="1"/>
      <c r="F141" s="2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40" x14ac:dyDescent="0.25">
      <c r="B142" s="1"/>
      <c r="C142" s="1"/>
      <c r="D142" s="1"/>
      <c r="E142" s="1"/>
      <c r="F142" s="2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40" s="1" customFormat="1" x14ac:dyDescent="0.25">
      <c r="F143" s="2"/>
      <c r="G143" s="2"/>
      <c r="H143" s="2"/>
    </row>
    <row r="144" spans="1:40" s="1" customFormat="1" x14ac:dyDescent="0.25">
      <c r="F144" s="2"/>
      <c r="G144" s="2"/>
      <c r="H144" s="2"/>
    </row>
    <row r="145" spans="6:8" s="1" customFormat="1" x14ac:dyDescent="0.25">
      <c r="F145" s="2"/>
      <c r="G145" s="2"/>
      <c r="H145" s="2"/>
    </row>
    <row r="146" spans="6:8" s="1" customFormat="1" x14ac:dyDescent="0.25">
      <c r="F146" s="2"/>
      <c r="G146" s="2"/>
      <c r="H146" s="2"/>
    </row>
  </sheetData>
  <autoFilter ref="A7:AN107"/>
  <mergeCells count="11">
    <mergeCell ref="F8:F38"/>
    <mergeCell ref="F40:F45"/>
    <mergeCell ref="B110:H110"/>
    <mergeCell ref="I110:L110"/>
    <mergeCell ref="R3:Y3"/>
    <mergeCell ref="R4:Y5"/>
    <mergeCell ref="B6:H6"/>
    <mergeCell ref="I6:L6"/>
    <mergeCell ref="M6:R6"/>
    <mergeCell ref="S6:V6"/>
    <mergeCell ref="W6:Y6"/>
  </mergeCells>
  <conditionalFormatting sqref="H133:H1048576 H108:H109">
    <cfRule type="duplicateValues" dxfId="17" priority="12"/>
  </conditionalFormatting>
  <conditionalFormatting sqref="H92">
    <cfRule type="duplicateValues" dxfId="16" priority="11"/>
  </conditionalFormatting>
  <conditionalFormatting sqref="F112:F113">
    <cfRule type="duplicateValues" dxfId="15" priority="10"/>
  </conditionalFormatting>
  <conditionalFormatting sqref="F115:F119 F121">
    <cfRule type="duplicateValues" dxfId="14" priority="13"/>
  </conditionalFormatting>
  <conditionalFormatting sqref="F114">
    <cfRule type="duplicateValues" dxfId="13" priority="9"/>
  </conditionalFormatting>
  <conditionalFormatting sqref="F103:F104">
    <cfRule type="duplicateValues" dxfId="12" priority="14"/>
  </conditionalFormatting>
  <conditionalFormatting sqref="H104:H106 H8:H38 H40:H45 H47:H100">
    <cfRule type="duplicateValues" dxfId="11" priority="15"/>
  </conditionalFormatting>
  <conditionalFormatting sqref="H101">
    <cfRule type="duplicateValues" dxfId="10" priority="5"/>
  </conditionalFormatting>
  <conditionalFormatting sqref="H101">
    <cfRule type="duplicateValues" dxfId="9" priority="6"/>
    <cfRule type="duplicateValues" dxfId="8" priority="7"/>
  </conditionalFormatting>
  <conditionalFormatting sqref="H101">
    <cfRule type="duplicateValues" dxfId="7" priority="8"/>
  </conditionalFormatting>
  <conditionalFormatting sqref="G40:G45">
    <cfRule type="duplicateValues" dxfId="6" priority="16"/>
  </conditionalFormatting>
  <conditionalFormatting sqref="F47:F62 F40 F8 F64:F104">
    <cfRule type="duplicateValues" dxfId="5" priority="17"/>
  </conditionalFormatting>
  <conditionalFormatting sqref="H108:H109">
    <cfRule type="duplicateValues" dxfId="4" priority="18"/>
  </conditionalFormatting>
  <conditionalFormatting sqref="F122:F131">
    <cfRule type="duplicateValues" dxfId="3" priority="4"/>
  </conditionalFormatting>
  <conditionalFormatting sqref="F105:F106">
    <cfRule type="duplicateValues" dxfId="2" priority="2"/>
  </conditionalFormatting>
  <conditionalFormatting sqref="F105:F106">
    <cfRule type="duplicateValues" dxfId="1" priority="3"/>
  </conditionalFormatting>
  <conditionalFormatting sqref="G131">
    <cfRule type="duplicateValues" dxfId="0" priority="1"/>
  </conditionalFormatting>
  <pageMargins left="7.874015748031496E-2" right="0" top="7.874015748031496E-2" bottom="7.874015748031496E-2" header="0.11811023622047245" footer="0.11811023622047245"/>
  <pageSetup paperSize="9" scale="65" orientation="landscape" horizontalDpi="300" r:id="rId1"/>
  <rowBreaks count="3" manualBreakCount="3">
    <brk id="46" min="1" max="24" man="1"/>
    <brk id="94" min="1" max="24" man="1"/>
    <brk id="132" max="16383" man="1"/>
  </rowBreaks>
  <colBreaks count="1" manualBreakCount="1">
    <brk id="2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June2019</vt:lpstr>
      <vt:lpstr>June2019!Print_Area</vt:lpstr>
      <vt:lpstr>June2019!Print_Titles</vt:lpstr>
    </vt:vector>
  </TitlesOfParts>
  <Company>UNHCR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Niroj Shrestha</dc:creator>
  <cp:lastModifiedBy>Niroj Shrestha</cp:lastModifiedBy>
  <dcterms:created xsi:type="dcterms:W3CDTF">2019-07-07T08:14:36Z</dcterms:created>
  <dcterms:modified xsi:type="dcterms:W3CDTF">2019-07-07T13:58:27Z</dcterms:modified>
</cp:coreProperties>
</file>