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<sst xmlns="http://schemas.openxmlformats.org/spreadsheetml/2006/main" count="156" uniqueCount="76">
  <si>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</si>
  <si>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</si>
  <si>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</si>
  <si>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</si>
  <si>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</si>
  <si>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</si>
  <si>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</si>
  <si>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</si>
  <si>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</si>
  <si>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</si>
  <si>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</si>
  <si>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</si>
  <si>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</si>
  <si>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</si>
  <si>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</si>
  <si>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</si>
  <si>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</si>
  <si>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</si>
  <si>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</si>
  <si>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</si>
  <si>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</si>
  <si>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</si>
  <si>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</si>
  <si>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</si>
  <si>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</si>
  <si>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</si>
  <si>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</si>
  <si>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</si>
  <si>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</si>
  <si>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</si>
  <si>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</si>
  <si>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</si>
  <si>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</si>
  <si>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</si>
  <si>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</si>
  <si>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</si>
  <si>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</si>
  <si>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</si>
  <si>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</si>
  <si>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</si>
  <si>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</si>
  <si>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</si>
  <si>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</si>
  <si>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</si>
  <si>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</si>
  <si>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</si>
  <si>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</si>
  <si>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</si>
  <si>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</si>
  <si>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</si>
  <si>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</si>
  <si>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</si>
  <si>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</si>
  <si>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</si>
  <si>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</si>
  <si>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</si>
  <si>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</si>
  <si>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</si>
  <si>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</si>
  <si>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</si>
  <si>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</si>
  <si>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</si>
  <si>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</si>
  <si>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</si>
  <si>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</si>
  <si>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</si>
  <si>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</si>
  <si>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</si>
  <si>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</si>
  <si>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</si>
  <si>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</si>
  <si>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</si>
  <si>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</si>
  <si>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August 2012</t>
  </si>
  <si>
    <t>As of 02 Aug 2011</t>
  </si>
  <si>
    <t>*still subject to final confirmation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</si>
</sst>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7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22" xfId="0" applyNumberFormat="1" applyFont="1" applyFill="1" applyBorder="1" applyAlignment="1" applyProtection="1">
      <alignment horizontal="right"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5" fillId="3" borderId="83" xfId="0" applyFont="1" applyFill="1" applyBorder="1" applyAlignment="1">
      <alignment horizontal="center" vertical="top" wrapText="1"/>
    </xf>
    <xf numFmtId="0" fontId="5" fillId="3" borderId="84" xfId="0" applyFont="1" applyFill="1" applyBorder="1" applyAlignment="1">
      <alignment horizontal="center" vertical="top" wrapText="1"/>
    </xf>
    <xf numFmtId="0" fontId="5" fillId="3" borderId="85" xfId="0" applyFont="1" applyFill="1" applyBorder="1" applyAlignment="1">
      <alignment horizontal="center" vertical="top" wrapText="1"/>
    </xf>
    <xf numFmtId="0" fontId="5" fillId="3" borderId="86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9386</c:v>
                </c:pt>
                <c:pt idx="1">
                  <c:v>9724</c:v>
                </c:pt>
                <c:pt idx="2">
                  <c:v>5510</c:v>
                </c:pt>
                <c:pt idx="3">
                  <c:v>0</c:v>
                </c:pt>
                <c:pt idx="4">
                  <c:v>3898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37423</c:v>
                </c:pt>
                <c:pt idx="1">
                  <c:v>39501</c:v>
                </c:pt>
                <c:pt idx="2">
                  <c:v>24956</c:v>
                </c:pt>
                <c:pt idx="3">
                  <c:v>0</c:v>
                </c:pt>
                <c:pt idx="4">
                  <c:v>15979</c:v>
                </c:pt>
                <c:pt idx="5">
                  <c:v>0</c:v>
                </c:pt>
              </c:numCache>
            </c:numRef>
          </c:val>
        </c:ser>
        <c:axId val="57905994"/>
        <c:axId val="1552227"/>
      </c:barChart>
      <c:catAx>
        <c:axId val="57905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552227"/>
        <c:crosses val="autoZero"/>
        <c:auto val="1"/>
        <c:lblOffset val="100"/>
        <c:noMultiLvlLbl val="0"/>
      </c:catAx>
      <c:valAx>
        <c:axId val="1552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05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2012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164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2012</c:v>
                </c:pt>
              </c:strCache>
            </c:strRef>
          </c:cat>
          <c:val>
            <c:numRef>
              <c:f>'General Stat'!$D$121:$D$128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536</c:v>
                </c:pt>
              </c:numCache>
            </c:numRef>
          </c:val>
          <c:smooth val="0"/>
        </c:ser>
        <c:marker val="1"/>
        <c:axId val="45014584"/>
        <c:axId val="30354521"/>
      </c:lineChart>
      <c:catAx>
        <c:axId val="45014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54521"/>
        <c:crosses val="autoZero"/>
        <c:auto val="1"/>
        <c:lblOffset val="100"/>
        <c:noMultiLvlLbl val="0"/>
      </c:catAx>
      <c:valAx>
        <c:axId val="303545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14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40725</c:v>
                </c:pt>
                <c:pt idx="1">
                  <c:v>40726</c:v>
                </c:pt>
                <c:pt idx="2">
                  <c:v>40727</c:v>
                </c:pt>
                <c:pt idx="3">
                  <c:v>40728</c:v>
                </c:pt>
                <c:pt idx="4">
                  <c:v>40729</c:v>
                </c:pt>
                <c:pt idx="5">
                  <c:v>40730</c:v>
                </c:pt>
                <c:pt idx="6">
                  <c:v>40731</c:v>
                </c:pt>
                <c:pt idx="7">
                  <c:v>40732</c:v>
                </c:pt>
                <c:pt idx="8">
                  <c:v>40733</c:v>
                </c:pt>
                <c:pt idx="9">
                  <c:v>40734</c:v>
                </c:pt>
                <c:pt idx="10">
                  <c:v>40735</c:v>
                </c:pt>
                <c:pt idx="11">
                  <c:v>40736</c:v>
                </c:pt>
                <c:pt idx="12">
                  <c:v>40737</c:v>
                </c:pt>
                <c:pt idx="13">
                  <c:v>40738</c:v>
                </c:pt>
                <c:pt idx="14">
                  <c:v>40739</c:v>
                </c:pt>
                <c:pt idx="15">
                  <c:v>40740</c:v>
                </c:pt>
                <c:pt idx="16">
                  <c:v>40741</c:v>
                </c:pt>
                <c:pt idx="17">
                  <c:v>40742</c:v>
                </c:pt>
                <c:pt idx="18">
                  <c:v>40743</c:v>
                </c:pt>
                <c:pt idx="19">
                  <c:v>40744</c:v>
                </c:pt>
                <c:pt idx="20">
                  <c:v>40745</c:v>
                </c:pt>
                <c:pt idx="21">
                  <c:v>40746</c:v>
                </c:pt>
                <c:pt idx="22">
                  <c:v>40747</c:v>
                </c:pt>
                <c:pt idx="23">
                  <c:v>40748</c:v>
                </c:pt>
                <c:pt idx="24">
                  <c:v>40749</c:v>
                </c:pt>
                <c:pt idx="25">
                  <c:v>40750</c:v>
                </c:pt>
                <c:pt idx="26">
                  <c:v>40751</c:v>
                </c:pt>
                <c:pt idx="27">
                  <c:v>40752</c:v>
                </c:pt>
                <c:pt idx="28">
                  <c:v>40753</c:v>
                </c:pt>
                <c:pt idx="29">
                  <c:v>40754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327</c:v>
                </c:pt>
                <c:pt idx="1">
                  <c:v>186</c:v>
                </c:pt>
              </c:numCache>
            </c:numRef>
          </c:val>
          <c:smooth val="0"/>
        </c:ser>
        <c:marker val="1"/>
        <c:axId val="7865878"/>
        <c:axId val="26783871"/>
      </c:lineChart>
      <c:dateAx>
        <c:axId val="7865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83871"/>
        <c:crosses val="autoZero"/>
        <c:auto val="0"/>
        <c:noMultiLvlLbl val="0"/>
      </c:dateAx>
      <c:valAx>
        <c:axId val="26783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65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13133</c:v>
                </c:pt>
                <c:pt idx="1">
                  <c:v>18744</c:v>
                </c:pt>
                <c:pt idx="2">
                  <c:v>8310</c:v>
                </c:pt>
                <c:pt idx="3">
                  <c:v>6439</c:v>
                </c:pt>
                <c:pt idx="4">
                  <c:v>648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12775</c:v>
                </c:pt>
                <c:pt idx="1">
                  <c:v>17637</c:v>
                </c:pt>
                <c:pt idx="2">
                  <c:v>11376</c:v>
                </c:pt>
                <c:pt idx="3">
                  <c:v>12152</c:v>
                </c:pt>
                <c:pt idx="4">
                  <c:v>666</c:v>
                </c:pt>
              </c:numCache>
            </c:numRef>
          </c:val>
        </c:ser>
        <c:axId val="38534756"/>
        <c:axId val="43766101"/>
      </c:barChart>
      <c:catAx>
        <c:axId val="38534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66101"/>
        <c:crosses val="autoZero"/>
        <c:auto val="1"/>
        <c:lblOffset val="100"/>
        <c:noMultiLvlLbl val="0"/>
      </c:catAx>
      <c:valAx>
        <c:axId val="43766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34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5480</c:v>
                </c:pt>
                <c:pt idx="1">
                  <c:v>7657</c:v>
                </c:pt>
                <c:pt idx="2">
                  <c:v>3366</c:v>
                </c:pt>
                <c:pt idx="3">
                  <c:v>1387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5280</c:v>
                </c:pt>
                <c:pt idx="1">
                  <c:v>7277</c:v>
                </c:pt>
                <c:pt idx="2">
                  <c:v>5565</c:v>
                </c:pt>
                <c:pt idx="3">
                  <c:v>3172</c:v>
                </c:pt>
                <c:pt idx="4">
                  <c:v>189</c:v>
                </c:pt>
              </c:numCache>
            </c:numRef>
          </c:val>
        </c:ser>
        <c:axId val="61257378"/>
        <c:axId val="31633499"/>
      </c:barChart>
      <c:catAx>
        <c:axId val="61257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33499"/>
        <c:crosses val="autoZero"/>
        <c:auto val="1"/>
        <c:lblOffset val="100"/>
        <c:noMultiLvlLbl val="0"/>
      </c:catAx>
      <c:valAx>
        <c:axId val="316334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57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44956240"/>
        <c:axId val="28662545"/>
      </c:barChart>
      <c:catAx>
        <c:axId val="44956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62545"/>
        <c:crosses val="autoZero"/>
        <c:auto val="1"/>
        <c:lblOffset val="100"/>
        <c:noMultiLvlLbl val="0"/>
      </c:catAx>
      <c:valAx>
        <c:axId val="286625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562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3283</c:v>
                </c:pt>
                <c:pt idx="1">
                  <c:v>4966</c:v>
                </c:pt>
                <c:pt idx="2">
                  <c:v>2453</c:v>
                </c:pt>
                <c:pt idx="3">
                  <c:v>1060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3117</c:v>
                </c:pt>
                <c:pt idx="1">
                  <c:v>4490</c:v>
                </c:pt>
                <c:pt idx="2">
                  <c:v>3678</c:v>
                </c:pt>
                <c:pt idx="3">
                  <c:v>1675</c:v>
                </c:pt>
                <c:pt idx="4">
                  <c:v>103</c:v>
                </c:pt>
              </c:numCache>
            </c:numRef>
          </c:val>
        </c:ser>
        <c:axId val="25907438"/>
        <c:axId val="13118199"/>
      </c:barChart>
      <c:catAx>
        <c:axId val="25907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18199"/>
        <c:crosses val="autoZero"/>
        <c:auto val="1"/>
        <c:lblOffset val="100"/>
        <c:noMultiLvlLbl val="0"/>
      </c:catAx>
      <c:valAx>
        <c:axId val="131181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07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</c:numCache>
            </c:numRef>
          </c:val>
        </c:ser>
        <c:axId val="44883452"/>
        <c:axId val="26551693"/>
      </c:barChart>
      <c:catAx>
        <c:axId val="4488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51693"/>
        <c:crosses val="autoZero"/>
        <c:auto val="1"/>
        <c:lblOffset val="100"/>
        <c:noMultiLvlLbl val="0"/>
      </c:catAx>
      <c:valAx>
        <c:axId val="265516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83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tabSelected="1" view="pageBreakPreview" zoomScaleSheetLayoutView="100" workbookViewId="0" topLeftCell="A104">
      <selection activeCell="C66" sqref="C66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74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6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7">
        <v>9724</v>
      </c>
      <c r="E25" s="128">
        <v>39501</v>
      </c>
      <c r="F25" s="81">
        <v>6452</v>
      </c>
      <c r="G25" s="81">
        <v>25491</v>
      </c>
      <c r="H25" s="82">
        <f>D25-F25</f>
        <v>3272</v>
      </c>
      <c r="I25" s="82">
        <f>E25-G25</f>
        <v>14010</v>
      </c>
    </row>
    <row r="26" spans="1:9" ht="15" customHeight="1">
      <c r="A26" s="90" t="s">
        <v>29</v>
      </c>
      <c r="B26" s="83"/>
      <c r="C26" s="83"/>
      <c r="D26" s="129">
        <v>5510</v>
      </c>
      <c r="E26" s="130">
        <v>24956</v>
      </c>
      <c r="F26" s="84" t="s">
        <v>33</v>
      </c>
      <c r="G26" s="84" t="s">
        <v>33</v>
      </c>
      <c r="H26" s="85">
        <f aca="true" t="shared" si="0" ref="H26:I30">D26</f>
        <v>5510</v>
      </c>
      <c r="I26" s="85">
        <f t="shared" si="0"/>
        <v>24956</v>
      </c>
    </row>
    <row r="27" spans="1:9" ht="15" customHeight="1">
      <c r="A27" s="56" t="s">
        <v>56</v>
      </c>
      <c r="B27" s="3"/>
      <c r="C27" s="3"/>
      <c r="D27" s="131">
        <v>0</v>
      </c>
      <c r="E27" s="132">
        <v>0</v>
      </c>
      <c r="F27" s="72" t="s">
        <v>33</v>
      </c>
      <c r="G27" s="72" t="s">
        <v>33</v>
      </c>
      <c r="H27" s="20">
        <f t="shared" si="0"/>
        <v>0</v>
      </c>
      <c r="I27" s="20">
        <f t="shared" si="0"/>
        <v>0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24620</v>
      </c>
      <c r="E28" s="95">
        <f t="shared" si="1"/>
        <v>101880</v>
      </c>
      <c r="F28" s="92">
        <f t="shared" si="1"/>
        <v>10440</v>
      </c>
      <c r="G28" s="69">
        <f t="shared" si="1"/>
        <v>40479</v>
      </c>
      <c r="H28" s="68">
        <f t="shared" si="1"/>
        <v>14180</v>
      </c>
      <c r="I28" s="68">
        <f t="shared" si="1"/>
        <v>61401</v>
      </c>
    </row>
    <row r="29" spans="1:9" ht="15" customHeight="1">
      <c r="A29" s="86" t="s">
        <v>26</v>
      </c>
      <c r="B29" s="75"/>
      <c r="C29" s="75"/>
      <c r="D29" s="87">
        <v>3898</v>
      </c>
      <c r="E29" s="126">
        <v>15979</v>
      </c>
      <c r="F29" s="88" t="s">
        <v>33</v>
      </c>
      <c r="G29" s="88" t="s">
        <v>33</v>
      </c>
      <c r="H29" s="78">
        <f t="shared" si="0"/>
        <v>3898</v>
      </c>
      <c r="I29" s="78">
        <f t="shared" si="0"/>
        <v>15979</v>
      </c>
    </row>
    <row r="30" spans="1:9" ht="15" customHeight="1">
      <c r="A30" s="56" t="s">
        <v>25</v>
      </c>
      <c r="B30" s="3"/>
      <c r="C30" s="3"/>
      <c r="D30" s="185" t="s">
        <v>33</v>
      </c>
      <c r="E30" s="186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3898</v>
      </c>
      <c r="E31" s="95">
        <f>SUM(E29:E30)</f>
        <v>15979</v>
      </c>
      <c r="F31" s="93" t="s">
        <v>33</v>
      </c>
      <c r="G31" s="91" t="s">
        <v>33</v>
      </c>
      <c r="H31" s="68">
        <f>SUM(H29:H30)</f>
        <v>3898</v>
      </c>
      <c r="I31" s="68">
        <f>SUM(I29:I30)</f>
        <v>15979</v>
      </c>
    </row>
    <row r="32" spans="1:9" ht="15" customHeight="1" thickBot="1">
      <c r="A32" s="59" t="s">
        <v>49</v>
      </c>
      <c r="B32" s="60"/>
      <c r="C32" s="60"/>
      <c r="D32" s="61">
        <f>D28+D31</f>
        <v>28518</v>
      </c>
      <c r="E32" s="62">
        <f>E28+E31</f>
        <v>117859</v>
      </c>
      <c r="F32" s="63">
        <f>F28</f>
        <v>10440</v>
      </c>
      <c r="G32" s="63">
        <f>G28</f>
        <v>40479</v>
      </c>
      <c r="H32" s="58">
        <f>H28+H31</f>
        <v>18078</v>
      </c>
      <c r="I32" s="57">
        <f>I28+I31</f>
        <v>77380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7" t="s">
        <v>68</v>
      </c>
      <c r="B64" s="148"/>
      <c r="C64" s="148"/>
      <c r="D64" s="148"/>
      <c r="E64" s="148"/>
      <c r="F64" s="148"/>
      <c r="G64" s="149"/>
      <c r="H64" s="118"/>
      <c r="I64" s="119"/>
    </row>
    <row r="65" spans="1:3" ht="12.75">
      <c r="A65" s="171" t="s">
        <v>52</v>
      </c>
      <c r="B65" s="172"/>
      <c r="C65" s="173" t="s">
        <v>53</v>
      </c>
    </row>
    <row r="66" spans="1:3" ht="12.75">
      <c r="A66" s="101">
        <v>40725</v>
      </c>
      <c r="B66" s="102"/>
      <c r="C66" s="181">
        <v>327</v>
      </c>
    </row>
    <row r="67" spans="1:4" ht="12.75">
      <c r="A67" s="101">
        <v>40726</v>
      </c>
      <c r="B67" s="103"/>
      <c r="C67" s="180">
        <v>186</v>
      </c>
      <c r="D67" s="1" t="s">
        <v>75</v>
      </c>
    </row>
    <row r="68" spans="1:3" ht="12.75">
      <c r="A68" s="101">
        <v>40727</v>
      </c>
      <c r="B68" s="103"/>
      <c r="C68" s="122"/>
    </row>
    <row r="69" spans="1:3" ht="12.75">
      <c r="A69" s="101">
        <v>40728</v>
      </c>
      <c r="B69" s="103"/>
      <c r="C69" s="122"/>
    </row>
    <row r="70" spans="1:3" ht="12.75">
      <c r="A70" s="101">
        <v>40729</v>
      </c>
      <c r="B70" s="103"/>
      <c r="C70" s="122"/>
    </row>
    <row r="71" spans="1:3" ht="12.75">
      <c r="A71" s="101">
        <v>40730</v>
      </c>
      <c r="B71" s="103"/>
      <c r="C71" s="122"/>
    </row>
    <row r="72" spans="1:3" ht="12.75">
      <c r="A72" s="101">
        <v>40731</v>
      </c>
      <c r="B72" s="103"/>
      <c r="C72" s="122"/>
    </row>
    <row r="73" spans="1:3" ht="12.75">
      <c r="A73" s="101">
        <v>40732</v>
      </c>
      <c r="B73" s="103"/>
      <c r="C73" s="122"/>
    </row>
    <row r="74" spans="1:3" ht="12.75">
      <c r="A74" s="101">
        <v>40733</v>
      </c>
      <c r="B74" s="103"/>
      <c r="C74" s="122"/>
    </row>
    <row r="75" spans="1:3" ht="12.75">
      <c r="A75" s="101">
        <v>40734</v>
      </c>
      <c r="B75" s="103"/>
      <c r="C75" s="122"/>
    </row>
    <row r="76" spans="1:3" ht="12.75">
      <c r="A76" s="101">
        <v>40735</v>
      </c>
      <c r="B76" s="103"/>
      <c r="C76" s="122"/>
    </row>
    <row r="77" spans="1:3" ht="12.75">
      <c r="A77" s="101">
        <v>40736</v>
      </c>
      <c r="B77" s="103"/>
      <c r="C77" s="122"/>
    </row>
    <row r="78" spans="1:3" ht="12.75">
      <c r="A78" s="101">
        <v>40737</v>
      </c>
      <c r="B78" s="103"/>
      <c r="C78" s="122"/>
    </row>
    <row r="79" spans="1:3" ht="12.75">
      <c r="A79" s="101">
        <v>40738</v>
      </c>
      <c r="B79" s="103"/>
      <c r="C79" s="122"/>
    </row>
    <row r="80" spans="1:3" ht="12.75">
      <c r="A80" s="101">
        <v>40739</v>
      </c>
      <c r="B80" s="103"/>
      <c r="C80" s="122"/>
    </row>
    <row r="81" spans="1:3" ht="12.75">
      <c r="A81" s="101">
        <v>40740</v>
      </c>
      <c r="B81" s="103"/>
      <c r="C81" s="122"/>
    </row>
    <row r="82" spans="1:3" ht="12.75">
      <c r="A82" s="101">
        <v>40741</v>
      </c>
      <c r="B82" s="103"/>
      <c r="C82" s="122"/>
    </row>
    <row r="83" spans="1:3" ht="12.75">
      <c r="A83" s="101">
        <v>40742</v>
      </c>
      <c r="B83" s="103"/>
      <c r="C83" s="122"/>
    </row>
    <row r="84" spans="1:3" ht="12.75">
      <c r="A84" s="101">
        <v>40743</v>
      </c>
      <c r="B84" s="103"/>
      <c r="C84" s="122"/>
    </row>
    <row r="85" spans="1:3" ht="12.75">
      <c r="A85" s="101">
        <v>40744</v>
      </c>
      <c r="B85" s="103"/>
      <c r="C85" s="122"/>
    </row>
    <row r="86" spans="1:3" ht="12.75">
      <c r="A86" s="101">
        <v>40745</v>
      </c>
      <c r="B86" s="103"/>
      <c r="C86" s="122"/>
    </row>
    <row r="87" spans="1:3" ht="12.75">
      <c r="A87" s="101">
        <v>40746</v>
      </c>
      <c r="B87" s="103"/>
      <c r="C87" s="122"/>
    </row>
    <row r="88" spans="1:3" ht="12.75">
      <c r="A88" s="101">
        <v>40747</v>
      </c>
      <c r="B88" s="103"/>
      <c r="C88" s="122"/>
    </row>
    <row r="89" spans="1:3" ht="12.75">
      <c r="A89" s="101">
        <v>40748</v>
      </c>
      <c r="B89" s="103"/>
      <c r="C89" s="180"/>
    </row>
    <row r="90" spans="1:3" ht="12.75">
      <c r="A90" s="101">
        <v>40749</v>
      </c>
      <c r="B90" s="103"/>
      <c r="C90" s="122"/>
    </row>
    <row r="91" spans="1:3" ht="12.75">
      <c r="A91" s="101">
        <v>40750</v>
      </c>
      <c r="B91" s="103"/>
      <c r="C91" s="122"/>
    </row>
    <row r="92" spans="1:3" ht="12.75">
      <c r="A92" s="101">
        <v>40751</v>
      </c>
      <c r="B92" s="102"/>
      <c r="C92" s="121"/>
    </row>
    <row r="93" spans="1:3" ht="12.75">
      <c r="A93" s="101">
        <v>40752</v>
      </c>
      <c r="B93" s="102"/>
      <c r="C93" s="181"/>
    </row>
    <row r="94" spans="1:3" ht="12.75">
      <c r="A94" s="101">
        <v>40753</v>
      </c>
      <c r="B94" s="102"/>
      <c r="C94" s="121"/>
    </row>
    <row r="95" spans="1:3" ht="12.75">
      <c r="A95" s="101">
        <v>40754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513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7" t="s">
        <v>18</v>
      </c>
      <c r="B121" s="188"/>
      <c r="C121" s="189">
        <v>1502</v>
      </c>
      <c r="D121" s="190">
        <v>6792</v>
      </c>
    </row>
    <row r="122" spans="1:5" ht="12.75" customHeight="1">
      <c r="A122" s="191" t="s">
        <v>19</v>
      </c>
      <c r="B122" s="192"/>
      <c r="C122" s="193">
        <v>527</v>
      </c>
      <c r="D122" s="194">
        <v>2016</v>
      </c>
      <c r="E122" s="1" t="s">
        <v>3</v>
      </c>
    </row>
    <row r="123" spans="1:4" ht="12.75" customHeight="1">
      <c r="A123" s="191" t="s">
        <v>20</v>
      </c>
      <c r="B123" s="192"/>
      <c r="C123" s="193">
        <v>1019</v>
      </c>
      <c r="D123" s="194">
        <v>4072</v>
      </c>
    </row>
    <row r="124" spans="1:4" ht="12.75" customHeight="1">
      <c r="A124" s="191" t="s">
        <v>21</v>
      </c>
      <c r="B124" s="192"/>
      <c r="C124" s="193">
        <v>1650</v>
      </c>
      <c r="D124" s="194">
        <v>6749</v>
      </c>
    </row>
    <row r="125" spans="1:4" ht="12.75" customHeight="1">
      <c r="A125" s="191" t="s">
        <v>22</v>
      </c>
      <c r="B125" s="192"/>
      <c r="C125" s="193">
        <v>2587</v>
      </c>
      <c r="D125" s="194">
        <v>12045</v>
      </c>
    </row>
    <row r="126" spans="1:4" ht="12.75" customHeight="1">
      <c r="A126" s="191" t="s">
        <v>23</v>
      </c>
      <c r="B126" s="192"/>
      <c r="C126" s="193">
        <v>7030</v>
      </c>
      <c r="D126" s="194">
        <v>24042</v>
      </c>
    </row>
    <row r="127" spans="1:4" ht="12.75" customHeight="1">
      <c r="A127" s="195" t="s">
        <v>51</v>
      </c>
      <c r="B127" s="192"/>
      <c r="C127" s="196">
        <v>4463</v>
      </c>
      <c r="D127" s="197">
        <v>19610</v>
      </c>
    </row>
    <row r="128" spans="1:4" ht="12.75" customHeight="1">
      <c r="A128" s="198" t="s">
        <v>73</v>
      </c>
      <c r="B128" s="199"/>
      <c r="C128" s="200">
        <v>164</v>
      </c>
      <c r="D128" s="201">
        <v>536</v>
      </c>
    </row>
    <row r="129" spans="1:5" ht="12.75" customHeight="1">
      <c r="A129" s="170" t="s">
        <v>2</v>
      </c>
      <c r="B129" s="160"/>
      <c r="C129" s="150">
        <f>SUM(C121:C128)</f>
        <v>18942</v>
      </c>
      <c r="D129" s="150">
        <f>SUM(D121:D128)</f>
        <v>75862</v>
      </c>
      <c r="E129" s="1" t="s">
        <v>3</v>
      </c>
    </row>
    <row r="130" spans="1:4" s="14" customFormat="1" ht="12.75" customHeight="1">
      <c r="A130" s="144"/>
      <c r="B130" s="145"/>
      <c r="C130" s="146"/>
      <c r="D130" s="146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6" t="s">
        <v>67</v>
      </c>
      <c r="B132" s="22"/>
      <c r="C132" s="167"/>
      <c r="D132" s="167"/>
      <c r="E132" s="168"/>
      <c r="F132" s="169"/>
      <c r="G132" s="21" t="s">
        <v>0</v>
      </c>
    </row>
    <row r="133" spans="1:9" ht="12.75">
      <c r="A133" s="154" t="s">
        <v>65</v>
      </c>
      <c r="B133" s="155"/>
      <c r="C133" s="155"/>
      <c r="D133" s="155"/>
      <c r="E133" s="155"/>
      <c r="F133" s="156"/>
      <c r="G133" s="151">
        <v>16808</v>
      </c>
      <c r="I133" s="16"/>
    </row>
    <row r="134" spans="1:7" ht="12.75" customHeight="1">
      <c r="A134" s="161" t="s">
        <v>66</v>
      </c>
      <c r="B134" s="162"/>
      <c r="C134" s="162"/>
      <c r="D134" s="162"/>
      <c r="E134" s="162"/>
      <c r="F134" s="163"/>
      <c r="G134" s="152">
        <v>15216</v>
      </c>
    </row>
    <row r="135" spans="1:9" ht="12.75">
      <c r="A135" s="157" t="s">
        <v>64</v>
      </c>
      <c r="B135" s="158"/>
      <c r="C135" s="158"/>
      <c r="D135" s="158"/>
      <c r="E135" s="158"/>
      <c r="F135" s="159"/>
      <c r="G135" s="153">
        <f>SUM(G133:G134)</f>
        <v>32024</v>
      </c>
      <c r="I135" s="16"/>
    </row>
    <row r="136" spans="1:9" s="14" customFormat="1" ht="12.75">
      <c r="A136" s="164"/>
      <c r="B136" s="164"/>
      <c r="C136" s="164"/>
      <c r="D136" s="164"/>
      <c r="E136" s="164"/>
      <c r="F136" s="133"/>
      <c r="G136" s="165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">
      <selection activeCell="B57" sqref="B57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74</v>
      </c>
      <c r="B2" s="7"/>
      <c r="C2" s="7"/>
      <c r="D2" s="8"/>
      <c r="E2" s="8"/>
      <c r="F2" s="19"/>
      <c r="G2" s="19"/>
    </row>
    <row r="3" spans="1:8" s="14" customFormat="1" ht="13.5" thickBot="1">
      <c r="A3" s="143"/>
      <c r="B3" s="140"/>
      <c r="C3" s="140"/>
      <c r="D3" s="141"/>
      <c r="E3" s="141"/>
      <c r="F3" s="142"/>
      <c r="G3" s="142"/>
      <c r="H3" s="133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02" t="s">
        <v>4</v>
      </c>
      <c r="C5" s="203"/>
      <c r="D5" s="203"/>
      <c r="E5" s="204"/>
      <c r="F5" s="202" t="s">
        <v>2</v>
      </c>
      <c r="G5" s="205"/>
    </row>
    <row r="6" spans="1:7" ht="13.5" thickBot="1">
      <c r="A6" s="174" t="s">
        <v>5</v>
      </c>
      <c r="B6" s="175" t="s">
        <v>6</v>
      </c>
      <c r="C6" s="175" t="s">
        <v>7</v>
      </c>
      <c r="D6" s="175" t="s">
        <v>8</v>
      </c>
      <c r="E6" s="175" t="s">
        <v>7</v>
      </c>
      <c r="F6" s="175" t="s">
        <v>2</v>
      </c>
      <c r="G6" s="176" t="s">
        <v>7</v>
      </c>
    </row>
    <row r="7" spans="1:7" ht="12.75">
      <c r="A7" s="33" t="s">
        <v>9</v>
      </c>
      <c r="B7" s="96">
        <f>B32+B56+B80</f>
        <v>13133</v>
      </c>
      <c r="C7" s="41">
        <f>B7/F12</f>
        <v>0.12890655673341186</v>
      </c>
      <c r="D7" s="96">
        <f>D32+D56+D80</f>
        <v>12775</v>
      </c>
      <c r="E7" s="42">
        <f>D7/F12</f>
        <v>0.12539261876717708</v>
      </c>
      <c r="F7" s="43">
        <f>B7+D7</f>
        <v>25908</v>
      </c>
      <c r="G7" s="44">
        <f>F7/F12</f>
        <v>0.25429917550058895</v>
      </c>
    </row>
    <row r="8" spans="1:7" ht="12.75">
      <c r="A8" s="34" t="s">
        <v>10</v>
      </c>
      <c r="B8" s="97">
        <f>B33+B57+B81</f>
        <v>18744</v>
      </c>
      <c r="C8" s="45">
        <f>B8/F12</f>
        <v>0.1839811542991755</v>
      </c>
      <c r="D8" s="97">
        <f>D33+D57+D81</f>
        <v>17637</v>
      </c>
      <c r="E8" s="46">
        <f>D8/F12</f>
        <v>0.17311542991755005</v>
      </c>
      <c r="F8" s="47">
        <f>B8+D8</f>
        <v>36381</v>
      </c>
      <c r="G8" s="48">
        <f>F8/F12</f>
        <v>0.3570965842167256</v>
      </c>
    </row>
    <row r="9" spans="1:7" ht="12.75">
      <c r="A9" s="35" t="s">
        <v>11</v>
      </c>
      <c r="B9" s="97">
        <f>B34+B58+B82</f>
        <v>8310</v>
      </c>
      <c r="C9" s="45">
        <f>B9/F12</f>
        <v>0.08156654888103651</v>
      </c>
      <c r="D9" s="97">
        <f>D34+D58+D82</f>
        <v>11376</v>
      </c>
      <c r="E9" s="46">
        <f>D9/F12</f>
        <v>0.111660777385159</v>
      </c>
      <c r="F9" s="47">
        <f>B9+D9</f>
        <v>19686</v>
      </c>
      <c r="G9" s="48">
        <f>F9/F12</f>
        <v>0.19322732626619551</v>
      </c>
    </row>
    <row r="10" spans="1:7" ht="12.75">
      <c r="A10" s="36" t="s">
        <v>12</v>
      </c>
      <c r="B10" s="97">
        <f>B35+B59+B83</f>
        <v>6439</v>
      </c>
      <c r="C10" s="45">
        <f>B10/F12</f>
        <v>0.06320180604632901</v>
      </c>
      <c r="D10" s="97">
        <f>D35+D59+D83</f>
        <v>12152</v>
      </c>
      <c r="E10" s="46">
        <f>D10/F12</f>
        <v>0.11927758146839419</v>
      </c>
      <c r="F10" s="47">
        <f>B10+D10</f>
        <v>18591</v>
      </c>
      <c r="G10" s="48">
        <f>F10/F12</f>
        <v>0.1824793875147232</v>
      </c>
    </row>
    <row r="11" spans="1:7" ht="13.5" thickBot="1">
      <c r="A11" s="37" t="s">
        <v>13</v>
      </c>
      <c r="B11" s="98">
        <f>B36+B60+B84</f>
        <v>648</v>
      </c>
      <c r="C11" s="49">
        <f>B11/F12</f>
        <v>0.0063604240282685515</v>
      </c>
      <c r="D11" s="98">
        <f>D36+D60+D84</f>
        <v>666</v>
      </c>
      <c r="E11" s="50">
        <f>D11/F12</f>
        <v>0.006537102473498233</v>
      </c>
      <c r="F11" s="51">
        <f>B11+D11</f>
        <v>1314</v>
      </c>
      <c r="G11" s="52">
        <f>F11/F12</f>
        <v>0.012897526501766784</v>
      </c>
    </row>
    <row r="12" spans="1:7" ht="26.25" thickBot="1">
      <c r="A12" s="39" t="s">
        <v>42</v>
      </c>
      <c r="B12" s="53">
        <f>SUM(B7:B11)</f>
        <v>47274</v>
      </c>
      <c r="C12" s="54">
        <f>B12/F12</f>
        <v>0.4640164899882214</v>
      </c>
      <c r="D12" s="53">
        <f>SUM(D7:D11)</f>
        <v>54606</v>
      </c>
      <c r="E12" s="54">
        <f>D12/F12</f>
        <v>0.5359835100117786</v>
      </c>
      <c r="F12" s="53">
        <f>SUM(F7:F11)</f>
        <v>101880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02" t="s">
        <v>4</v>
      </c>
      <c r="C30" s="203"/>
      <c r="D30" s="203"/>
      <c r="E30" s="204"/>
      <c r="F30" s="202" t="s">
        <v>2</v>
      </c>
      <c r="G30" s="205"/>
    </row>
    <row r="31" spans="1:7" ht="13.5" thickBot="1">
      <c r="A31" s="174" t="s">
        <v>5</v>
      </c>
      <c r="B31" s="175" t="s">
        <v>6</v>
      </c>
      <c r="C31" s="175" t="s">
        <v>7</v>
      </c>
      <c r="D31" s="175" t="s">
        <v>8</v>
      </c>
      <c r="E31" s="175" t="s">
        <v>7</v>
      </c>
      <c r="F31" s="175" t="s">
        <v>2</v>
      </c>
      <c r="G31" s="176" t="s">
        <v>7</v>
      </c>
    </row>
    <row r="32" spans="1:7" ht="12.75">
      <c r="A32" s="33" t="s">
        <v>9</v>
      </c>
      <c r="B32" s="177">
        <v>5480</v>
      </c>
      <c r="C32" s="41">
        <f>B32/F37</f>
        <v>0.1387306650464545</v>
      </c>
      <c r="D32" s="177">
        <v>5280</v>
      </c>
      <c r="E32" s="42">
        <f>D32/F37</f>
        <v>0.1336675020885547</v>
      </c>
      <c r="F32" s="43">
        <f>B32+D32</f>
        <v>10760</v>
      </c>
      <c r="G32" s="44">
        <f>F32/F37</f>
        <v>0.27239816713500925</v>
      </c>
    </row>
    <row r="33" spans="1:7" ht="12.75">
      <c r="A33" s="34" t="s">
        <v>10</v>
      </c>
      <c r="B33" s="178">
        <v>7657</v>
      </c>
      <c r="C33" s="45">
        <f>B33/F37</f>
        <v>0.19384319384319385</v>
      </c>
      <c r="D33" s="178">
        <v>7277</v>
      </c>
      <c r="E33" s="46">
        <f>D33/F37</f>
        <v>0.18422318422318423</v>
      </c>
      <c r="F33" s="47">
        <f>B33+D33</f>
        <v>14934</v>
      </c>
      <c r="G33" s="48">
        <f>F33/F37</f>
        <v>0.37806637806637805</v>
      </c>
    </row>
    <row r="34" spans="1:7" ht="12.75">
      <c r="A34" s="35" t="s">
        <v>11</v>
      </c>
      <c r="B34" s="178">
        <v>3366</v>
      </c>
      <c r="C34" s="45">
        <f>B34/F37</f>
        <v>0.08521303258145363</v>
      </c>
      <c r="D34" s="178">
        <v>5565</v>
      </c>
      <c r="E34" s="46">
        <f>D34/F37</f>
        <v>0.14088250930356194</v>
      </c>
      <c r="F34" s="47">
        <f>B34+D34</f>
        <v>8931</v>
      </c>
      <c r="G34" s="48">
        <f>F34/F37</f>
        <v>0.22609554188501557</v>
      </c>
    </row>
    <row r="35" spans="1:7" ht="12.75">
      <c r="A35" s="36" t="s">
        <v>12</v>
      </c>
      <c r="B35" s="178">
        <v>1387</v>
      </c>
      <c r="C35" s="45">
        <f>B35/F37</f>
        <v>0.03511303511303511</v>
      </c>
      <c r="D35" s="178">
        <v>3172</v>
      </c>
      <c r="E35" s="46">
        <f>D35/F37</f>
        <v>0.08030176451229083</v>
      </c>
      <c r="F35" s="47">
        <f>B35+D35</f>
        <v>4559</v>
      </c>
      <c r="G35" s="48">
        <f>F35/F37</f>
        <v>0.11541479962532594</v>
      </c>
    </row>
    <row r="36" spans="1:7" ht="13.5" thickBot="1">
      <c r="A36" s="37" t="s">
        <v>13</v>
      </c>
      <c r="B36" s="179">
        <v>128</v>
      </c>
      <c r="C36" s="49">
        <f>B36/F37</f>
        <v>0.003240424293055872</v>
      </c>
      <c r="D36" s="179">
        <v>189</v>
      </c>
      <c r="E36" s="50">
        <f>D36/F37</f>
        <v>0.004784688995215311</v>
      </c>
      <c r="F36" s="51">
        <f>B36+D36</f>
        <v>317</v>
      </c>
      <c r="G36" s="52">
        <f>F36/F37</f>
        <v>0.008025113288271183</v>
      </c>
    </row>
    <row r="37" spans="1:9" ht="26.25" thickBot="1">
      <c r="A37" s="39" t="s">
        <v>40</v>
      </c>
      <c r="B37" s="53">
        <f>SUM(B32:B36)</f>
        <v>18018</v>
      </c>
      <c r="C37" s="54">
        <f>B37/$F$37</f>
        <v>0.45614035087719296</v>
      </c>
      <c r="D37" s="53">
        <f>SUM(D32:D36)</f>
        <v>21483</v>
      </c>
      <c r="E37" s="54">
        <f>D37/$F$37</f>
        <v>0.543859649122807</v>
      </c>
      <c r="F37" s="53">
        <f>SUM(F32:F36)</f>
        <v>39501</v>
      </c>
      <c r="G37" s="55">
        <f>SUM(G32:G36)</f>
        <v>1</v>
      </c>
      <c r="I37" s="3"/>
    </row>
    <row r="38" spans="1:9" s="14" customFormat="1" ht="13.5" thickBot="1">
      <c r="A38" s="134"/>
      <c r="B38" s="135"/>
      <c r="C38" s="136"/>
      <c r="D38" s="135"/>
      <c r="E38" s="136"/>
      <c r="F38" s="135"/>
      <c r="G38" s="139"/>
      <c r="I38" s="133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7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02" t="s">
        <v>4</v>
      </c>
      <c r="C54" s="203"/>
      <c r="D54" s="203"/>
      <c r="E54" s="204"/>
      <c r="F54" s="202" t="s">
        <v>2</v>
      </c>
      <c r="G54" s="205"/>
    </row>
    <row r="55" spans="1:7" ht="13.5" thickBot="1">
      <c r="A55" s="174" t="s">
        <v>5</v>
      </c>
      <c r="B55" s="175" t="s">
        <v>6</v>
      </c>
      <c r="C55" s="175" t="s">
        <v>7</v>
      </c>
      <c r="D55" s="175" t="s">
        <v>8</v>
      </c>
      <c r="E55" s="175" t="s">
        <v>7</v>
      </c>
      <c r="F55" s="175" t="s">
        <v>2</v>
      </c>
      <c r="G55" s="176" t="s">
        <v>7</v>
      </c>
    </row>
    <row r="56" spans="1:7" ht="12.75">
      <c r="A56" s="33" t="s">
        <v>9</v>
      </c>
      <c r="B56" s="182">
        <v>4370</v>
      </c>
      <c r="C56" s="41">
        <f>B56/F61</f>
        <v>0.11677310744729177</v>
      </c>
      <c r="D56" s="182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3">
        <v>6121</v>
      </c>
      <c r="C57" s="45">
        <f>B57/F61</f>
        <v>0.16356251503086336</v>
      </c>
      <c r="D57" s="183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3">
        <v>2491</v>
      </c>
      <c r="C58" s="45">
        <f>B58/F61</f>
        <v>0.0665633433984448</v>
      </c>
      <c r="D58" s="183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3">
        <v>3992</v>
      </c>
      <c r="C59" s="45">
        <f>B59/F61</f>
        <v>0.10667236726077546</v>
      </c>
      <c r="D59" s="183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4">
        <v>389</v>
      </c>
      <c r="C60" s="49">
        <f>B60/F61</f>
        <v>0.010394677070250916</v>
      </c>
      <c r="D60" s="184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4"/>
      <c r="B62" s="135"/>
      <c r="C62" s="136"/>
      <c r="D62" s="135"/>
      <c r="E62" s="136"/>
      <c r="F62" s="135"/>
      <c r="G62" s="136"/>
      <c r="H62" s="133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7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02" t="s">
        <v>4</v>
      </c>
      <c r="C78" s="203"/>
      <c r="D78" s="203"/>
      <c r="E78" s="204"/>
      <c r="F78" s="202" t="s">
        <v>2</v>
      </c>
      <c r="G78" s="205"/>
    </row>
    <row r="79" spans="1:7" ht="13.5" thickBot="1">
      <c r="A79" s="174" t="s">
        <v>5</v>
      </c>
      <c r="B79" s="175" t="s">
        <v>6</v>
      </c>
      <c r="C79" s="175" t="s">
        <v>7</v>
      </c>
      <c r="D79" s="175" t="s">
        <v>8</v>
      </c>
      <c r="E79" s="175" t="s">
        <v>7</v>
      </c>
      <c r="F79" s="175" t="s">
        <v>2</v>
      </c>
      <c r="G79" s="176" t="s">
        <v>7</v>
      </c>
    </row>
    <row r="80" spans="1:10" ht="12.75">
      <c r="A80" s="33" t="s">
        <v>9</v>
      </c>
      <c r="B80" s="177">
        <v>3283</v>
      </c>
      <c r="C80" s="41">
        <f>B80/F85</f>
        <v>0.13155153069402148</v>
      </c>
      <c r="D80" s="177">
        <v>3117</v>
      </c>
      <c r="E80" s="42">
        <f>D80/F85</f>
        <v>0.12489982368969386</v>
      </c>
      <c r="F80" s="43">
        <f>B80+D80</f>
        <v>6400</v>
      </c>
      <c r="G80" s="44">
        <f>F80/F85</f>
        <v>0.25645135438371536</v>
      </c>
      <c r="J80" s="16"/>
    </row>
    <row r="81" spans="1:10" ht="12.75">
      <c r="A81" s="34" t="s">
        <v>10</v>
      </c>
      <c r="B81" s="178">
        <v>4966</v>
      </c>
      <c r="C81" s="45">
        <f>B81/F85</f>
        <v>0.19899022279211412</v>
      </c>
      <c r="D81" s="178">
        <v>4490</v>
      </c>
      <c r="E81" s="46">
        <f>D81/F85</f>
        <v>0.1799166533098253</v>
      </c>
      <c r="F81" s="47">
        <f>B81+D81</f>
        <v>9456</v>
      </c>
      <c r="G81" s="48">
        <f>F81/F85</f>
        <v>0.3789068761019394</v>
      </c>
      <c r="J81" s="16"/>
    </row>
    <row r="82" spans="1:10" ht="12.75">
      <c r="A82" s="35" t="s">
        <v>11</v>
      </c>
      <c r="B82" s="178">
        <v>2453</v>
      </c>
      <c r="C82" s="45">
        <f>B82/F85</f>
        <v>0.0982929956723834</v>
      </c>
      <c r="D82" s="178">
        <v>3678</v>
      </c>
      <c r="E82" s="46">
        <f>D82/F85</f>
        <v>0.1473793877223914</v>
      </c>
      <c r="F82" s="47">
        <f>B82+D82</f>
        <v>6131</v>
      </c>
      <c r="G82" s="48">
        <f>F82/F85</f>
        <v>0.2456723833947748</v>
      </c>
      <c r="J82" s="16"/>
    </row>
    <row r="83" spans="1:10" ht="12.75">
      <c r="A83" s="36" t="s">
        <v>12</v>
      </c>
      <c r="B83" s="178">
        <v>1060</v>
      </c>
      <c r="C83" s="45">
        <f>B83/F85</f>
        <v>0.042474755569802854</v>
      </c>
      <c r="D83" s="178">
        <v>1675</v>
      </c>
      <c r="E83" s="46">
        <f>D83/F85</f>
        <v>0.067118127905113</v>
      </c>
      <c r="F83" s="47">
        <f>B83+D83</f>
        <v>2735</v>
      </c>
      <c r="G83" s="48">
        <f>F83/F85</f>
        <v>0.10959288347491586</v>
      </c>
      <c r="J83" s="16"/>
    </row>
    <row r="84" spans="1:7" ht="13.5" thickBot="1">
      <c r="A84" s="37" t="s">
        <v>13</v>
      </c>
      <c r="B84" s="179">
        <v>131</v>
      </c>
      <c r="C84" s="49">
        <f>B84/F85</f>
        <v>0.005249238660041673</v>
      </c>
      <c r="D84" s="179">
        <v>103</v>
      </c>
      <c r="E84" s="50">
        <f>D84/F85</f>
        <v>0.004127263984612919</v>
      </c>
      <c r="F84" s="51">
        <f>B84+D84</f>
        <v>234</v>
      </c>
      <c r="G84" s="52">
        <f>F84/F85</f>
        <v>0.009376502644654592</v>
      </c>
    </row>
    <row r="85" spans="1:10" ht="13.5" thickBot="1">
      <c r="A85" s="39" t="s">
        <v>41</v>
      </c>
      <c r="B85" s="53">
        <f>SUM(B80:B84)</f>
        <v>11893</v>
      </c>
      <c r="C85" s="54">
        <f>B85/F85</f>
        <v>0.4765587433883635</v>
      </c>
      <c r="D85" s="53">
        <f>SUM(D80:D84)</f>
        <v>13063</v>
      </c>
      <c r="E85" s="54">
        <f>D85/F85</f>
        <v>0.5234412566116364</v>
      </c>
      <c r="F85" s="53">
        <f>SUM(F80:F84)</f>
        <v>24956</v>
      </c>
      <c r="G85" s="55">
        <f>SUM(G80:G84)</f>
        <v>1</v>
      </c>
      <c r="J85" s="16"/>
    </row>
    <row r="86" spans="1:10" s="14" customFormat="1" ht="13.5" thickBot="1">
      <c r="A86" s="134"/>
      <c r="B86" s="135"/>
      <c r="C86" s="136"/>
      <c r="D86" s="135"/>
      <c r="E86" s="136"/>
      <c r="F86" s="135"/>
      <c r="G86" s="136"/>
      <c r="H86" s="133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7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02" t="s">
        <v>4</v>
      </c>
      <c r="C102" s="203"/>
      <c r="D102" s="203"/>
      <c r="E102" s="204"/>
      <c r="F102" s="202" t="s">
        <v>2</v>
      </c>
      <c r="G102" s="205"/>
    </row>
    <row r="103" spans="1:7" ht="13.5" thickBot="1">
      <c r="A103" s="174" t="s">
        <v>5</v>
      </c>
      <c r="B103" s="175" t="s">
        <v>6</v>
      </c>
      <c r="C103" s="175" t="s">
        <v>7</v>
      </c>
      <c r="D103" s="175" t="s">
        <v>8</v>
      </c>
      <c r="E103" s="175" t="s">
        <v>7</v>
      </c>
      <c r="F103" s="175" t="s">
        <v>2</v>
      </c>
      <c r="G103" s="176" t="s">
        <v>7</v>
      </c>
    </row>
    <row r="104" spans="1:10" ht="12.75">
      <c r="A104" s="33" t="s">
        <v>9</v>
      </c>
      <c r="B104" s="123"/>
      <c r="C104" s="41" t="e">
        <f>B104/F109</f>
        <v>#DIV/0!</v>
      </c>
      <c r="D104" s="123"/>
      <c r="E104" s="42" t="e">
        <f>D104/F109</f>
        <v>#DIV/0!</v>
      </c>
      <c r="F104" s="43">
        <f>B104+D104</f>
        <v>0</v>
      </c>
      <c r="G104" s="44" t="e">
        <f>F104/F109</f>
        <v>#DIV/0!</v>
      </c>
      <c r="J104" s="16"/>
    </row>
    <row r="105" spans="1:10" ht="12.75">
      <c r="A105" s="34" t="s">
        <v>10</v>
      </c>
      <c r="B105" s="124"/>
      <c r="C105" s="45" t="e">
        <f>B105/F109</f>
        <v>#DIV/0!</v>
      </c>
      <c r="D105" s="124"/>
      <c r="E105" s="46" t="e">
        <f>D105/F109</f>
        <v>#DIV/0!</v>
      </c>
      <c r="F105" s="47">
        <f>B105+D105</f>
        <v>0</v>
      </c>
      <c r="G105" s="48" t="e">
        <f>F105/F109</f>
        <v>#DIV/0!</v>
      </c>
      <c r="J105" s="16"/>
    </row>
    <row r="106" spans="1:10" ht="12.75">
      <c r="A106" s="35" t="s">
        <v>11</v>
      </c>
      <c r="B106" s="124"/>
      <c r="C106" s="45" t="e">
        <f>B106/F109</f>
        <v>#DIV/0!</v>
      </c>
      <c r="D106" s="124"/>
      <c r="E106" s="46" t="e">
        <f>D106/F109</f>
        <v>#DIV/0!</v>
      </c>
      <c r="F106" s="47">
        <f>B106+D106</f>
        <v>0</v>
      </c>
      <c r="G106" s="48" t="e">
        <f>F106/F109</f>
        <v>#DIV/0!</v>
      </c>
      <c r="J106" s="16"/>
    </row>
    <row r="107" spans="1:10" ht="12.75">
      <c r="A107" s="36" t="s">
        <v>12</v>
      </c>
      <c r="B107" s="124"/>
      <c r="C107" s="45" t="e">
        <f>B107/F109</f>
        <v>#DIV/0!</v>
      </c>
      <c r="D107" s="124"/>
      <c r="E107" s="46" t="e">
        <f>D107/F109</f>
        <v>#DIV/0!</v>
      </c>
      <c r="F107" s="47">
        <f>B107+D107</f>
        <v>0</v>
      </c>
      <c r="G107" s="48" t="e">
        <f>F107/F109</f>
        <v>#DIV/0!</v>
      </c>
      <c r="J107" s="16"/>
    </row>
    <row r="108" spans="1:7" ht="13.5" thickBot="1">
      <c r="A108" s="37" t="s">
        <v>13</v>
      </c>
      <c r="B108" s="125"/>
      <c r="C108" s="49" t="e">
        <f>B108/F109</f>
        <v>#DIV/0!</v>
      </c>
      <c r="D108" s="125"/>
      <c r="E108" s="50" t="e">
        <f>D108/F109</f>
        <v>#DIV/0!</v>
      </c>
      <c r="F108" s="51">
        <f>B108+D108</f>
        <v>0</v>
      </c>
      <c r="G108" s="52" t="e">
        <f>F108/F109</f>
        <v>#DIV/0!</v>
      </c>
    </row>
    <row r="109" spans="1:10" ht="13.5" thickBot="1">
      <c r="A109" s="39" t="s">
        <v>41</v>
      </c>
      <c r="B109" s="53">
        <f>SUM(B104:B108)</f>
        <v>0</v>
      </c>
      <c r="C109" s="54" t="e">
        <f>B109/F109</f>
        <v>#DIV/0!</v>
      </c>
      <c r="D109" s="53">
        <f>SUM(D104:D108)</f>
        <v>0</v>
      </c>
      <c r="E109" s="54" t="e">
        <f>D109/F109</f>
        <v>#DIV/0!</v>
      </c>
      <c r="F109" s="53">
        <f>SUM(F104:F108)</f>
        <v>0</v>
      </c>
      <c r="G109" s="55" t="e">
        <f>SUM(G104:G108)</f>
        <v>#DIV/0!</v>
      </c>
      <c r="J109" s="16"/>
    </row>
    <row r="110" ht="13.5" thickBot="1">
      <c r="G110" s="138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7"/>
      <c r="B124" s="27"/>
      <c r="C124" s="27"/>
      <c r="D124" s="27"/>
      <c r="E124" s="27"/>
      <c r="F124" s="27"/>
      <c r="G124" s="27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2011-08-03T06:56:36Z</dcterms:modified>
  <cp:category/>
  <cp:version/>
  <cp:contentType/>
  <cp:contentStatus/>
</cp:coreProperties>
</file>