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<sst xmlns="http://schemas.openxmlformats.org/spreadsheetml/2006/main" count="155" uniqueCount="75">
  <si>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</si>
  <si>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</si>
  <si>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</si>
  <si>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</si>
  <si>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</si>
  <si>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</si>
  <si>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</si>
  <si>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</si>
  <si>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</si>
  <si>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</si>
  <si>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</si>
  <si>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</si>
  <si>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</si>
  <si>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</si>
  <si>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</si>
  <si>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</si>
  <si>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</si>
  <si>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</si>
  <si>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</si>
  <si>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</si>
  <si>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</si>
  <si>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</si>
  <si>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</si>
  <si>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</si>
  <si>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</si>
  <si>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</si>
  <si>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</si>
  <si>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</si>
  <si>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</si>
  <si>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</si>
  <si>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</si>
  <si>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</si>
  <si>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</si>
  <si>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</si>
  <si>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</si>
  <si>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</si>
  <si>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</si>
  <si>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</si>
  <si>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</si>
  <si>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</si>
  <si>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</si>
  <si>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</si>
  <si>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</si>
  <si>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</si>
  <si>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</si>
  <si>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</si>
  <si>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</si>
  <si>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</si>
  <si>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</si>
  <si>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</si>
  <si>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</si>
  <si>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</si>
  <si>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</si>
  <si>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</si>
  <si>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</si>
  <si>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</si>
  <si>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</si>
  <si>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</si>
  <si>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</si>
  <si>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</si>
  <si>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</si>
  <si>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</si>
  <si>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</si>
  <si>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</si>
  <si>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</si>
  <si>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</si>
  <si>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</si>
  <si>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</si>
  <si>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</si>
  <si>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</si>
  <si>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</si>
  <si>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</si>
  <si>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since 01 July 2011 (upto date)</t>
  </si>
  <si>
    <t>August 2011</t>
  </si>
  <si>
    <t>As of  09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</si>
</sst>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4" fillId="0" borderId="83" xfId="0" applyFont="1" applyBorder="1" applyAlignment="1">
      <alignment vertical="top" wrapText="1"/>
    </xf>
    <xf numFmtId="3" fontId="0" fillId="0" borderId="84" xfId="0" applyNumberFormat="1" applyBorder="1" applyAlignment="1" applyProtection="1">
      <alignment horizontal="center"/>
      <protection locked="0"/>
    </xf>
    <xf numFmtId="177" fontId="4" fillId="0" borderId="84" xfId="0" applyNumberFormat="1" applyFont="1" applyBorder="1" applyAlignment="1">
      <alignment horizontal="right" wrapText="1"/>
    </xf>
    <xf numFmtId="177" fontId="4" fillId="0" borderId="85" xfId="0" applyNumberFormat="1" applyFont="1" applyBorder="1" applyAlignment="1">
      <alignment horizontal="right" wrapText="1"/>
    </xf>
    <xf numFmtId="17" fontId="4" fillId="0" borderId="86" xfId="0" applyNumberFormat="1" applyFont="1" applyBorder="1" applyAlignment="1" quotePrefix="1">
      <alignment vertical="top" wrapText="1"/>
    </xf>
    <xf numFmtId="3" fontId="0" fillId="0" borderId="87" xfId="0" applyNumberFormat="1" applyBorder="1" applyAlignment="1" applyProtection="1">
      <alignment horizontal="center"/>
      <protection locked="0"/>
    </xf>
    <xf numFmtId="177" fontId="4" fillId="0" borderId="87" xfId="0" applyNumberFormat="1" applyFont="1" applyBorder="1" applyAlignment="1">
      <alignment horizontal="right" wrapText="1"/>
    </xf>
    <xf numFmtId="177" fontId="4" fillId="0" borderId="88" xfId="0" applyNumberFormat="1" applyFont="1" applyBorder="1" applyAlignment="1">
      <alignment horizontal="right" wrapText="1"/>
    </xf>
    <xf numFmtId="0" fontId="4" fillId="0" borderId="86" xfId="0" applyFont="1" applyBorder="1" applyAlignment="1" quotePrefix="1">
      <alignment vertical="top" wrapText="1"/>
    </xf>
    <xf numFmtId="0" fontId="4" fillId="0" borderId="86" xfId="0" applyFont="1" applyBorder="1" applyAlignment="1">
      <alignment vertical="top" wrapText="1"/>
    </xf>
    <xf numFmtId="0" fontId="4" fillId="0" borderId="89" xfId="0" applyFont="1" applyBorder="1" applyAlignment="1">
      <alignment vertical="top" wrapText="1"/>
    </xf>
    <xf numFmtId="3" fontId="0" fillId="0" borderId="90" xfId="0" applyNumberFormat="1" applyBorder="1" applyAlignment="1" applyProtection="1">
      <alignment horizontal="center"/>
      <protection locked="0"/>
    </xf>
    <xf numFmtId="177" fontId="4" fillId="0" borderId="90" xfId="0" applyNumberFormat="1" applyFont="1" applyBorder="1" applyAlignment="1">
      <alignment horizontal="right" wrapText="1"/>
    </xf>
    <xf numFmtId="177" fontId="4" fillId="0" borderId="91" xfId="0" applyNumberFormat="1" applyFont="1" applyBorder="1" applyAlignment="1">
      <alignment horizontal="right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5" fillId="3" borderId="92" xfId="0" applyFont="1" applyFill="1" applyBorder="1" applyAlignment="1">
      <alignment horizontal="center" vertical="top" wrapText="1"/>
    </xf>
    <xf numFmtId="0" fontId="5" fillId="3" borderId="93" xfId="0" applyFont="1" applyFill="1" applyBorder="1" applyAlignment="1">
      <alignment horizontal="center" vertical="top" wrapText="1"/>
    </xf>
    <xf numFmtId="0" fontId="5" fillId="3" borderId="94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60690025"/>
        <c:axId val="9339314"/>
      </c:barChart>
      <c:catAx>
        <c:axId val="60690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9339314"/>
        <c:crosses val="autoZero"/>
        <c:auto val="1"/>
        <c:lblOffset val="100"/>
        <c:noMultiLvlLbl val="0"/>
      </c:catAx>
      <c:valAx>
        <c:axId val="93393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6900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16944963"/>
        <c:axId val="18286940"/>
      </c:lineChart>
      <c:catAx>
        <c:axId val="1694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286940"/>
        <c:crosses val="autoZero"/>
        <c:auto val="1"/>
        <c:lblOffset val="100"/>
        <c:noMultiLvlLbl val="0"/>
      </c:catAx>
      <c:valAx>
        <c:axId val="182869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944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30364733"/>
        <c:axId val="4847142"/>
      </c:lineChart>
      <c:dateAx>
        <c:axId val="303647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47142"/>
        <c:crosses val="autoZero"/>
        <c:auto val="0"/>
        <c:noMultiLvlLbl val="0"/>
      </c:dateAx>
      <c:valAx>
        <c:axId val="4847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3647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43624279"/>
        <c:axId val="57074192"/>
      </c:barChart>
      <c:catAx>
        <c:axId val="43624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074192"/>
        <c:crosses val="autoZero"/>
        <c:auto val="1"/>
        <c:lblOffset val="100"/>
        <c:noMultiLvlLbl val="0"/>
      </c:catAx>
      <c:valAx>
        <c:axId val="570741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6242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43905681"/>
        <c:axId val="59606810"/>
      </c:barChart>
      <c:catAx>
        <c:axId val="43905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606810"/>
        <c:crosses val="autoZero"/>
        <c:auto val="1"/>
        <c:lblOffset val="100"/>
        <c:noMultiLvlLbl val="0"/>
      </c:catAx>
      <c:valAx>
        <c:axId val="596068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05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66699243"/>
        <c:axId val="63422276"/>
      </c:barChart>
      <c:catAx>
        <c:axId val="66699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422276"/>
        <c:crosses val="autoZero"/>
        <c:auto val="1"/>
        <c:lblOffset val="100"/>
        <c:noMultiLvlLbl val="0"/>
      </c:catAx>
      <c:valAx>
        <c:axId val="6342227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992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33929573"/>
        <c:axId val="36930702"/>
      </c:barChart>
      <c:catAx>
        <c:axId val="33929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6930702"/>
        <c:crosses val="autoZero"/>
        <c:auto val="1"/>
        <c:lblOffset val="100"/>
        <c:noMultiLvlLbl val="0"/>
      </c:catAx>
      <c:valAx>
        <c:axId val="36930702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92957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63940863"/>
        <c:axId val="38596856"/>
      </c:barChart>
      <c:catAx>
        <c:axId val="63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596856"/>
        <c:crosses val="autoZero"/>
        <c:auto val="1"/>
        <c:lblOffset val="100"/>
        <c:noMultiLvlLbl val="0"/>
      </c:catAx>
      <c:valAx>
        <c:axId val="38596856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408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view="pageBreakPreview" zoomScaleSheetLayoutView="100" workbookViewId="0" topLeftCell="A104">
      <selection activeCell="F75" sqref="F75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74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9386</v>
      </c>
      <c r="E24" s="123">
        <v>37423</v>
      </c>
      <c r="F24" s="76">
        <v>3988</v>
      </c>
      <c r="G24" s="76">
        <v>14988</v>
      </c>
      <c r="H24" s="77">
        <f>D24-F24</f>
        <v>5398</v>
      </c>
      <c r="I24" s="78">
        <f>E24-G24</f>
        <v>22435</v>
      </c>
    </row>
    <row r="25" spans="1:9" ht="15" customHeight="1">
      <c r="A25" s="79" t="s">
        <v>28</v>
      </c>
      <c r="B25" s="80"/>
      <c r="C25" s="80"/>
      <c r="D25" s="124">
        <v>9792</v>
      </c>
      <c r="E25" s="125">
        <v>39601</v>
      </c>
      <c r="F25" s="81">
        <v>6452</v>
      </c>
      <c r="G25" s="81">
        <v>25491</v>
      </c>
      <c r="H25" s="82">
        <f>D25-F25</f>
        <v>3340</v>
      </c>
      <c r="I25" s="82">
        <f>E25-G25</f>
        <v>14110</v>
      </c>
    </row>
    <row r="26" spans="1:9" ht="15" customHeight="1">
      <c r="A26" s="90" t="s">
        <v>29</v>
      </c>
      <c r="B26" s="83"/>
      <c r="C26" s="83"/>
      <c r="D26" s="126">
        <v>5649</v>
      </c>
      <c r="E26" s="127">
        <v>25268</v>
      </c>
      <c r="F26" s="84" t="s">
        <v>33</v>
      </c>
      <c r="G26" s="84" t="s">
        <v>33</v>
      </c>
      <c r="H26" s="85">
        <f aca="true" t="shared" si="0" ref="H26:I30">D26</f>
        <v>5649</v>
      </c>
      <c r="I26" s="85">
        <f t="shared" si="0"/>
        <v>25268</v>
      </c>
    </row>
    <row r="27" spans="1:9" ht="15" customHeight="1">
      <c r="A27" s="56" t="s">
        <v>56</v>
      </c>
      <c r="B27" s="3"/>
      <c r="C27" s="3"/>
      <c r="D27" s="128">
        <v>890</v>
      </c>
      <c r="E27" s="129">
        <v>4077</v>
      </c>
      <c r="F27" s="72" t="s">
        <v>33</v>
      </c>
      <c r="G27" s="72" t="s">
        <v>33</v>
      </c>
      <c r="H27" s="20">
        <f t="shared" si="0"/>
        <v>890</v>
      </c>
      <c r="I27" s="20">
        <f t="shared" si="0"/>
        <v>4077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25717</v>
      </c>
      <c r="E28" s="95">
        <f t="shared" si="1"/>
        <v>106369</v>
      </c>
      <c r="F28" s="92">
        <f t="shared" si="1"/>
        <v>10440</v>
      </c>
      <c r="G28" s="69">
        <f t="shared" si="1"/>
        <v>40479</v>
      </c>
      <c r="H28" s="68">
        <f t="shared" si="1"/>
        <v>15277</v>
      </c>
      <c r="I28" s="68">
        <f t="shared" si="1"/>
        <v>65890</v>
      </c>
    </row>
    <row r="29" spans="1:9" ht="15" customHeight="1">
      <c r="A29" s="86" t="s">
        <v>26</v>
      </c>
      <c r="B29" s="75"/>
      <c r="C29" s="75"/>
      <c r="D29" s="87">
        <v>3182</v>
      </c>
      <c r="E29" s="123">
        <v>12605</v>
      </c>
      <c r="F29" s="88" t="s">
        <v>33</v>
      </c>
      <c r="G29" s="88" t="s">
        <v>33</v>
      </c>
      <c r="H29" s="78">
        <f t="shared" si="0"/>
        <v>3182</v>
      </c>
      <c r="I29" s="78">
        <f t="shared" si="0"/>
        <v>12605</v>
      </c>
    </row>
    <row r="30" spans="1:9" ht="15" customHeight="1">
      <c r="A30" s="56" t="s">
        <v>25</v>
      </c>
      <c r="B30" s="3"/>
      <c r="C30" s="3"/>
      <c r="D30" s="182" t="s">
        <v>33</v>
      </c>
      <c r="E30" s="183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3182</v>
      </c>
      <c r="E31" s="95">
        <f>SUM(E29:E30)</f>
        <v>12605</v>
      </c>
      <c r="F31" s="93" t="s">
        <v>33</v>
      </c>
      <c r="G31" s="91" t="s">
        <v>33</v>
      </c>
      <c r="H31" s="68">
        <f>SUM(H29:H30)</f>
        <v>3182</v>
      </c>
      <c r="I31" s="68">
        <f>SUM(I29:I30)</f>
        <v>12605</v>
      </c>
    </row>
    <row r="32" spans="1:9" ht="15" customHeight="1" thickBot="1">
      <c r="A32" s="59" t="s">
        <v>49</v>
      </c>
      <c r="B32" s="60"/>
      <c r="C32" s="60"/>
      <c r="D32" s="61">
        <f>D28+D31</f>
        <v>28899</v>
      </c>
      <c r="E32" s="62">
        <f>E28+E31</f>
        <v>118974</v>
      </c>
      <c r="F32" s="63">
        <f>F28</f>
        <v>10440</v>
      </c>
      <c r="G32" s="63">
        <f>G28</f>
        <v>40479</v>
      </c>
      <c r="H32" s="58">
        <f>H28+H31</f>
        <v>18459</v>
      </c>
      <c r="I32" s="57">
        <f>I28+I31</f>
        <v>78495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4" t="s">
        <v>68</v>
      </c>
      <c r="B64" s="145"/>
      <c r="C64" s="145"/>
      <c r="D64" s="145"/>
      <c r="E64" s="145"/>
      <c r="F64" s="145"/>
      <c r="G64" s="146"/>
      <c r="H64" s="118"/>
      <c r="I64" s="119"/>
    </row>
    <row r="65" spans="1:3" ht="12.75">
      <c r="A65" s="168" t="s">
        <v>52</v>
      </c>
      <c r="B65" s="169"/>
      <c r="C65" s="170" t="s">
        <v>53</v>
      </c>
    </row>
    <row r="66" spans="1:3" ht="12.75">
      <c r="A66" s="101">
        <v>40756</v>
      </c>
      <c r="B66" s="102"/>
      <c r="C66" s="178">
        <v>327</v>
      </c>
    </row>
    <row r="67" spans="1:3" ht="12.75">
      <c r="A67" s="101">
        <v>40757</v>
      </c>
      <c r="B67" s="103"/>
      <c r="C67" s="177">
        <v>272</v>
      </c>
    </row>
    <row r="68" spans="1:3" ht="12.75">
      <c r="A68" s="101">
        <v>40758</v>
      </c>
      <c r="B68" s="103"/>
      <c r="C68" s="122">
        <v>207</v>
      </c>
    </row>
    <row r="69" spans="1:3" ht="12.75">
      <c r="A69" s="101">
        <v>40759</v>
      </c>
      <c r="B69" s="103"/>
      <c r="C69" s="122">
        <v>129</v>
      </c>
    </row>
    <row r="70" spans="1:3" ht="12.75">
      <c r="A70" s="101">
        <v>40760</v>
      </c>
      <c r="B70" s="103"/>
      <c r="C70" s="122">
        <v>130</v>
      </c>
    </row>
    <row r="71" spans="1:3" ht="12.75">
      <c r="A71" s="101">
        <v>40761</v>
      </c>
      <c r="B71" s="103"/>
      <c r="C71" s="122">
        <v>155</v>
      </c>
    </row>
    <row r="72" spans="1:3" ht="12.75">
      <c r="A72" s="101">
        <v>40762</v>
      </c>
      <c r="B72" s="103"/>
      <c r="C72" s="122">
        <v>76</v>
      </c>
    </row>
    <row r="73" spans="1:3" ht="12.75">
      <c r="A73" s="101">
        <v>40763</v>
      </c>
      <c r="B73" s="103"/>
      <c r="C73" s="177">
        <v>385</v>
      </c>
    </row>
    <row r="74" spans="1:3" ht="12.75">
      <c r="A74" s="101">
        <v>40764</v>
      </c>
      <c r="B74" s="103"/>
      <c r="C74" s="177">
        <v>247</v>
      </c>
    </row>
    <row r="75" spans="1:3" ht="12.75">
      <c r="A75" s="101">
        <v>40765</v>
      </c>
      <c r="B75" s="103"/>
      <c r="C75" s="122"/>
    </row>
    <row r="76" spans="1:3" ht="12.75">
      <c r="A76" s="101">
        <v>40766</v>
      </c>
      <c r="B76" s="103"/>
      <c r="C76" s="122"/>
    </row>
    <row r="77" spans="1:3" ht="12.75">
      <c r="A77" s="101">
        <v>40767</v>
      </c>
      <c r="B77" s="103"/>
      <c r="C77" s="122"/>
    </row>
    <row r="78" spans="1:3" ht="12.75">
      <c r="A78" s="101">
        <v>40768</v>
      </c>
      <c r="B78" s="103"/>
      <c r="C78" s="122"/>
    </row>
    <row r="79" spans="1:3" ht="12.75">
      <c r="A79" s="101">
        <v>40769</v>
      </c>
      <c r="B79" s="103"/>
      <c r="C79" s="122"/>
    </row>
    <row r="80" spans="1:3" ht="12.75">
      <c r="A80" s="101">
        <v>40770</v>
      </c>
      <c r="B80" s="103"/>
      <c r="C80" s="122"/>
    </row>
    <row r="81" spans="1:3" ht="12.75">
      <c r="A81" s="101">
        <v>40771</v>
      </c>
      <c r="B81" s="103"/>
      <c r="C81" s="122"/>
    </row>
    <row r="82" spans="1:3" ht="12.75">
      <c r="A82" s="101">
        <v>40772</v>
      </c>
      <c r="B82" s="103"/>
      <c r="C82" s="122"/>
    </row>
    <row r="83" spans="1:3" ht="12.75">
      <c r="A83" s="101">
        <v>40773</v>
      </c>
      <c r="B83" s="103"/>
      <c r="C83" s="122"/>
    </row>
    <row r="84" spans="1:3" ht="12.75">
      <c r="A84" s="101">
        <v>40774</v>
      </c>
      <c r="B84" s="103"/>
      <c r="C84" s="122"/>
    </row>
    <row r="85" spans="1:3" ht="12.75">
      <c r="A85" s="101">
        <v>40775</v>
      </c>
      <c r="B85" s="103"/>
      <c r="C85" s="122"/>
    </row>
    <row r="86" spans="1:3" ht="12.75">
      <c r="A86" s="101">
        <v>40776</v>
      </c>
      <c r="B86" s="103"/>
      <c r="C86" s="122"/>
    </row>
    <row r="87" spans="1:3" ht="12.75">
      <c r="A87" s="101">
        <v>40777</v>
      </c>
      <c r="B87" s="103"/>
      <c r="C87" s="122"/>
    </row>
    <row r="88" spans="1:3" ht="12.75">
      <c r="A88" s="101">
        <v>40778</v>
      </c>
      <c r="B88" s="103"/>
      <c r="C88" s="122"/>
    </row>
    <row r="89" spans="1:3" ht="12.75">
      <c r="A89" s="101">
        <v>40779</v>
      </c>
      <c r="B89" s="103"/>
      <c r="C89" s="177"/>
    </row>
    <row r="90" spans="1:3" ht="12.75">
      <c r="A90" s="101">
        <v>40780</v>
      </c>
      <c r="B90" s="103"/>
      <c r="C90" s="122"/>
    </row>
    <row r="91" spans="1:3" ht="12.75">
      <c r="A91" s="101">
        <v>40781</v>
      </c>
      <c r="B91" s="103"/>
      <c r="C91" s="122"/>
    </row>
    <row r="92" spans="1:3" ht="12.75">
      <c r="A92" s="101">
        <v>40782</v>
      </c>
      <c r="B92" s="102"/>
      <c r="C92" s="121"/>
    </row>
    <row r="93" spans="1:3" ht="12.75">
      <c r="A93" s="101">
        <v>40783</v>
      </c>
      <c r="B93" s="102"/>
      <c r="C93" s="178"/>
    </row>
    <row r="94" spans="1:3" ht="12.75">
      <c r="A94" s="101">
        <v>40784</v>
      </c>
      <c r="B94" s="102"/>
      <c r="C94" s="121"/>
    </row>
    <row r="95" spans="1:3" ht="12.75">
      <c r="A95" s="101">
        <v>40785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1928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4" t="s">
        <v>18</v>
      </c>
      <c r="B121" s="185"/>
      <c r="C121" s="186">
        <v>1502</v>
      </c>
      <c r="D121" s="187">
        <v>6792</v>
      </c>
    </row>
    <row r="122" spans="1:5" ht="12.75" customHeight="1">
      <c r="A122" s="188" t="s">
        <v>19</v>
      </c>
      <c r="B122" s="189"/>
      <c r="C122" s="190">
        <v>527</v>
      </c>
      <c r="D122" s="191">
        <v>2016</v>
      </c>
      <c r="E122" s="1" t="s">
        <v>3</v>
      </c>
    </row>
    <row r="123" spans="1:4" ht="12.75" customHeight="1">
      <c r="A123" s="188" t="s">
        <v>20</v>
      </c>
      <c r="B123" s="189"/>
      <c r="C123" s="190">
        <v>1019</v>
      </c>
      <c r="D123" s="191">
        <v>4072</v>
      </c>
    </row>
    <row r="124" spans="1:4" ht="12.75" customHeight="1">
      <c r="A124" s="188" t="s">
        <v>21</v>
      </c>
      <c r="B124" s="189"/>
      <c r="C124" s="190">
        <v>1650</v>
      </c>
      <c r="D124" s="191">
        <v>6749</v>
      </c>
    </row>
    <row r="125" spans="1:4" ht="12.75" customHeight="1">
      <c r="A125" s="188" t="s">
        <v>22</v>
      </c>
      <c r="B125" s="189"/>
      <c r="C125" s="190">
        <v>2587</v>
      </c>
      <c r="D125" s="191">
        <v>12045</v>
      </c>
    </row>
    <row r="126" spans="1:9" ht="12.75" customHeight="1">
      <c r="A126" s="188" t="s">
        <v>23</v>
      </c>
      <c r="B126" s="189"/>
      <c r="C126" s="190">
        <v>7030</v>
      </c>
      <c r="D126" s="191">
        <v>24042</v>
      </c>
      <c r="I126" s="16"/>
    </row>
    <row r="127" spans="1:4" ht="12.75" customHeight="1">
      <c r="A127" s="192" t="s">
        <v>51</v>
      </c>
      <c r="B127" s="189"/>
      <c r="C127" s="193">
        <v>4463</v>
      </c>
      <c r="D127" s="194">
        <v>19610</v>
      </c>
    </row>
    <row r="128" spans="1:4" ht="12.75" customHeight="1">
      <c r="A128" s="195" t="s">
        <v>73</v>
      </c>
      <c r="B128" s="196"/>
      <c r="C128" s="197">
        <v>438</v>
      </c>
      <c r="D128" s="198">
        <v>1528</v>
      </c>
    </row>
    <row r="129" spans="1:5" ht="12.75" customHeight="1">
      <c r="A129" s="167" t="s">
        <v>2</v>
      </c>
      <c r="B129" s="157"/>
      <c r="C129" s="147">
        <f>SUM(C121:C128)</f>
        <v>19216</v>
      </c>
      <c r="D129" s="147">
        <f>SUM(D121:D128)</f>
        <v>76854</v>
      </c>
      <c r="E129" s="1" t="s">
        <v>3</v>
      </c>
    </row>
    <row r="130" spans="1:4" s="14" customFormat="1" ht="12.75" customHeight="1">
      <c r="A130" s="141"/>
      <c r="B130" s="142"/>
      <c r="C130" s="143"/>
      <c r="D130" s="143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3" t="s">
        <v>67</v>
      </c>
      <c r="B132" s="22"/>
      <c r="C132" s="164"/>
      <c r="D132" s="164"/>
      <c r="E132" s="165"/>
      <c r="F132" s="166"/>
      <c r="G132" s="21" t="s">
        <v>0</v>
      </c>
    </row>
    <row r="133" spans="1:9" ht="12.75">
      <c r="A133" s="151" t="s">
        <v>65</v>
      </c>
      <c r="B133" s="152"/>
      <c r="C133" s="152"/>
      <c r="D133" s="152"/>
      <c r="E133" s="152"/>
      <c r="F133" s="153"/>
      <c r="G133" s="148">
        <v>21333</v>
      </c>
      <c r="I133" s="16"/>
    </row>
    <row r="134" spans="1:7" ht="12.75" customHeight="1">
      <c r="A134" s="158" t="s">
        <v>66</v>
      </c>
      <c r="B134" s="159"/>
      <c r="C134" s="159"/>
      <c r="D134" s="159"/>
      <c r="E134" s="159"/>
      <c r="F134" s="160"/>
      <c r="G134" s="149">
        <v>12160</v>
      </c>
    </row>
    <row r="135" spans="1:9" ht="12.75">
      <c r="A135" s="154" t="s">
        <v>64</v>
      </c>
      <c r="B135" s="155"/>
      <c r="C135" s="155"/>
      <c r="D135" s="155"/>
      <c r="E135" s="155"/>
      <c r="F135" s="156"/>
      <c r="G135" s="150">
        <f>SUM(G133:G134)</f>
        <v>33493</v>
      </c>
      <c r="I135" s="16"/>
    </row>
    <row r="136" spans="1:9" s="14" customFormat="1" ht="12.75">
      <c r="A136" s="161"/>
      <c r="B136" s="161"/>
      <c r="C136" s="161"/>
      <c r="D136" s="161"/>
      <c r="E136" s="161"/>
      <c r="F136" s="130"/>
      <c r="G136" s="162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85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40"/>
      <c r="B3" s="137"/>
      <c r="C3" s="137"/>
      <c r="D3" s="138"/>
      <c r="E3" s="138"/>
      <c r="F3" s="139"/>
      <c r="G3" s="139"/>
      <c r="H3" s="130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16" t="s">
        <v>4</v>
      </c>
      <c r="C5" s="217"/>
      <c r="D5" s="217"/>
      <c r="E5" s="218"/>
      <c r="F5" s="216" t="s">
        <v>2</v>
      </c>
      <c r="G5" s="219"/>
    </row>
    <row r="6" spans="1:7" ht="13.5" thickBot="1">
      <c r="A6" s="171" t="s">
        <v>5</v>
      </c>
      <c r="B6" s="172" t="s">
        <v>6</v>
      </c>
      <c r="C6" s="172" t="s">
        <v>7</v>
      </c>
      <c r="D6" s="172" t="s">
        <v>8</v>
      </c>
      <c r="E6" s="172" t="s">
        <v>7</v>
      </c>
      <c r="F6" s="172" t="s">
        <v>2</v>
      </c>
      <c r="G6" s="173" t="s">
        <v>7</v>
      </c>
    </row>
    <row r="7" spans="1:7" ht="12.75">
      <c r="A7" s="33" t="s">
        <v>9</v>
      </c>
      <c r="B7" s="96">
        <f>B32+B56+B80+B104</f>
        <v>13661</v>
      </c>
      <c r="C7" s="41">
        <f>B7/F12</f>
        <v>0.128430275738232</v>
      </c>
      <c r="D7" s="96">
        <f>D32+D56+D80+D104</f>
        <v>13297</v>
      </c>
      <c r="E7" s="42">
        <f>D7/F12</f>
        <v>0.12500822608090703</v>
      </c>
      <c r="F7" s="43">
        <f>B7+D7</f>
        <v>26958</v>
      </c>
      <c r="G7" s="44">
        <f>F7/F12</f>
        <v>0.253438501819139</v>
      </c>
    </row>
    <row r="8" spans="1:7" ht="12.75">
      <c r="A8" s="34" t="s">
        <v>10</v>
      </c>
      <c r="B8" s="97">
        <f>B33+B57+B81+B105</f>
        <v>19579</v>
      </c>
      <c r="C8" s="45">
        <f>B8/F12</f>
        <v>0.18406678637572976</v>
      </c>
      <c r="D8" s="97">
        <f>D33+D57+D81+D105</f>
        <v>18406</v>
      </c>
      <c r="E8" s="46">
        <f>D8/F12</f>
        <v>0.17303913734264684</v>
      </c>
      <c r="F8" s="47">
        <f>B8+D8</f>
        <v>37985</v>
      </c>
      <c r="G8" s="48">
        <f>F8/F12</f>
        <v>0.35710592371837657</v>
      </c>
    </row>
    <row r="9" spans="1:7" ht="12.75">
      <c r="A9" s="35" t="s">
        <v>11</v>
      </c>
      <c r="B9" s="97">
        <f>B34+B58+B82+B106</f>
        <v>8737</v>
      </c>
      <c r="C9" s="45">
        <f>B9/F12</f>
        <v>0.08213859301112166</v>
      </c>
      <c r="D9" s="97">
        <f>D34+D58+D82+D106</f>
        <v>11922</v>
      </c>
      <c r="E9" s="46">
        <f>D9/F12</f>
        <v>0.11208152751271518</v>
      </c>
      <c r="F9" s="47">
        <f>B9+D9</f>
        <v>20659</v>
      </c>
      <c r="G9" s="48">
        <f>F9/F12</f>
        <v>0.19422012052383683</v>
      </c>
    </row>
    <row r="10" spans="1:7" ht="12.75">
      <c r="A10" s="36" t="s">
        <v>12</v>
      </c>
      <c r="B10" s="97">
        <f>B35+B59+B83+B107</f>
        <v>6770</v>
      </c>
      <c r="C10" s="45">
        <f>B10/F12</f>
        <v>0.06364636313211557</v>
      </c>
      <c r="D10" s="97">
        <f>D35+D59+D83+D107</f>
        <v>12613</v>
      </c>
      <c r="E10" s="46">
        <f>D10/F12</f>
        <v>0.11857778112043922</v>
      </c>
      <c r="F10" s="47">
        <f>B10+D10</f>
        <v>19383</v>
      </c>
      <c r="G10" s="48">
        <f>F10/F12</f>
        <v>0.1822241442525548</v>
      </c>
    </row>
    <row r="11" spans="1:7" ht="13.5" thickBot="1">
      <c r="A11" s="37" t="s">
        <v>13</v>
      </c>
      <c r="B11" s="98">
        <f>B36+B60+B84+B108</f>
        <v>693</v>
      </c>
      <c r="C11" s="49">
        <f>B11/F12</f>
        <v>0.006515056078368698</v>
      </c>
      <c r="D11" s="98">
        <f>D36+D60+D84+D108</f>
        <v>691</v>
      </c>
      <c r="E11" s="50">
        <f>D11/F12</f>
        <v>0.006496253607724055</v>
      </c>
      <c r="F11" s="51">
        <f>B11+D11</f>
        <v>1384</v>
      </c>
      <c r="G11" s="52">
        <f>F11/F12</f>
        <v>0.013011309686092752</v>
      </c>
    </row>
    <row r="12" spans="1:7" ht="26.25" thickBot="1">
      <c r="A12" s="39" t="s">
        <v>42</v>
      </c>
      <c r="B12" s="53">
        <f>SUM(B7:B11)</f>
        <v>49440</v>
      </c>
      <c r="C12" s="54">
        <f>B12/F12</f>
        <v>0.4647970743355677</v>
      </c>
      <c r="D12" s="53">
        <f>SUM(D7:D11)</f>
        <v>56929</v>
      </c>
      <c r="E12" s="54">
        <f>D12/F12</f>
        <v>0.5352029256644323</v>
      </c>
      <c r="F12" s="53">
        <f>SUM(F7:F11)</f>
        <v>106369</v>
      </c>
      <c r="G12" s="55">
        <f>SUM(G7:G11)</f>
        <v>1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16" t="s">
        <v>4</v>
      </c>
      <c r="C30" s="217"/>
      <c r="D30" s="217"/>
      <c r="E30" s="218"/>
      <c r="F30" s="216" t="s">
        <v>2</v>
      </c>
      <c r="G30" s="219"/>
    </row>
    <row r="31" spans="1:7" ht="13.5" thickBot="1">
      <c r="A31" s="171" t="s">
        <v>5</v>
      </c>
      <c r="B31" s="172" t="s">
        <v>6</v>
      </c>
      <c r="C31" s="172" t="s">
        <v>7</v>
      </c>
      <c r="D31" s="172" t="s">
        <v>8</v>
      </c>
      <c r="E31" s="172" t="s">
        <v>7</v>
      </c>
      <c r="F31" s="172" t="s">
        <v>2</v>
      </c>
      <c r="G31" s="173" t="s">
        <v>7</v>
      </c>
    </row>
    <row r="32" spans="1:7" ht="12.75">
      <c r="A32" s="33" t="s">
        <v>9</v>
      </c>
      <c r="B32" s="174">
        <v>5483</v>
      </c>
      <c r="C32" s="41">
        <f>B32/F37</f>
        <v>0.1384560995934446</v>
      </c>
      <c r="D32" s="174">
        <v>5283</v>
      </c>
      <c r="E32" s="42">
        <f>D32/F37</f>
        <v>0.1334057220777253</v>
      </c>
      <c r="F32" s="43">
        <f>B32+D32</f>
        <v>10766</v>
      </c>
      <c r="G32" s="44">
        <f>F32/F37</f>
        <v>0.2718618216711699</v>
      </c>
    </row>
    <row r="33" spans="1:7" ht="12.75">
      <c r="A33" s="34" t="s">
        <v>10</v>
      </c>
      <c r="B33" s="175">
        <v>7667</v>
      </c>
      <c r="C33" s="45">
        <f>B33/F37</f>
        <v>0.19360622206509936</v>
      </c>
      <c r="D33" s="175">
        <v>7292</v>
      </c>
      <c r="E33" s="46">
        <f>D33/F37</f>
        <v>0.18413676422312567</v>
      </c>
      <c r="F33" s="47">
        <f>B33+D33</f>
        <v>14959</v>
      </c>
      <c r="G33" s="48">
        <f>F33/F37</f>
        <v>0.37774298628822506</v>
      </c>
    </row>
    <row r="34" spans="1:7" ht="12.75">
      <c r="A34" s="35" t="s">
        <v>11</v>
      </c>
      <c r="B34" s="175">
        <v>3417</v>
      </c>
      <c r="C34" s="45">
        <f>B34/F37</f>
        <v>0.08628569985606424</v>
      </c>
      <c r="D34" s="175">
        <v>5578</v>
      </c>
      <c r="E34" s="46">
        <f>D34/F37</f>
        <v>0.14085502891341128</v>
      </c>
      <c r="F34" s="47">
        <f>B34+D34</f>
        <v>8995</v>
      </c>
      <c r="G34" s="48">
        <f>F34/F37</f>
        <v>0.22714072876947553</v>
      </c>
    </row>
    <row r="35" spans="1:7" ht="12.75">
      <c r="A35" s="36" t="s">
        <v>12</v>
      </c>
      <c r="B35" s="175">
        <v>1390</v>
      </c>
      <c r="C35" s="45">
        <f>B35/F37</f>
        <v>0.03510012373424914</v>
      </c>
      <c r="D35" s="175">
        <v>3174</v>
      </c>
      <c r="E35" s="46">
        <f>D35/F37</f>
        <v>0.08014949117446529</v>
      </c>
      <c r="F35" s="47">
        <f>B35+D35</f>
        <v>4564</v>
      </c>
      <c r="G35" s="48">
        <f>F35/F37</f>
        <v>0.11524961490871442</v>
      </c>
    </row>
    <row r="36" spans="1:7" ht="13.5" thickBot="1">
      <c r="A36" s="37" t="s">
        <v>13</v>
      </c>
      <c r="B36" s="176">
        <v>128</v>
      </c>
      <c r="C36" s="49">
        <f>B36/F37</f>
        <v>0.003232241610060352</v>
      </c>
      <c r="D36" s="176">
        <v>189</v>
      </c>
      <c r="E36" s="50">
        <f>D36/F37</f>
        <v>0.004772606752354739</v>
      </c>
      <c r="F36" s="51">
        <f>B36+D36</f>
        <v>317</v>
      </c>
      <c r="G36" s="52">
        <f>F36/F37</f>
        <v>0.008004848362415091</v>
      </c>
    </row>
    <row r="37" spans="1:9" ht="26.25" thickBot="1">
      <c r="A37" s="39" t="s">
        <v>40</v>
      </c>
      <c r="B37" s="53">
        <f>SUM(B32:B36)</f>
        <v>18085</v>
      </c>
      <c r="C37" s="54">
        <f>B37/$F$37</f>
        <v>0.4566803868589177</v>
      </c>
      <c r="D37" s="53">
        <f>SUM(D32:D36)</f>
        <v>21516</v>
      </c>
      <c r="E37" s="54">
        <f>D37/$F$37</f>
        <v>0.5433196131410823</v>
      </c>
      <c r="F37" s="53">
        <f>SUM(F32:F36)</f>
        <v>39601</v>
      </c>
      <c r="G37" s="55">
        <f>SUM(G32:G36)</f>
        <v>1</v>
      </c>
      <c r="I37" s="3"/>
    </row>
    <row r="38" spans="1:9" s="14" customFormat="1" ht="13.5" thickBot="1">
      <c r="A38" s="131"/>
      <c r="B38" s="132"/>
      <c r="C38" s="133"/>
      <c r="D38" s="132"/>
      <c r="E38" s="133"/>
      <c r="F38" s="132"/>
      <c r="G38" s="136"/>
      <c r="I38" s="130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4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16" t="s">
        <v>4</v>
      </c>
      <c r="C54" s="217"/>
      <c r="D54" s="217"/>
      <c r="E54" s="218"/>
      <c r="F54" s="216" t="s">
        <v>2</v>
      </c>
      <c r="G54" s="219"/>
    </row>
    <row r="55" spans="1:7" ht="13.5" thickBot="1">
      <c r="A55" s="171" t="s">
        <v>5</v>
      </c>
      <c r="B55" s="172" t="s">
        <v>6</v>
      </c>
      <c r="C55" s="172" t="s">
        <v>7</v>
      </c>
      <c r="D55" s="172" t="s">
        <v>8</v>
      </c>
      <c r="E55" s="172" t="s">
        <v>7</v>
      </c>
      <c r="F55" s="172" t="s">
        <v>2</v>
      </c>
      <c r="G55" s="173" t="s">
        <v>7</v>
      </c>
    </row>
    <row r="56" spans="1:7" ht="12.75">
      <c r="A56" s="33" t="s">
        <v>9</v>
      </c>
      <c r="B56" s="179">
        <v>4370</v>
      </c>
      <c r="C56" s="41">
        <f>B56/F61</f>
        <v>0.11677310744729177</v>
      </c>
      <c r="D56" s="179">
        <v>4378</v>
      </c>
      <c r="E56" s="42">
        <f>D56/F61</f>
        <v>0.11698687972637148</v>
      </c>
      <c r="F56" s="43">
        <f>B56+D56</f>
        <v>8748</v>
      </c>
      <c r="G56" s="44">
        <f>F56/F61</f>
        <v>0.23375998717366325</v>
      </c>
    </row>
    <row r="57" spans="1:7" ht="12.75">
      <c r="A57" s="34" t="s">
        <v>10</v>
      </c>
      <c r="B57" s="180">
        <v>6121</v>
      </c>
      <c r="C57" s="45">
        <f>B57/F61</f>
        <v>0.16356251503086336</v>
      </c>
      <c r="D57" s="180">
        <v>5870</v>
      </c>
      <c r="E57" s="46">
        <f>D57/F61</f>
        <v>0.15685540977473747</v>
      </c>
      <c r="F57" s="47">
        <f>B57+D57</f>
        <v>11991</v>
      </c>
      <c r="G57" s="48">
        <f>F57/F61</f>
        <v>0.32041792480560083</v>
      </c>
    </row>
    <row r="58" spans="1:7" ht="12.75">
      <c r="A58" s="35" t="s">
        <v>11</v>
      </c>
      <c r="B58" s="180">
        <v>2491</v>
      </c>
      <c r="C58" s="45">
        <f>B58/F61</f>
        <v>0.0665633433984448</v>
      </c>
      <c r="D58" s="180">
        <v>2133</v>
      </c>
      <c r="E58" s="46">
        <f>D58/F61</f>
        <v>0.05699703390962777</v>
      </c>
      <c r="F58" s="47">
        <f>B58+D58</f>
        <v>4624</v>
      </c>
      <c r="G58" s="48">
        <f>F58/F61</f>
        <v>0.12356037730807258</v>
      </c>
    </row>
    <row r="59" spans="1:9" ht="12.75">
      <c r="A59" s="36" t="s">
        <v>12</v>
      </c>
      <c r="B59" s="180">
        <v>3992</v>
      </c>
      <c r="C59" s="45">
        <f>B59/F61</f>
        <v>0.10667236726077546</v>
      </c>
      <c r="D59" s="180">
        <v>7305</v>
      </c>
      <c r="E59" s="46">
        <f>D59/F61</f>
        <v>0.1952008123346605</v>
      </c>
      <c r="F59" s="47">
        <f>B59+D59</f>
        <v>11297</v>
      </c>
      <c r="G59" s="48">
        <f>F59/F61</f>
        <v>0.30187317959543597</v>
      </c>
      <c r="I59" s="16"/>
    </row>
    <row r="60" spans="1:9" ht="13.5" thickBot="1">
      <c r="A60" s="37" t="s">
        <v>13</v>
      </c>
      <c r="B60" s="181">
        <v>389</v>
      </c>
      <c r="C60" s="49">
        <f>B60/F61</f>
        <v>0.010394677070250916</v>
      </c>
      <c r="D60" s="181">
        <v>374</v>
      </c>
      <c r="E60" s="50">
        <f>D60/F61</f>
        <v>0.009993854046976459</v>
      </c>
      <c r="F60" s="51">
        <f>B60+D60</f>
        <v>763</v>
      </c>
      <c r="G60" s="52">
        <f>F60/F61</f>
        <v>0.020388531117227375</v>
      </c>
      <c r="I60" s="16"/>
    </row>
    <row r="61" spans="1:9" ht="26.25" thickBot="1">
      <c r="A61" s="39" t="s">
        <v>39</v>
      </c>
      <c r="B61" s="53">
        <f>SUM(B56:B60)</f>
        <v>17363</v>
      </c>
      <c r="C61" s="54">
        <f>B61/F61</f>
        <v>0.46396601020762634</v>
      </c>
      <c r="D61" s="53">
        <f>SUM(D56:D60)</f>
        <v>20060</v>
      </c>
      <c r="E61" s="54">
        <f>D61/F61</f>
        <v>0.5360339897923737</v>
      </c>
      <c r="F61" s="53">
        <f>SUM(F56:F60)</f>
        <v>37423</v>
      </c>
      <c r="G61" s="55">
        <f>SUM(G56:G60)</f>
        <v>1</v>
      </c>
      <c r="I61" s="16"/>
    </row>
    <row r="62" spans="1:9" s="14" customFormat="1" ht="13.5" thickBot="1">
      <c r="A62" s="131"/>
      <c r="B62" s="132"/>
      <c r="C62" s="133"/>
      <c r="D62" s="132"/>
      <c r="E62" s="133"/>
      <c r="F62" s="132"/>
      <c r="G62" s="133"/>
      <c r="H62" s="130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4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16" t="s">
        <v>4</v>
      </c>
      <c r="C78" s="217"/>
      <c r="D78" s="217"/>
      <c r="E78" s="218"/>
      <c r="F78" s="216" t="s">
        <v>2</v>
      </c>
      <c r="G78" s="219"/>
    </row>
    <row r="79" spans="1:7" ht="13.5" thickBot="1">
      <c r="A79" s="171" t="s">
        <v>5</v>
      </c>
      <c r="B79" s="172" t="s">
        <v>6</v>
      </c>
      <c r="C79" s="172" t="s">
        <v>7</v>
      </c>
      <c r="D79" s="172" t="s">
        <v>8</v>
      </c>
      <c r="E79" s="172" t="s">
        <v>7</v>
      </c>
      <c r="F79" s="172" t="s">
        <v>2</v>
      </c>
      <c r="G79" s="173" t="s">
        <v>7</v>
      </c>
    </row>
    <row r="80" spans="1:10" ht="12.75">
      <c r="A80" s="199" t="s">
        <v>9</v>
      </c>
      <c r="B80" s="200">
        <v>3301</v>
      </c>
      <c r="C80" s="201">
        <f>B80/F85</f>
        <v>0.13063954408738326</v>
      </c>
      <c r="D80" s="200">
        <v>3153</v>
      </c>
      <c r="E80" s="202">
        <f>D80/F85</f>
        <v>0.124782333386101</v>
      </c>
      <c r="F80" s="43">
        <f>B80+D80</f>
        <v>6454</v>
      </c>
      <c r="G80" s="44">
        <f>F80/F85</f>
        <v>0.25542187747348427</v>
      </c>
      <c r="J80" s="16"/>
    </row>
    <row r="81" spans="1:10" ht="12.75">
      <c r="A81" s="203" t="s">
        <v>10</v>
      </c>
      <c r="B81" s="204">
        <v>4998</v>
      </c>
      <c r="C81" s="205">
        <f>B81/F85</f>
        <v>0.19779958841222098</v>
      </c>
      <c r="D81" s="204">
        <v>4534</v>
      </c>
      <c r="E81" s="206">
        <f>D81/F85</f>
        <v>0.17943644134874148</v>
      </c>
      <c r="F81" s="47">
        <f>B81+D81</f>
        <v>9532</v>
      </c>
      <c r="G81" s="48">
        <f>F81/F85</f>
        <v>0.3772360297609625</v>
      </c>
      <c r="J81" s="16"/>
    </row>
    <row r="82" spans="1:10" ht="12.75">
      <c r="A82" s="207" t="s">
        <v>11</v>
      </c>
      <c r="B82" s="204">
        <v>2473</v>
      </c>
      <c r="C82" s="205">
        <f>B82/F85</f>
        <v>0.09787082475858794</v>
      </c>
      <c r="D82" s="204">
        <v>3687</v>
      </c>
      <c r="E82" s="206">
        <f>D82/F85</f>
        <v>0.14591578280829506</v>
      </c>
      <c r="F82" s="47">
        <f>B82+D82</f>
        <v>6160</v>
      </c>
      <c r="G82" s="48">
        <f>F82/F85</f>
        <v>0.243786607566883</v>
      </c>
      <c r="J82" s="16"/>
    </row>
    <row r="83" spans="1:10" ht="12.75">
      <c r="A83" s="208" t="s">
        <v>12</v>
      </c>
      <c r="B83" s="204">
        <v>1136</v>
      </c>
      <c r="C83" s="205">
        <f>B83/F85</f>
        <v>0.044958049707139465</v>
      </c>
      <c r="D83" s="204">
        <v>1732</v>
      </c>
      <c r="E83" s="206">
        <f>D83/F85</f>
        <v>0.06854519550419504</v>
      </c>
      <c r="F83" s="47">
        <f>B83+D83</f>
        <v>2868</v>
      </c>
      <c r="G83" s="48">
        <f>F83/F85</f>
        <v>0.1135032452113345</v>
      </c>
      <c r="J83" s="16"/>
    </row>
    <row r="84" spans="1:7" ht="13.5" thickBot="1">
      <c r="A84" s="209" t="s">
        <v>13</v>
      </c>
      <c r="B84" s="210">
        <v>145</v>
      </c>
      <c r="C84" s="211">
        <f>B84/F85</f>
        <v>0.005738483457337343</v>
      </c>
      <c r="D84" s="210">
        <v>109</v>
      </c>
      <c r="E84" s="212">
        <f>D84/F85</f>
        <v>0.004313756529998417</v>
      </c>
      <c r="F84" s="51">
        <f>B84+D84</f>
        <v>254</v>
      </c>
      <c r="G84" s="52">
        <f>F84/F85</f>
        <v>0.010052239987335761</v>
      </c>
    </row>
    <row r="85" spans="1:10" ht="13.5" thickBot="1">
      <c r="A85" s="39" t="s">
        <v>41</v>
      </c>
      <c r="B85" s="53">
        <f>SUM(B80:B84)</f>
        <v>12053</v>
      </c>
      <c r="C85" s="54">
        <f>B85/F85</f>
        <v>0.477006490422669</v>
      </c>
      <c r="D85" s="53">
        <f>SUM(D80:D84)</f>
        <v>13215</v>
      </c>
      <c r="E85" s="54">
        <f>D85/F85</f>
        <v>0.522993509577331</v>
      </c>
      <c r="F85" s="53">
        <f>SUM(F80:F84)</f>
        <v>25268</v>
      </c>
      <c r="G85" s="55">
        <f>SUM(G80:G84)</f>
        <v>0.9999999999999999</v>
      </c>
      <c r="J85" s="16"/>
    </row>
    <row r="86" spans="1:10" s="14" customFormat="1" ht="13.5" thickBot="1">
      <c r="A86" s="131"/>
      <c r="B86" s="132"/>
      <c r="C86" s="133"/>
      <c r="D86" s="132"/>
      <c r="E86" s="133"/>
      <c r="F86" s="132"/>
      <c r="G86" s="133"/>
      <c r="H86" s="130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4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16" t="s">
        <v>4</v>
      </c>
      <c r="C102" s="217"/>
      <c r="D102" s="217"/>
      <c r="E102" s="218"/>
      <c r="F102" s="216" t="s">
        <v>2</v>
      </c>
      <c r="G102" s="219"/>
    </row>
    <row r="103" spans="1:7" ht="13.5" thickBot="1">
      <c r="A103" s="171" t="s">
        <v>5</v>
      </c>
      <c r="B103" s="172" t="s">
        <v>6</v>
      </c>
      <c r="C103" s="172" t="s">
        <v>7</v>
      </c>
      <c r="D103" s="172" t="s">
        <v>8</v>
      </c>
      <c r="E103" s="172" t="s">
        <v>7</v>
      </c>
      <c r="F103" s="172" t="s">
        <v>2</v>
      </c>
      <c r="G103" s="173" t="s">
        <v>7</v>
      </c>
    </row>
    <row r="104" spans="1:10" ht="12.75">
      <c r="A104" s="33" t="s">
        <v>9</v>
      </c>
      <c r="B104" s="213">
        <v>507</v>
      </c>
      <c r="C104" s="41">
        <f>B104/F109</f>
        <v>0.1243561442236939</v>
      </c>
      <c r="D104" s="213">
        <v>483</v>
      </c>
      <c r="E104" s="42">
        <f>D104/F109</f>
        <v>0.11846946284032377</v>
      </c>
      <c r="F104" s="43">
        <f>B104+D104</f>
        <v>990</v>
      </c>
      <c r="G104" s="44">
        <f>F104/F109</f>
        <v>0.24282560706401765</v>
      </c>
      <c r="J104" s="16"/>
    </row>
    <row r="105" spans="1:10" ht="12.75">
      <c r="A105" s="34" t="s">
        <v>10</v>
      </c>
      <c r="B105" s="214">
        <v>793</v>
      </c>
      <c r="C105" s="45">
        <f>B105/F109</f>
        <v>0.1945057640421879</v>
      </c>
      <c r="D105" s="214">
        <v>710</v>
      </c>
      <c r="E105" s="46">
        <f>D105/F109</f>
        <v>0.1741476575913662</v>
      </c>
      <c r="F105" s="47">
        <f>B105+D105</f>
        <v>1503</v>
      </c>
      <c r="G105" s="48">
        <f>F105/F109</f>
        <v>0.3686534216335541</v>
      </c>
      <c r="J105" s="16"/>
    </row>
    <row r="106" spans="1:10" ht="12.75">
      <c r="A106" s="35" t="s">
        <v>11</v>
      </c>
      <c r="B106" s="214">
        <v>356</v>
      </c>
      <c r="C106" s="45">
        <f>B106/F109</f>
        <v>0.08731910718665685</v>
      </c>
      <c r="D106" s="214">
        <v>524</v>
      </c>
      <c r="E106" s="46">
        <f>D106/F109</f>
        <v>0.12852587687024772</v>
      </c>
      <c r="F106" s="47">
        <f>B106+D106</f>
        <v>880</v>
      </c>
      <c r="G106" s="48">
        <f>F106/F109</f>
        <v>0.21584498405690458</v>
      </c>
      <c r="J106" s="16"/>
    </row>
    <row r="107" spans="1:10" ht="12.75">
      <c r="A107" s="36" t="s">
        <v>12</v>
      </c>
      <c r="B107" s="214">
        <v>252</v>
      </c>
      <c r="C107" s="45">
        <f>B107/F109</f>
        <v>0.06181015452538632</v>
      </c>
      <c r="D107" s="214">
        <v>402</v>
      </c>
      <c r="E107" s="46">
        <f>D107/F109</f>
        <v>0.09860191317144959</v>
      </c>
      <c r="F107" s="47">
        <f>B107+D107</f>
        <v>654</v>
      </c>
      <c r="G107" s="48">
        <f>F107/F109</f>
        <v>0.1604120676968359</v>
      </c>
      <c r="J107" s="16"/>
    </row>
    <row r="108" spans="1:7" ht="13.5" thickBot="1">
      <c r="A108" s="37" t="s">
        <v>13</v>
      </c>
      <c r="B108" s="215">
        <v>31</v>
      </c>
      <c r="C108" s="49">
        <f>B108/F109</f>
        <v>0.007603630120186411</v>
      </c>
      <c r="D108" s="215">
        <v>19</v>
      </c>
      <c r="E108" s="50">
        <f>D108/F109</f>
        <v>0.004660289428501349</v>
      </c>
      <c r="F108" s="51">
        <f>B108+D108</f>
        <v>50</v>
      </c>
      <c r="G108" s="52">
        <f>F108/F109</f>
        <v>0.01226391954868776</v>
      </c>
    </row>
    <row r="109" spans="1:10" ht="13.5" thickBot="1">
      <c r="A109" s="39" t="s">
        <v>41</v>
      </c>
      <c r="B109" s="53">
        <f>SUM(B104:B108)</f>
        <v>1939</v>
      </c>
      <c r="C109" s="54">
        <f>B109/F109</f>
        <v>0.47559480009811134</v>
      </c>
      <c r="D109" s="53">
        <f>SUM(D104:D108)</f>
        <v>2138</v>
      </c>
      <c r="E109" s="54">
        <f>D109/F109</f>
        <v>0.5244051999018886</v>
      </c>
      <c r="F109" s="53">
        <f>SUM(F104:F108)</f>
        <v>4077</v>
      </c>
      <c r="G109" s="55">
        <f>SUM(G104:G108)</f>
        <v>1</v>
      </c>
      <c r="J109" s="16"/>
    </row>
    <row r="110" ht="13.5" thickBot="1">
      <c r="G110" s="135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4"/>
      <c r="B124" s="27"/>
      <c r="C124" s="27"/>
      <c r="D124" s="27"/>
      <c r="E124" s="27"/>
      <c r="F124" s="27"/>
      <c r="G124" s="27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2" manualBreakCount="2">
    <brk id="51" max="6" man="1"/>
    <brk id="100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2011-08-05T19:51:08Z</cp:lastPrinted>
  <dcterms:created xsi:type="dcterms:W3CDTF">1980-01-04T00:16:32Z</dcterms:created>
  <dcterms:modified xsi:type="dcterms:W3CDTF">2011-08-10T03:56:41Z</dcterms:modified>
  <cp:category/>
  <cp:version/>
  <cp:contentType/>
  <cp:contentStatus/>
</cp:coreProperties>
</file>