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<sst xmlns="http://schemas.openxmlformats.org/spreadsheetml/2006/main" count="155" uniqueCount="75">
  <si>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</si>
  <si>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</si>
  <si>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</si>
  <si>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</si>
  <si>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</si>
  <si>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</si>
  <si>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</si>
  <si>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</si>
  <si>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</si>
  <si>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</si>
  <si>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</si>
  <si>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</si>
  <si>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</si>
  <si>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</si>
  <si>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</si>
  <si>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</si>
  <si>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</si>
  <si>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</si>
  <si>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</si>
  <si>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</si>
  <si>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</si>
  <si>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</si>
  <si>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</si>
  <si>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</si>
  <si>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</si>
  <si>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</si>
  <si>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</si>
  <si>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</si>
  <si>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</si>
  <si>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</si>
  <si>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</si>
  <si>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</si>
  <si>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</si>
  <si>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</si>
  <si>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</si>
  <si>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</si>
  <si>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</si>
  <si>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</si>
  <si>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</si>
  <si>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</si>
  <si>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</si>
  <si>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</si>
  <si>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</si>
  <si>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</si>
  <si>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</si>
  <si>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</si>
  <si>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</si>
  <si>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</si>
  <si>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</si>
  <si>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</si>
  <si>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</si>
  <si>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</si>
  <si>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</si>
  <si>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</si>
  <si>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</si>
  <si>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</si>
  <si>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</si>
  <si>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</si>
  <si>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</si>
  <si>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</si>
  <si>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</si>
  <si>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</si>
  <si>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</si>
  <si>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</si>
  <si>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</si>
  <si>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</si>
  <si>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</si>
  <si>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</si>
  <si>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</si>
  <si>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</si>
  <si>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</si>
  <si>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</si>
  <si>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</si>
  <si>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</si>
  <si>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10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</si>
</sst>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0" fillId="0" borderId="19" xfId="0" applyNumberFormat="1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1142</c:v>
                </c:pt>
                <c:pt idx="4">
                  <c:v>2924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5238</c:v>
                </c:pt>
                <c:pt idx="4">
                  <c:v>11459</c:v>
                </c:pt>
                <c:pt idx="5">
                  <c:v>0</c:v>
                </c:pt>
              </c:numCache>
            </c:numRef>
          </c:val>
        </c:ser>
        <c:axId val="58131911"/>
        <c:axId val="8103820"/>
      </c:barChart>
      <c:catAx>
        <c:axId val="58131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103820"/>
        <c:crosses val="autoZero"/>
        <c:auto val="1"/>
        <c:lblOffset val="100"/>
        <c:noMultiLvlLbl val="0"/>
      </c:catAx>
      <c:valAx>
        <c:axId val="8103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31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1692</c:v>
                </c:pt>
              </c:numCache>
            </c:numRef>
          </c:val>
          <c:smooth val="0"/>
        </c:ser>
        <c:marker val="1"/>
        <c:axId val="33684189"/>
        <c:axId val="37317386"/>
      </c:lineChart>
      <c:catAx>
        <c:axId val="3368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17386"/>
        <c:crosses val="autoZero"/>
        <c:auto val="1"/>
        <c:lblOffset val="100"/>
        <c:noMultiLvlLbl val="0"/>
      </c:catAx>
      <c:valAx>
        <c:axId val="37317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84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</c:numCache>
            </c:numRef>
          </c:val>
          <c:smooth val="0"/>
        </c:ser>
        <c:marker val="1"/>
        <c:axId val="8462371"/>
        <c:axId val="44082168"/>
      </c:lineChart>
      <c:dateAx>
        <c:axId val="846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82168"/>
        <c:crosses val="autoZero"/>
        <c:auto val="0"/>
        <c:noMultiLvlLbl val="0"/>
      </c:dateAx>
      <c:valAx>
        <c:axId val="44082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13820</c:v>
                </c:pt>
                <c:pt idx="1">
                  <c:v>19841</c:v>
                </c:pt>
                <c:pt idx="2">
                  <c:v>8875</c:v>
                </c:pt>
                <c:pt idx="3">
                  <c:v>6782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13428</c:v>
                </c:pt>
                <c:pt idx="1">
                  <c:v>18643</c:v>
                </c:pt>
                <c:pt idx="2">
                  <c:v>12145</c:v>
                </c:pt>
                <c:pt idx="3">
                  <c:v>12628</c:v>
                </c:pt>
                <c:pt idx="4">
                  <c:v>691</c:v>
                </c:pt>
              </c:numCache>
            </c:numRef>
          </c:val>
        </c:ser>
        <c:axId val="3314457"/>
        <c:axId val="29010390"/>
      </c:barChart>
      <c:catAx>
        <c:axId val="33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10390"/>
        <c:crosses val="autoZero"/>
        <c:auto val="1"/>
        <c:lblOffset val="100"/>
        <c:noMultiLvlLbl val="0"/>
      </c:catAx>
      <c:valAx>
        <c:axId val="2901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35994943"/>
        <c:axId val="37220388"/>
      </c:barChart>
      <c:catAx>
        <c:axId val="35994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20388"/>
        <c:crosses val="autoZero"/>
        <c:auto val="1"/>
        <c:lblOffset val="100"/>
        <c:noMultiLvlLbl val="0"/>
      </c:catAx>
      <c:valAx>
        <c:axId val="37220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94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5649429"/>
        <c:axId val="29615714"/>
      </c:barChart>
      <c:catAx>
        <c:axId val="5649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15714"/>
        <c:crosses val="autoZero"/>
        <c:auto val="1"/>
        <c:lblOffset val="100"/>
        <c:noMultiLvlLbl val="0"/>
      </c:catAx>
      <c:valAx>
        <c:axId val="296157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3549339"/>
        <c:axId val="9426960"/>
      </c:barChart>
      <c:catAx>
        <c:axId val="5354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26960"/>
        <c:crosses val="autoZero"/>
        <c:auto val="1"/>
        <c:lblOffset val="100"/>
        <c:noMultiLvlLbl val="0"/>
      </c:catAx>
      <c:valAx>
        <c:axId val="94269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4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666</c:v>
                </c:pt>
                <c:pt idx="1">
                  <c:v>1055</c:v>
                </c:pt>
                <c:pt idx="2">
                  <c:v>486</c:v>
                </c:pt>
                <c:pt idx="3">
                  <c:v>264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614</c:v>
                </c:pt>
                <c:pt idx="1">
                  <c:v>947</c:v>
                </c:pt>
                <c:pt idx="2">
                  <c:v>739</c:v>
                </c:pt>
                <c:pt idx="3">
                  <c:v>417</c:v>
                </c:pt>
                <c:pt idx="4">
                  <c:v>19</c:v>
                </c:pt>
              </c:numCache>
            </c:numRef>
          </c:val>
        </c:ser>
        <c:axId val="4946385"/>
        <c:axId val="9227438"/>
      </c:barChart>
      <c:catAx>
        <c:axId val="49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27438"/>
        <c:crosses val="autoZero"/>
        <c:auto val="1"/>
        <c:lblOffset val="100"/>
        <c:noMultiLvlLbl val="0"/>
      </c:catAx>
      <c:valAx>
        <c:axId val="92274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70">
      <selection activeCell="A27" sqref="A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5661</v>
      </c>
      <c r="E26" s="127">
        <v>25284</v>
      </c>
      <c r="F26" s="84" t="s">
        <v>33</v>
      </c>
      <c r="G26" s="84" t="s">
        <v>33</v>
      </c>
      <c r="H26" s="85">
        <f aca="true" t="shared" si="0" ref="H26:I30">D26</f>
        <v>5661</v>
      </c>
      <c r="I26" s="85">
        <f t="shared" si="0"/>
        <v>25284</v>
      </c>
    </row>
    <row r="27" spans="1:9" ht="15" customHeight="1">
      <c r="A27" s="56" t="s">
        <v>56</v>
      </c>
      <c r="B27" s="3"/>
      <c r="C27" s="3"/>
      <c r="D27" s="128">
        <v>1142</v>
      </c>
      <c r="E27" s="129">
        <v>5238</v>
      </c>
      <c r="F27" s="72" t="s">
        <v>33</v>
      </c>
      <c r="G27" s="72" t="s">
        <v>33</v>
      </c>
      <c r="H27" s="20">
        <f t="shared" si="0"/>
        <v>1142</v>
      </c>
      <c r="I27" s="20">
        <f t="shared" si="0"/>
        <v>5238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25981</v>
      </c>
      <c r="E28" s="95">
        <f t="shared" si="1"/>
        <v>107546</v>
      </c>
      <c r="F28" s="92">
        <f t="shared" si="1"/>
        <v>10440</v>
      </c>
      <c r="G28" s="69">
        <f t="shared" si="1"/>
        <v>40479</v>
      </c>
      <c r="H28" s="68">
        <f t="shared" si="1"/>
        <v>15541</v>
      </c>
      <c r="I28" s="68">
        <f t="shared" si="1"/>
        <v>67067</v>
      </c>
    </row>
    <row r="29" spans="1:9" ht="15" customHeight="1">
      <c r="A29" s="86" t="s">
        <v>26</v>
      </c>
      <c r="B29" s="75"/>
      <c r="C29" s="75"/>
      <c r="D29" s="87">
        <v>2924</v>
      </c>
      <c r="E29" s="123">
        <v>11459</v>
      </c>
      <c r="F29" s="88" t="s">
        <v>33</v>
      </c>
      <c r="G29" s="88" t="s">
        <v>33</v>
      </c>
      <c r="H29" s="78">
        <f t="shared" si="0"/>
        <v>2924</v>
      </c>
      <c r="I29" s="78">
        <f t="shared" si="0"/>
        <v>11459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2924</v>
      </c>
      <c r="E31" s="95">
        <f>SUM(E29:E30)</f>
        <v>11459</v>
      </c>
      <c r="F31" s="93" t="s">
        <v>33</v>
      </c>
      <c r="G31" s="91" t="s">
        <v>33</v>
      </c>
      <c r="H31" s="68">
        <f>SUM(H29:H30)</f>
        <v>2924</v>
      </c>
      <c r="I31" s="68">
        <f>SUM(I29:I30)</f>
        <v>11459</v>
      </c>
    </row>
    <row r="32" spans="1:9" ht="15" customHeight="1" thickBot="1">
      <c r="A32" s="59" t="s">
        <v>49</v>
      </c>
      <c r="B32" s="60"/>
      <c r="C32" s="60"/>
      <c r="D32" s="61">
        <f>D28+D31</f>
        <v>28905</v>
      </c>
      <c r="E32" s="62">
        <f>E28+E31</f>
        <v>119005</v>
      </c>
      <c r="F32" s="63">
        <f>F28</f>
        <v>10440</v>
      </c>
      <c r="G32" s="63">
        <f>G28</f>
        <v>40479</v>
      </c>
      <c r="H32" s="58">
        <f>H28+H31</f>
        <v>18465</v>
      </c>
      <c r="I32" s="57">
        <f>I28+I31</f>
        <v>78526</v>
      </c>
    </row>
    <row r="33" ht="12.75">
      <c r="A33" s="1" t="s">
        <v>30</v>
      </c>
    </row>
    <row r="34" ht="12.75">
      <c r="H34" s="2"/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>
        <v>168</v>
      </c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2096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9" ht="12.75" customHeight="1">
      <c r="A127" s="192" t="s">
        <v>51</v>
      </c>
      <c r="B127" s="189"/>
      <c r="C127" s="193">
        <v>4463</v>
      </c>
      <c r="D127" s="194">
        <v>19610</v>
      </c>
      <c r="I127" s="16"/>
    </row>
    <row r="128" spans="1:4" ht="12.75" customHeight="1">
      <c r="A128" s="195" t="s">
        <v>73</v>
      </c>
      <c r="B128" s="196"/>
      <c r="C128" s="197">
        <v>502</v>
      </c>
      <c r="D128" s="198">
        <v>1692</v>
      </c>
    </row>
    <row r="129" spans="1:5" ht="12.75" customHeight="1">
      <c r="A129" s="167" t="s">
        <v>2</v>
      </c>
      <c r="B129" s="157"/>
      <c r="C129" s="147">
        <f>SUM(C121:C128)</f>
        <v>19280</v>
      </c>
      <c r="D129" s="147">
        <f>SUM(D121:D128)</f>
        <v>77018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22494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11210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33704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93">
      <selection activeCell="E12" sqref="E1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7" t="s">
        <v>4</v>
      </c>
      <c r="C5" s="218"/>
      <c r="D5" s="218"/>
      <c r="E5" s="219"/>
      <c r="F5" s="217" t="s">
        <v>2</v>
      </c>
      <c r="G5" s="220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13820</v>
      </c>
      <c r="C7" s="41">
        <f>B7/F12</f>
        <v>0.12850315213954958</v>
      </c>
      <c r="D7" s="96">
        <f>D32+D56+D80+D104</f>
        <v>13428</v>
      </c>
      <c r="E7" s="42">
        <f>D7/F12</f>
        <v>0.12485820021200231</v>
      </c>
      <c r="F7" s="43">
        <f>B7+D7</f>
        <v>27248</v>
      </c>
      <c r="G7" s="44">
        <f>F7/F12</f>
        <v>0.2533613523515519</v>
      </c>
    </row>
    <row r="8" spans="1:7" ht="12.75">
      <c r="A8" s="34" t="s">
        <v>10</v>
      </c>
      <c r="B8" s="97">
        <f>B33+B57+B81+B105</f>
        <v>19841</v>
      </c>
      <c r="C8" s="45">
        <f>B8/F12</f>
        <v>0.18448849794506536</v>
      </c>
      <c r="D8" s="97">
        <f>D33+D57+D81+D105</f>
        <v>18643</v>
      </c>
      <c r="E8" s="46">
        <f>D8/F12</f>
        <v>0.1733490785338367</v>
      </c>
      <c r="F8" s="47">
        <f>B8+D8</f>
        <v>38484</v>
      </c>
      <c r="G8" s="48">
        <f>F8/F12</f>
        <v>0.3578375764789021</v>
      </c>
    </row>
    <row r="9" spans="1:7" ht="12.75">
      <c r="A9" s="35" t="s">
        <v>11</v>
      </c>
      <c r="B9" s="97">
        <f>B34+B58+B82+B106</f>
        <v>8875</v>
      </c>
      <c r="C9" s="45">
        <f>B9/F12</f>
        <v>0.08252282744128094</v>
      </c>
      <c r="D9" s="97">
        <f>D34+D58+D82+D106</f>
        <v>12145</v>
      </c>
      <c r="E9" s="46">
        <f>D9/F12</f>
        <v>0.11292842132668811</v>
      </c>
      <c r="F9" s="47">
        <f>B9+D9</f>
        <v>21020</v>
      </c>
      <c r="G9" s="48">
        <f>F9/F12</f>
        <v>0.19545124876796904</v>
      </c>
    </row>
    <row r="10" spans="1:7" ht="12.75">
      <c r="A10" s="36" t="s">
        <v>12</v>
      </c>
      <c r="B10" s="97">
        <f>B35+B59+B83+B107</f>
        <v>6782</v>
      </c>
      <c r="C10" s="45">
        <f>B10/F12</f>
        <v>0.06306138768526956</v>
      </c>
      <c r="D10" s="97">
        <f>D35+D59+D83+D107</f>
        <v>12628</v>
      </c>
      <c r="E10" s="46">
        <f>D10/F12</f>
        <v>0.11741952280884459</v>
      </c>
      <c r="F10" s="47">
        <f>B10+D10</f>
        <v>19410</v>
      </c>
      <c r="G10" s="48">
        <f>F10/F12</f>
        <v>0.18048091049411413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0.006443754300485374</v>
      </c>
      <c r="D11" s="98">
        <f>D36+D60+D84+D108</f>
        <v>691</v>
      </c>
      <c r="E11" s="50">
        <f>D11/F12</f>
        <v>0.0064251576069774795</v>
      </c>
      <c r="F11" s="51">
        <f>B11+D11</f>
        <v>1384</v>
      </c>
      <c r="G11" s="52">
        <f>F11/F12</f>
        <v>0.012868911907462853</v>
      </c>
    </row>
    <row r="12" spans="1:7" ht="26.25" thickBot="1">
      <c r="A12" s="39" t="s">
        <v>42</v>
      </c>
      <c r="B12" s="53">
        <f>SUM(B7:B11)</f>
        <v>50011</v>
      </c>
      <c r="C12" s="54">
        <f>B12/F12</f>
        <v>0.46501961951165083</v>
      </c>
      <c r="D12" s="53">
        <f>SUM(D7:D11)</f>
        <v>57535</v>
      </c>
      <c r="E12" s="54">
        <f>D12/F12</f>
        <v>0.5349803804883492</v>
      </c>
      <c r="F12" s="53">
        <f>SUM(F7:F11)</f>
        <v>107546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7" t="s">
        <v>4</v>
      </c>
      <c r="C30" s="218"/>
      <c r="D30" s="218"/>
      <c r="E30" s="219"/>
      <c r="F30" s="217" t="s">
        <v>2</v>
      </c>
      <c r="G30" s="220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7" t="s">
        <v>4</v>
      </c>
      <c r="C54" s="218"/>
      <c r="D54" s="218"/>
      <c r="E54" s="219"/>
      <c r="F54" s="217" t="s">
        <v>2</v>
      </c>
      <c r="G54" s="220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7" t="s">
        <v>4</v>
      </c>
      <c r="C78" s="218"/>
      <c r="D78" s="218"/>
      <c r="E78" s="219"/>
      <c r="F78" s="217" t="s">
        <v>2</v>
      </c>
      <c r="G78" s="220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0.13055687391235565</v>
      </c>
      <c r="D80" s="200">
        <v>3153</v>
      </c>
      <c r="E80" s="202">
        <f>D80/F85</f>
        <v>0.12470336971998101</v>
      </c>
      <c r="F80" s="43">
        <f>B80+D80</f>
        <v>6454</v>
      </c>
      <c r="G80" s="44">
        <f>F80/F85</f>
        <v>0.2552602436323367</v>
      </c>
      <c r="J80" s="16"/>
    </row>
    <row r="81" spans="1:10" ht="12.75">
      <c r="A81" s="203" t="s">
        <v>10</v>
      </c>
      <c r="B81" s="204">
        <v>4998</v>
      </c>
      <c r="C81" s="205">
        <f>B81/F85</f>
        <v>0.19767441860465115</v>
      </c>
      <c r="D81" s="204">
        <v>4534</v>
      </c>
      <c r="E81" s="206">
        <f>D81/F85</f>
        <v>0.17932289194747666</v>
      </c>
      <c r="F81" s="47">
        <f>B81+D81</f>
        <v>9532</v>
      </c>
      <c r="G81" s="48">
        <f>F81/F85</f>
        <v>0.3769973105521278</v>
      </c>
      <c r="J81" s="16"/>
    </row>
    <row r="82" spans="1:10" ht="12.75">
      <c r="A82" s="207" t="s">
        <v>11</v>
      </c>
      <c r="B82" s="204">
        <v>2481</v>
      </c>
      <c r="C82" s="205">
        <f>B82/F85</f>
        <v>0.09812529663028002</v>
      </c>
      <c r="D82" s="204">
        <v>3695</v>
      </c>
      <c r="E82" s="206">
        <f>D82/F85</f>
        <v>0.14613985128935295</v>
      </c>
      <c r="F82" s="47">
        <f>B82+D82</f>
        <v>6176</v>
      </c>
      <c r="G82" s="48">
        <f>F82/F85</f>
        <v>0.24426514791963297</v>
      </c>
      <c r="J82" s="16"/>
    </row>
    <row r="83" spans="1:10" ht="12.75">
      <c r="A83" s="208" t="s">
        <v>12</v>
      </c>
      <c r="B83" s="204">
        <v>1136</v>
      </c>
      <c r="C83" s="205">
        <f>B83/F85</f>
        <v>0.04492959974687549</v>
      </c>
      <c r="D83" s="204">
        <v>1732</v>
      </c>
      <c r="E83" s="206">
        <f>D83/F85</f>
        <v>0.06850181933238411</v>
      </c>
      <c r="F83" s="47">
        <f>B83+D83</f>
        <v>2868</v>
      </c>
      <c r="G83" s="48">
        <f>F83/F85</f>
        <v>0.1134314190792596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0.00573485208036703</v>
      </c>
      <c r="D84" s="210">
        <v>109</v>
      </c>
      <c r="E84" s="212">
        <f>D84/F85</f>
        <v>0.004311026736275906</v>
      </c>
      <c r="F84" s="51">
        <f>B84+D84</f>
        <v>254</v>
      </c>
      <c r="G84" s="52">
        <f>F84/F85</f>
        <v>0.010045878816642937</v>
      </c>
    </row>
    <row r="85" spans="1:10" ht="13.5" thickBot="1">
      <c r="A85" s="39" t="s">
        <v>41</v>
      </c>
      <c r="B85" s="53">
        <f>SUM(B80:B84)</f>
        <v>12061</v>
      </c>
      <c r="C85" s="54">
        <f>B85/F85</f>
        <v>0.47702104097452935</v>
      </c>
      <c r="D85" s="53">
        <f>SUM(D80:D84)</f>
        <v>13223</v>
      </c>
      <c r="E85" s="54">
        <f>D85/F85</f>
        <v>0.5229789590254706</v>
      </c>
      <c r="F85" s="53">
        <f>SUM(F80:F84)</f>
        <v>25284</v>
      </c>
      <c r="G85" s="55">
        <f>SUM(G80:G84)</f>
        <v>1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7" t="s">
        <v>4</v>
      </c>
      <c r="C102" s="218"/>
      <c r="D102" s="218"/>
      <c r="E102" s="219"/>
      <c r="F102" s="217" t="s">
        <v>2</v>
      </c>
      <c r="G102" s="220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666</v>
      </c>
      <c r="C104" s="41">
        <f>B104/F109</f>
        <v>0.12714776632302405</v>
      </c>
      <c r="D104" s="213">
        <v>614</v>
      </c>
      <c r="E104" s="42">
        <f>D104/F109</f>
        <v>0.11722031309660176</v>
      </c>
      <c r="F104" s="43">
        <f>B104+D104</f>
        <v>1280</v>
      </c>
      <c r="G104" s="44">
        <f>F104/F109</f>
        <v>0.24436807941962582</v>
      </c>
      <c r="J104" s="16"/>
    </row>
    <row r="105" spans="1:10" ht="12.75">
      <c r="A105" s="34" t="s">
        <v>10</v>
      </c>
      <c r="B105" s="216">
        <v>1055</v>
      </c>
      <c r="C105" s="45">
        <f>B105/F109</f>
        <v>0.2014127529591447</v>
      </c>
      <c r="D105" s="214">
        <v>947</v>
      </c>
      <c r="E105" s="46">
        <f>D105/F109</f>
        <v>0.18079419625811377</v>
      </c>
      <c r="F105" s="47">
        <f>B105+D105</f>
        <v>2002</v>
      </c>
      <c r="G105" s="48">
        <f>F105/F109</f>
        <v>0.3822069492172585</v>
      </c>
      <c r="J105" s="16"/>
    </row>
    <row r="106" spans="1:10" ht="12.75">
      <c r="A106" s="35" t="s">
        <v>11</v>
      </c>
      <c r="B106" s="214">
        <v>486</v>
      </c>
      <c r="C106" s="45">
        <f>B106/F109</f>
        <v>0.09278350515463918</v>
      </c>
      <c r="D106" s="214">
        <v>739</v>
      </c>
      <c r="E106" s="46">
        <f>D106/F109</f>
        <v>0.1410843833524246</v>
      </c>
      <c r="F106" s="47">
        <f>B106+D106</f>
        <v>1225</v>
      </c>
      <c r="G106" s="48">
        <f>F106/F109</f>
        <v>0.23386788850706378</v>
      </c>
      <c r="J106" s="16"/>
    </row>
    <row r="107" spans="1:10" ht="12.75">
      <c r="A107" s="36" t="s">
        <v>12</v>
      </c>
      <c r="B107" s="214">
        <v>264</v>
      </c>
      <c r="C107" s="45">
        <f>B107/F109</f>
        <v>0.050400916380297825</v>
      </c>
      <c r="D107" s="214">
        <v>417</v>
      </c>
      <c r="E107" s="46">
        <f>D107/F109</f>
        <v>0.07961053837342497</v>
      </c>
      <c r="F107" s="47">
        <f>B107+D107</f>
        <v>681</v>
      </c>
      <c r="G107" s="48">
        <f>F107/F109</f>
        <v>0.1300114547537228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0.005918289423444063</v>
      </c>
      <c r="D108" s="215">
        <v>19</v>
      </c>
      <c r="E108" s="50">
        <f>D108/F109</f>
        <v>0.0036273386788850705</v>
      </c>
      <c r="F108" s="51">
        <f>B108+D108</f>
        <v>50</v>
      </c>
      <c r="G108" s="52">
        <f>F108/F109</f>
        <v>0.009545628102329133</v>
      </c>
    </row>
    <row r="109" spans="1:10" ht="13.5" thickBot="1">
      <c r="A109" s="39" t="s">
        <v>41</v>
      </c>
      <c r="B109" s="53">
        <f>SUM(B104:B108)</f>
        <v>2502</v>
      </c>
      <c r="C109" s="54">
        <f>B109/F109</f>
        <v>0.47766323024054985</v>
      </c>
      <c r="D109" s="53">
        <f>SUM(D104:D108)</f>
        <v>2736</v>
      </c>
      <c r="E109" s="54">
        <f>D109/F109</f>
        <v>0.5223367697594502</v>
      </c>
      <c r="F109" s="53">
        <f>SUM(F104:F108)</f>
        <v>5238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2011-08-11T06:03:10Z</dcterms:modified>
  <cp:category/>
  <cp:version/>
  <cp:contentType/>
  <cp:contentStatus/>
</cp:coreProperties>
</file>