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<sst xmlns="http://schemas.openxmlformats.org/spreadsheetml/2006/main" count="166" uniqueCount="76">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</sst>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5679</c:v>
                </c:pt>
                <c:pt idx="3">
                  <c:v>2589</c:v>
                </c:pt>
                <c:pt idx="4">
                  <c:v>1641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25359</c:v>
                </c:pt>
                <c:pt idx="3">
                  <c:v>11545</c:v>
                </c:pt>
                <c:pt idx="4">
                  <c:v>5991</c:v>
                </c:pt>
                <c:pt idx="5">
                  <c:v>0</c:v>
                </c:pt>
              </c:numCache>
            </c:numRef>
          </c:val>
        </c:ser>
        <c:axId val="43666232"/>
        <c:axId val="57451769"/>
      </c:barChart>
      <c:catAx>
        <c:axId val="4366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auto val="1"/>
        <c:lblOffset val="100"/>
        <c:noMultiLvlLbl val="0"/>
      </c:catAx>
      <c:valAx>
        <c:axId val="57451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6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2781</c:v>
                </c:pt>
              </c:numCache>
            </c:numRef>
          </c:val>
          <c:smooth val="0"/>
        </c:ser>
        <c:marker val="1"/>
        <c:axId val="47303874"/>
        <c:axId val="23081683"/>
      </c:lineChart>
      <c:catAx>
        <c:axId val="4730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1683"/>
        <c:crosses val="autoZero"/>
        <c:auto val="1"/>
        <c:lblOffset val="100"/>
        <c:noMultiLvlLbl val="0"/>
      </c:catAx>
      <c:valAx>
        <c:axId val="23081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3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408556"/>
        <c:axId val="57677005"/>
      </c:lineChart>
      <c:dateAx>
        <c:axId val="640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77005"/>
        <c:crosses val="autoZero"/>
        <c:auto val="0"/>
        <c:noMultiLvlLbl val="0"/>
      </c:dateAx>
      <c:valAx>
        <c:axId val="5767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14683</c:v>
                </c:pt>
                <c:pt idx="1">
                  <c:v>20980</c:v>
                </c:pt>
                <c:pt idx="2">
                  <c:v>9381</c:v>
                </c:pt>
                <c:pt idx="3">
                  <c:v>7348</c:v>
                </c:pt>
                <c:pt idx="4">
                  <c:v>745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14272</c:v>
                </c:pt>
                <c:pt idx="1">
                  <c:v>19719</c:v>
                </c:pt>
                <c:pt idx="2">
                  <c:v>12933</c:v>
                </c:pt>
                <c:pt idx="3">
                  <c:v>13290</c:v>
                </c:pt>
                <c:pt idx="4">
                  <c:v>742</c:v>
                </c:pt>
              </c:numCache>
            </c:numRef>
          </c:val>
        </c:ser>
        <c:axId val="49330998"/>
        <c:axId val="41325799"/>
      </c:barChart>
      <c:catAx>
        <c:axId val="493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25799"/>
        <c:crosses val="autoZero"/>
        <c:auto val="1"/>
        <c:lblOffset val="100"/>
        <c:noMultiLvlLbl val="0"/>
      </c:catAx>
      <c:valAx>
        <c:axId val="41325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3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36387872"/>
        <c:axId val="59055393"/>
      </c:barChart>
      <c:catAx>
        <c:axId val="3638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55393"/>
        <c:crosses val="autoZero"/>
        <c:auto val="1"/>
        <c:lblOffset val="100"/>
        <c:noMultiLvlLbl val="0"/>
      </c:catAx>
      <c:valAx>
        <c:axId val="59055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87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61736490"/>
        <c:axId val="18757499"/>
      </c:barChart>
      <c:catAx>
        <c:axId val="6173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7499"/>
        <c:crosses val="autoZero"/>
        <c:auto val="1"/>
        <c:lblOffset val="100"/>
        <c:noMultiLvlLbl val="0"/>
      </c:catAx>
      <c:valAx>
        <c:axId val="187574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34599764"/>
        <c:axId val="42962421"/>
      </c:barChart>
      <c:catAx>
        <c:axId val="3459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62421"/>
        <c:crosses val="autoZero"/>
        <c:auto val="1"/>
        <c:lblOffset val="100"/>
        <c:noMultiLvlLbl val="0"/>
      </c:catAx>
      <c:valAx>
        <c:axId val="429624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9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1458</c:v>
                </c:pt>
                <c:pt idx="1">
                  <c:v>2153</c:v>
                </c:pt>
                <c:pt idx="2">
                  <c:v>953</c:v>
                </c:pt>
                <c:pt idx="3">
                  <c:v>821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1401</c:v>
                </c:pt>
                <c:pt idx="1">
                  <c:v>2002</c:v>
                </c:pt>
                <c:pt idx="2">
                  <c:v>1388</c:v>
                </c:pt>
                <c:pt idx="3">
                  <c:v>1213</c:v>
                </c:pt>
                <c:pt idx="4">
                  <c:v>70</c:v>
                </c:pt>
              </c:numCache>
            </c:numRef>
          </c:val>
        </c:ser>
        <c:axId val="51117470"/>
        <c:axId val="57404047"/>
      </c:barChart>
      <c:catAx>
        <c:axId val="51117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04047"/>
        <c:crosses val="autoZero"/>
        <c:auto val="1"/>
        <c:lblOffset val="100"/>
        <c:noMultiLvlLbl val="0"/>
      </c:catAx>
      <c:valAx>
        <c:axId val="574040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17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70">
      <selection activeCell="F75" sqref="F7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2589</v>
      </c>
      <c r="D27" s="165">
        <v>11545</v>
      </c>
      <c r="E27" s="63" t="s">
        <v>33</v>
      </c>
      <c r="F27" s="63" t="s">
        <v>33</v>
      </c>
      <c r="G27" s="19">
        <f t="shared" si="0"/>
        <v>2589</v>
      </c>
      <c r="H27" s="19">
        <f t="shared" si="0"/>
        <v>11545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27494</v>
      </c>
      <c r="D28" s="78">
        <f t="shared" si="1"/>
        <v>114093</v>
      </c>
      <c r="E28" s="76">
        <f t="shared" si="1"/>
        <v>10440</v>
      </c>
      <c r="F28" s="62">
        <f t="shared" si="1"/>
        <v>40479</v>
      </c>
      <c r="G28" s="61">
        <f t="shared" si="1"/>
        <v>17054</v>
      </c>
      <c r="H28" s="61">
        <f t="shared" si="1"/>
        <v>73614</v>
      </c>
    </row>
    <row r="29" spans="1:8" ht="15" customHeight="1">
      <c r="A29" s="169" t="s">
        <v>26</v>
      </c>
      <c r="B29" s="170"/>
      <c r="C29" s="166">
        <v>1641</v>
      </c>
      <c r="D29" s="167">
        <v>5991</v>
      </c>
      <c r="E29" s="73" t="s">
        <v>33</v>
      </c>
      <c r="F29" s="73" t="s">
        <v>33</v>
      </c>
      <c r="G29" s="67">
        <f t="shared" si="0"/>
        <v>1641</v>
      </c>
      <c r="H29" s="67">
        <f t="shared" si="0"/>
        <v>5991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1641</v>
      </c>
      <c r="D31" s="78">
        <f>SUM(D29:D30)</f>
        <v>5991</v>
      </c>
      <c r="E31" s="77" t="s">
        <v>33</v>
      </c>
      <c r="F31" s="75" t="s">
        <v>33</v>
      </c>
      <c r="G31" s="61">
        <f>SUM(G29:G30)</f>
        <v>1641</v>
      </c>
      <c r="H31" s="61">
        <f>SUM(H29:H30)</f>
        <v>5991</v>
      </c>
    </row>
    <row r="32" spans="1:8" ht="15" customHeight="1" thickBot="1">
      <c r="A32" s="54" t="s">
        <v>49</v>
      </c>
      <c r="B32" s="55"/>
      <c r="C32" s="56">
        <f>C28+C31</f>
        <v>29135</v>
      </c>
      <c r="D32" s="157">
        <f>D28+D31</f>
        <v>120084</v>
      </c>
      <c r="E32" s="57">
        <f>E28</f>
        <v>10440</v>
      </c>
      <c r="F32" s="57">
        <f>F28</f>
        <v>40479</v>
      </c>
      <c r="G32" s="53">
        <f>G28+G31</f>
        <v>18695</v>
      </c>
      <c r="H32" s="52">
        <f>H28+H31</f>
        <v>79605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843</v>
      </c>
      <c r="C128" s="173">
        <v>2781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19621</v>
      </c>
      <c r="C129" s="157">
        <f>SUM(C121:C128)</f>
        <v>78107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3243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11956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5864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14683</v>
      </c>
      <c r="C7" s="37">
        <f>B7/F12</f>
        <v>0.12869325900800224</v>
      </c>
      <c r="D7" s="79">
        <f>D32+D56+D80+D104</f>
        <v>14272</v>
      </c>
      <c r="E7" s="38">
        <f>D7/F12</f>
        <v>0.12509093458844978</v>
      </c>
      <c r="F7" s="39">
        <f>B7+D7</f>
        <v>28955</v>
      </c>
      <c r="G7" s="40">
        <f>F7/F12</f>
        <v>0.253784193596452</v>
      </c>
    </row>
    <row r="8" spans="1:7" ht="12.75">
      <c r="A8" s="30" t="s">
        <v>10</v>
      </c>
      <c r="B8" s="80">
        <f>B33+B57+B81+B105</f>
        <v>20980</v>
      </c>
      <c r="C8" s="41">
        <f>B8/F12</f>
        <v>0.18388507620975872</v>
      </c>
      <c r="D8" s="80">
        <f>D33+D57+D81+D105</f>
        <v>19719</v>
      </c>
      <c r="E8" s="42">
        <f>D8/F12</f>
        <v>0.17283268912203203</v>
      </c>
      <c r="F8" s="43">
        <f>B8+D8</f>
        <v>40699</v>
      </c>
      <c r="G8" s="44">
        <f>F8/F12</f>
        <v>0.3567177653317907</v>
      </c>
    </row>
    <row r="9" spans="1:7" ht="12.75">
      <c r="A9" s="31" t="s">
        <v>11</v>
      </c>
      <c r="B9" s="80">
        <f>B34+B58+B82+B106</f>
        <v>9381</v>
      </c>
      <c r="C9" s="41">
        <f>B9/F12</f>
        <v>0.08222239751781442</v>
      </c>
      <c r="D9" s="80">
        <f>D34+D58+D82+D106</f>
        <v>12933</v>
      </c>
      <c r="E9" s="42">
        <f>D9/F12</f>
        <v>0.11335489469117299</v>
      </c>
      <c r="F9" s="43">
        <f>B9+D9</f>
        <v>22314</v>
      </c>
      <c r="G9" s="44">
        <f>F9/F12</f>
        <v>0.1955772922089874</v>
      </c>
    </row>
    <row r="10" spans="1:7" ht="12.75">
      <c r="A10" s="32" t="s">
        <v>12</v>
      </c>
      <c r="B10" s="80">
        <f>B35+B59+B83+B107</f>
        <v>7348</v>
      </c>
      <c r="C10" s="41">
        <f>B10/F12</f>
        <v>0.06440360057146363</v>
      </c>
      <c r="D10" s="80">
        <f>D35+D59+D83+D107</f>
        <v>13290</v>
      </c>
      <c r="E10" s="42">
        <f>D10/F12</f>
        <v>0.11648392101180616</v>
      </c>
      <c r="F10" s="43">
        <f>B10+D10</f>
        <v>20638</v>
      </c>
      <c r="G10" s="44">
        <f>F10/F12</f>
        <v>0.1808875215832698</v>
      </c>
    </row>
    <row r="11" spans="1:7" ht="13.5" thickBot="1">
      <c r="A11" s="33" t="s">
        <v>13</v>
      </c>
      <c r="B11" s="81">
        <f>B36+B60+B84+B108</f>
        <v>745</v>
      </c>
      <c r="C11" s="45">
        <f>B11/F12</f>
        <v>0.006529760809164453</v>
      </c>
      <c r="D11" s="81">
        <f>D36+D60+D84+D108</f>
        <v>742</v>
      </c>
      <c r="E11" s="46">
        <f>D11/F12</f>
        <v>0.006503466470335603</v>
      </c>
      <c r="F11" s="47">
        <f>B11+D11</f>
        <v>1487</v>
      </c>
      <c r="G11" s="48">
        <f>F11/F12</f>
        <v>0.013033227279500056</v>
      </c>
    </row>
    <row r="12" spans="1:7" ht="26.25" thickBot="1">
      <c r="A12" s="35" t="s">
        <v>42</v>
      </c>
      <c r="B12" s="49">
        <f>SUM(B7:B11)</f>
        <v>53137</v>
      </c>
      <c r="C12" s="50">
        <f>B12/F12</f>
        <v>0.4657340941162034</v>
      </c>
      <c r="D12" s="49">
        <f>SUM(D7:D11)</f>
        <v>60956</v>
      </c>
      <c r="E12" s="50">
        <f>D12/F12</f>
        <v>0.5342659058837965</v>
      </c>
      <c r="F12" s="49">
        <f>SUM(F7:F11)</f>
        <v>114093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4" t="s">
        <v>9</v>
      </c>
      <c r="B32" s="175">
        <v>5485</v>
      </c>
      <c r="C32" s="176">
        <f>B32/F37</f>
        <v>0.13836335200040362</v>
      </c>
      <c r="D32" s="175">
        <v>5284</v>
      </c>
      <c r="E32" s="177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78" t="s">
        <v>10</v>
      </c>
      <c r="B33" s="179">
        <v>7668</v>
      </c>
      <c r="C33" s="180">
        <f>B33/F37</f>
        <v>0.19343120932344482</v>
      </c>
      <c r="D33" s="179">
        <v>7294</v>
      </c>
      <c r="E33" s="181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2" t="s">
        <v>11</v>
      </c>
      <c r="B34" s="179">
        <v>3427</v>
      </c>
      <c r="C34" s="180">
        <f>B34/F37</f>
        <v>0.08644871600827406</v>
      </c>
      <c r="D34" s="179">
        <v>5580</v>
      </c>
      <c r="E34" s="181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3" t="s">
        <v>12</v>
      </c>
      <c r="B35" s="179">
        <v>1409</v>
      </c>
      <c r="C35" s="180">
        <f>B35/F37</f>
        <v>0.03554311084203622</v>
      </c>
      <c r="D35" s="179">
        <v>3174</v>
      </c>
      <c r="E35" s="181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4" t="s">
        <v>13</v>
      </c>
      <c r="B36" s="185">
        <v>131</v>
      </c>
      <c r="C36" s="186">
        <f>B36/F37</f>
        <v>0.003304575954795419</v>
      </c>
      <c r="D36" s="185">
        <v>190</v>
      </c>
      <c r="E36" s="187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75">
        <v>4420</v>
      </c>
      <c r="C56" s="176">
        <f>B56/F61</f>
        <v>0.11771912536287853</v>
      </c>
      <c r="D56" s="175">
        <v>4425</v>
      </c>
      <c r="E56" s="177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8" t="s">
        <v>10</v>
      </c>
      <c r="B57" s="179">
        <v>6113</v>
      </c>
      <c r="C57" s="180">
        <f>B57/F61</f>
        <v>0.16280927903694037</v>
      </c>
      <c r="D57" s="179">
        <v>5864</v>
      </c>
      <c r="E57" s="181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2" t="s">
        <v>11</v>
      </c>
      <c r="B58" s="179">
        <v>2467</v>
      </c>
      <c r="C58" s="180">
        <f>B58/F61</f>
        <v>0.06570431725570618</v>
      </c>
      <c r="D58" s="179">
        <v>2126</v>
      </c>
      <c r="E58" s="181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3" t="s">
        <v>12</v>
      </c>
      <c r="B59" s="179">
        <v>4034</v>
      </c>
      <c r="C59" s="180">
        <f>B59/F61</f>
        <v>0.10743867685833755</v>
      </c>
      <c r="D59" s="179">
        <v>7323</v>
      </c>
      <c r="E59" s="181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4" t="s">
        <v>13</v>
      </c>
      <c r="B60" s="185">
        <v>397</v>
      </c>
      <c r="C60" s="186">
        <f>B60/F61</f>
        <v>0.010573414653634112</v>
      </c>
      <c r="D60" s="185">
        <v>378</v>
      </c>
      <c r="E60" s="187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8"/>
      <c r="L79" s="188"/>
      <c r="M79" s="188"/>
      <c r="N79" s="16"/>
    </row>
    <row r="80" spans="1:14" ht="12.75">
      <c r="A80" s="29" t="s">
        <v>9</v>
      </c>
      <c r="B80" s="189">
        <v>3320</v>
      </c>
      <c r="C80" s="37">
        <f>B80/F85</f>
        <v>0.13091998895855514</v>
      </c>
      <c r="D80" s="189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8"/>
      <c r="L80" s="188"/>
      <c r="M80" s="188"/>
      <c r="N80" s="16"/>
    </row>
    <row r="81" spans="1:14" ht="12.75">
      <c r="A81" s="30" t="s">
        <v>10</v>
      </c>
      <c r="B81" s="190">
        <v>5046</v>
      </c>
      <c r="C81" s="41">
        <f>B81/F85</f>
        <v>0.19898260972435822</v>
      </c>
      <c r="D81" s="190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8"/>
      <c r="L81" s="188"/>
      <c r="M81" s="188"/>
      <c r="N81" s="16"/>
    </row>
    <row r="82" spans="1:14" ht="12.75">
      <c r="A82" s="31" t="s">
        <v>11</v>
      </c>
      <c r="B82" s="190">
        <v>2534</v>
      </c>
      <c r="C82" s="41">
        <f>B82/F85</f>
        <v>0.09992507590993335</v>
      </c>
      <c r="D82" s="190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8"/>
      <c r="L82" s="188"/>
      <c r="M82" s="188"/>
      <c r="N82" s="16"/>
    </row>
    <row r="83" spans="1:13" ht="12.75">
      <c r="A83" s="32" t="s">
        <v>12</v>
      </c>
      <c r="B83" s="190">
        <v>1084</v>
      </c>
      <c r="C83" s="41">
        <f>B83/F85</f>
        <v>0.042746165069600536</v>
      </c>
      <c r="D83" s="190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91">
        <v>131</v>
      </c>
      <c r="C84" s="45">
        <f>B84/F85</f>
        <v>0.005165818841436965</v>
      </c>
      <c r="D84" s="191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8"/>
      <c r="L84" s="188"/>
      <c r="M84" s="188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2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8"/>
      <c r="K102" s="188"/>
      <c r="L102" s="188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8"/>
      <c r="K103" s="188"/>
      <c r="L103" s="188"/>
      <c r="M103" s="16"/>
    </row>
    <row r="104" spans="1:13" ht="12.75">
      <c r="A104" s="29" t="s">
        <v>9</v>
      </c>
      <c r="B104" s="189">
        <v>1458</v>
      </c>
      <c r="C104" s="37">
        <f>B104/F109</f>
        <v>0.12628843655262018</v>
      </c>
      <c r="D104" s="189">
        <v>1401</v>
      </c>
      <c r="E104" s="38">
        <f>D104/F109</f>
        <v>0.12135123430056302</v>
      </c>
      <c r="F104" s="39">
        <f>B104+D104</f>
        <v>2859</v>
      </c>
      <c r="G104" s="40">
        <f>F104/F109</f>
        <v>0.2476396708531832</v>
      </c>
      <c r="I104"/>
      <c r="J104" s="188"/>
      <c r="K104"/>
      <c r="L104" s="188"/>
      <c r="M104" s="16"/>
    </row>
    <row r="105" spans="1:13" ht="12.75">
      <c r="A105" s="30" t="s">
        <v>10</v>
      </c>
      <c r="B105" s="190">
        <v>2153</v>
      </c>
      <c r="C105" s="41">
        <f>B105/F109</f>
        <v>0.18648765699436987</v>
      </c>
      <c r="D105" s="190">
        <v>2002</v>
      </c>
      <c r="E105" s="42">
        <f>D105/F109</f>
        <v>0.17340840190558685</v>
      </c>
      <c r="F105" s="43">
        <f>B105+D105</f>
        <v>4155</v>
      </c>
      <c r="G105" s="44">
        <f>F105/F109</f>
        <v>0.3598960588999567</v>
      </c>
      <c r="I105"/>
      <c r="J105" s="188"/>
      <c r="K105"/>
      <c r="L105" s="188"/>
      <c r="M105" s="16"/>
    </row>
    <row r="106" spans="1:13" ht="12.75">
      <c r="A106" s="31" t="s">
        <v>11</v>
      </c>
      <c r="B106" s="192">
        <v>953</v>
      </c>
      <c r="C106" s="41">
        <f>B106/F109</f>
        <v>0.08254655695106107</v>
      </c>
      <c r="D106" s="190">
        <v>1388</v>
      </c>
      <c r="E106" s="42">
        <f>D106/F109</f>
        <v>0.1202252057167605</v>
      </c>
      <c r="F106" s="43">
        <f>B106+D106</f>
        <v>2341</v>
      </c>
      <c r="G106" s="44">
        <f>F106/F109</f>
        <v>0.20277176266782157</v>
      </c>
      <c r="I106"/>
      <c r="J106"/>
      <c r="K106"/>
      <c r="L106"/>
      <c r="M106" s="16"/>
    </row>
    <row r="107" spans="1:12" ht="12.75">
      <c r="A107" s="32" t="s">
        <v>12</v>
      </c>
      <c r="B107" s="192">
        <v>821</v>
      </c>
      <c r="C107" s="41">
        <f>B107/F109</f>
        <v>0.0711130359462971</v>
      </c>
      <c r="D107" s="190">
        <v>1213</v>
      </c>
      <c r="E107" s="42">
        <f>D107/F109</f>
        <v>0.1050671286271113</v>
      </c>
      <c r="F107" s="43">
        <f>B107+D107</f>
        <v>2034</v>
      </c>
      <c r="G107" s="44">
        <f>F107/F109</f>
        <v>0.1761801645734084</v>
      </c>
      <c r="I107"/>
      <c r="J107" s="188"/>
      <c r="K107" s="188"/>
      <c r="L107" s="188"/>
    </row>
    <row r="108" spans="1:13" ht="13.5" thickBot="1">
      <c r="A108" s="33" t="s">
        <v>13</v>
      </c>
      <c r="B108" s="191">
        <v>86</v>
      </c>
      <c r="C108" s="45">
        <f>B108/F109</f>
        <v>0.007449112169770463</v>
      </c>
      <c r="D108" s="191">
        <v>70</v>
      </c>
      <c r="E108" s="46">
        <f>D108/F109</f>
        <v>0.006063230835859679</v>
      </c>
      <c r="F108" s="47">
        <f>B108+D108</f>
        <v>156</v>
      </c>
      <c r="G108" s="48">
        <f>F108/F109</f>
        <v>0.013512343005630143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5471</v>
      </c>
      <c r="C109" s="50">
        <f>B109/F109</f>
        <v>0.47388479861411864</v>
      </c>
      <c r="D109" s="49">
        <f>SUM(D104:D108)</f>
        <v>6074</v>
      </c>
      <c r="E109" s="50">
        <f>D109/F109</f>
        <v>0.5261152013858813</v>
      </c>
      <c r="F109" s="49">
        <f>SUM(F104:F108)</f>
        <v>11545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2011-08-24T08:48:17Z</dcterms:modified>
  <cp:category/>
  <cp:version/>
  <cp:contentType/>
  <cp:contentStatus/>
</cp:coreProperties>
</file>