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635" windowHeight="12015"/>
  </bookViews>
  <sheets>
    <sheet name="Summary" sheetId="2" r:id="rId1"/>
    <sheet name="All Lebanon" sheetId="1" r:id="rId2"/>
    <sheet name="Beirut and Mnt Lebanon" sheetId="3" r:id="rId3"/>
    <sheet name="North-Akkar" sheetId="4" r:id="rId4"/>
    <sheet name="North-T+5" sheetId="5" r:id="rId5"/>
    <sheet name="South" sheetId="6" r:id="rId6"/>
    <sheet name="Bekaa" sheetId="7" r:id="rId7"/>
  </sheets>
  <definedNames>
    <definedName name="_xlnm._FilterDatabase" localSheetId="1" hidden="1">'All Lebanon'!$A$4:$N$4</definedName>
  </definedNames>
  <calcPr calcId="145621"/>
</workbook>
</file>

<file path=xl/calcChain.xml><?xml version="1.0" encoding="utf-8"?>
<calcChain xmlns="http://schemas.openxmlformats.org/spreadsheetml/2006/main">
  <c r="B6" i="2" l="1"/>
  <c r="B5" i="2"/>
  <c r="B4" i="2"/>
  <c r="B3" i="2"/>
  <c r="B2" i="2"/>
  <c r="J5" i="1"/>
  <c r="I5" i="1"/>
  <c r="N3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N1" i="3" l="1"/>
  <c r="B12" i="2" s="1"/>
  <c r="N1" i="4"/>
  <c r="B13" i="2" s="1"/>
  <c r="N1" i="5"/>
  <c r="B14" i="2" s="1"/>
  <c r="N1" i="6"/>
  <c r="B15" i="2" s="1"/>
  <c r="N1" i="7"/>
  <c r="B16" i="2" s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B17" i="2" l="1"/>
  <c r="B7" i="2"/>
  <c r="B8" i="2"/>
  <c r="L5" i="1"/>
</calcChain>
</file>

<file path=xl/sharedStrings.xml><?xml version="1.0" encoding="utf-8"?>
<sst xmlns="http://schemas.openxmlformats.org/spreadsheetml/2006/main" count="12608" uniqueCount="2842">
  <si>
    <t>ACS_CODE</t>
  </si>
  <si>
    <t>ACS_NAME</t>
  </si>
  <si>
    <t>CAD_NAME</t>
  </si>
  <si>
    <t>Rank_tot</t>
  </si>
  <si>
    <t>quintile</t>
  </si>
  <si>
    <t>Chiyah</t>
  </si>
  <si>
    <t>Chiah</t>
  </si>
  <si>
    <t>Baabda</t>
  </si>
  <si>
    <t>Mount Lebanon</t>
  </si>
  <si>
    <t>Bourj El-Brajneh</t>
  </si>
  <si>
    <t>Borge el Baragenat</t>
  </si>
  <si>
    <t>Trablous El-Qobbe</t>
  </si>
  <si>
    <t>Tripoli Al-Kobbé</t>
  </si>
  <si>
    <t>Tripoli</t>
  </si>
  <si>
    <t>North</t>
  </si>
  <si>
    <t>Beddaoui</t>
  </si>
  <si>
    <t>Al-Beddaoui</t>
  </si>
  <si>
    <t>Minieh-Danieh</t>
  </si>
  <si>
    <t>Baalbek</t>
  </si>
  <si>
    <t>Bekaa</t>
  </si>
  <si>
    <t>Minie</t>
  </si>
  <si>
    <t>Al-Minieh</t>
  </si>
  <si>
    <t>Trablous Et-Tell</t>
  </si>
  <si>
    <t>Tripoli Al-Tal</t>
  </si>
  <si>
    <t>Mhammaret</t>
  </si>
  <si>
    <t>Al-Mehamra</t>
  </si>
  <si>
    <t>Akkar</t>
  </si>
  <si>
    <t>Choueifat El-Aamrousiyé</t>
  </si>
  <si>
    <t>Chouaifat Amroussyat</t>
  </si>
  <si>
    <t>Aley</t>
  </si>
  <si>
    <t>Aarsal</t>
  </si>
  <si>
    <t>Arsale</t>
  </si>
  <si>
    <t>Sour</t>
  </si>
  <si>
    <t>Sour (Tyr)</t>
  </si>
  <si>
    <t>South</t>
  </si>
  <si>
    <t>Bourj Hammoud</t>
  </si>
  <si>
    <t>Borge Hammoud</t>
  </si>
  <si>
    <t>El Metn</t>
  </si>
  <si>
    <t>Trablous et Tabbaneh</t>
  </si>
  <si>
    <t>Tripoli Al-Tabbaneh</t>
  </si>
  <si>
    <t>Mazraa foncière</t>
  </si>
  <si>
    <t>Mazraa</t>
  </si>
  <si>
    <t>Beirut</t>
  </si>
  <si>
    <t>Barr Elias</t>
  </si>
  <si>
    <t>Bar-Elias</t>
  </si>
  <si>
    <t>Zahle</t>
  </si>
  <si>
    <t>Mina Jardin</t>
  </si>
  <si>
    <t>Al-Mina Jardins</t>
  </si>
  <si>
    <t>Trablous El-Haddadine</t>
  </si>
  <si>
    <t>Tripoli Al Haddadin</t>
  </si>
  <si>
    <t>Trablous Ez-Zeitoun</t>
  </si>
  <si>
    <t>Tripoli Zeitoun</t>
  </si>
  <si>
    <t>Hermel</t>
  </si>
  <si>
    <t>Qabb Elias</t>
  </si>
  <si>
    <t>Kab Elias</t>
  </si>
  <si>
    <t>Halba</t>
  </si>
  <si>
    <t>Bebnine</t>
  </si>
  <si>
    <t>Saida El-Qadimeh</t>
  </si>
  <si>
    <t>Saïda Ville</t>
  </si>
  <si>
    <t>Saida</t>
  </si>
  <si>
    <t>Haret Hreik</t>
  </si>
  <si>
    <t>Haret Horaïk</t>
  </si>
  <si>
    <t>Baouchriyé</t>
  </si>
  <si>
    <t>Baouchariat</t>
  </si>
  <si>
    <t>Aamayer</t>
  </si>
  <si>
    <t>Ouadi Khaled</t>
  </si>
  <si>
    <t>Ghaziyé</t>
  </si>
  <si>
    <t>Ghazyat</t>
  </si>
  <si>
    <t>Mazareaa Jabal Akroum</t>
  </si>
  <si>
    <t>Akroum</t>
  </si>
  <si>
    <t>Majdel Aanjar</t>
  </si>
  <si>
    <t>Mejdel-Anjar</t>
  </si>
  <si>
    <t>Taalbaya</t>
  </si>
  <si>
    <t>Talabaya</t>
  </si>
  <si>
    <t>Saadnayel</t>
  </si>
  <si>
    <t>Saïd Neil</t>
  </si>
  <si>
    <t>Borj Ech-Chemali</t>
  </si>
  <si>
    <t>Borge El-Chémali</t>
  </si>
  <si>
    <t>Choueifat El-Quoubbé</t>
  </si>
  <si>
    <t>Chouaifat Qobbat</t>
  </si>
  <si>
    <t>Miyé ou Miyé</t>
  </si>
  <si>
    <t>Miemié</t>
  </si>
  <si>
    <t>Machta Hammoud</t>
  </si>
  <si>
    <t>Barja</t>
  </si>
  <si>
    <t>Chouf</t>
  </si>
  <si>
    <t>berqayel</t>
  </si>
  <si>
    <t>Berkayel</t>
  </si>
  <si>
    <t>Brital</t>
  </si>
  <si>
    <t>Chhim</t>
  </si>
  <si>
    <t>Chehime</t>
  </si>
  <si>
    <t>Ghazzé</t>
  </si>
  <si>
    <t>West Bekaa</t>
  </si>
  <si>
    <t>Sarafand</t>
  </si>
  <si>
    <t>Sarafend</t>
  </si>
  <si>
    <t>Mina N:3</t>
  </si>
  <si>
    <t>Al-Mina No3</t>
  </si>
  <si>
    <t>Deir Aammar</t>
  </si>
  <si>
    <t>Deir Omar</t>
  </si>
  <si>
    <t>Sir Ed-Danniyé</t>
  </si>
  <si>
    <t>Sir</t>
  </si>
  <si>
    <t>Joubb Jannine</t>
  </si>
  <si>
    <t>Jib Jénine</t>
  </si>
  <si>
    <t>Msaitbé foncière</t>
  </si>
  <si>
    <t>Moussaytbeh</t>
  </si>
  <si>
    <t>Hadath Beyrouth</t>
  </si>
  <si>
    <t>Hadace</t>
  </si>
  <si>
    <t>Bakhaaoun</t>
  </si>
  <si>
    <t>Bakhoune</t>
  </si>
  <si>
    <t>Zahlé El-Maallaqa</t>
  </si>
  <si>
    <t>Zahlé Maallaka Kerek</t>
  </si>
  <si>
    <t>Marj BG</t>
  </si>
  <si>
    <t>Al-Marje</t>
  </si>
  <si>
    <t>Aaley</t>
  </si>
  <si>
    <t>Qalamoun</t>
  </si>
  <si>
    <t>Al-Kalmoune</t>
  </si>
  <si>
    <t>Zgharta</t>
  </si>
  <si>
    <t>Zghorta</t>
  </si>
  <si>
    <t>Sinn El-Fil</t>
  </si>
  <si>
    <t>Senn el Fil</t>
  </si>
  <si>
    <t>Qaa Baalbek</t>
  </si>
  <si>
    <t>Al-Qa El-Benjakie</t>
  </si>
  <si>
    <t>Aaramoun Aaley</t>
  </si>
  <si>
    <t>Aramoun</t>
  </si>
  <si>
    <t>Chikka</t>
  </si>
  <si>
    <t>Chekka</t>
  </si>
  <si>
    <t>Batroun</t>
  </si>
  <si>
    <t>Zahlé El-Midane</t>
  </si>
  <si>
    <t>Zahlé Midan</t>
  </si>
  <si>
    <t>Naamé</t>
  </si>
  <si>
    <t>Naamat</t>
  </si>
  <si>
    <t>Aabbassiyet Sour</t>
  </si>
  <si>
    <t>Abbassyat</t>
  </si>
  <si>
    <t>Bissariyé</t>
  </si>
  <si>
    <t>Bissariat</t>
  </si>
  <si>
    <t>Achrafieh foncière</t>
  </si>
  <si>
    <t>Achrafieh</t>
  </si>
  <si>
    <t>Zouq Bhannine</t>
  </si>
  <si>
    <t>Zouk Bhanine</t>
  </si>
  <si>
    <t>Trablous Ez-Zahrieh</t>
  </si>
  <si>
    <t>Tripoli Al-Zehrieh</t>
  </si>
  <si>
    <t>Dekouané</t>
  </si>
  <si>
    <t>Dekouanet</t>
  </si>
  <si>
    <t>Kfarzabad</t>
  </si>
  <si>
    <t>Kfar Zabed</t>
  </si>
  <si>
    <t>Aanjar (Haouch Moussa)</t>
  </si>
  <si>
    <t>Anjar</t>
  </si>
  <si>
    <t>Fekehe</t>
  </si>
  <si>
    <t>Al-Fakiat</t>
  </si>
  <si>
    <t>Haret Saida</t>
  </si>
  <si>
    <t>Haret Saïda</t>
  </si>
  <si>
    <t>Nabatieh Et-Tahta</t>
  </si>
  <si>
    <t>Nabatiyé El-Tahta</t>
  </si>
  <si>
    <t>Nabatiye</t>
  </si>
  <si>
    <t>Khreibet Ej-Jindi</t>
  </si>
  <si>
    <t>Al-Khraibé</t>
  </si>
  <si>
    <t>Mejdlaiya Zgharta</t>
  </si>
  <si>
    <t>Mejdlaya</t>
  </si>
  <si>
    <t>Douris</t>
  </si>
  <si>
    <t>Douress</t>
  </si>
  <si>
    <t>Aain Baalbek</t>
  </si>
  <si>
    <t>Al-Aïne</t>
  </si>
  <si>
    <t>Fnaydeq</t>
  </si>
  <si>
    <t>Fneidek</t>
  </si>
  <si>
    <t>Souairi</t>
  </si>
  <si>
    <t>Al-Sawiré</t>
  </si>
  <si>
    <t>Nabi Chit</t>
  </si>
  <si>
    <t>Al-Nabi Chite</t>
  </si>
  <si>
    <t>AAbra Saida</t>
  </si>
  <si>
    <t>Abra</t>
  </si>
  <si>
    <t>Laylaké</t>
  </si>
  <si>
    <t>Laylaki</t>
  </si>
  <si>
    <t>Bachoura foncière</t>
  </si>
  <si>
    <t>Bachoura</t>
  </si>
  <si>
    <t>Ouadi El-Jamous</t>
  </si>
  <si>
    <t>Ras Masqa</t>
  </si>
  <si>
    <t>Ras Maska</t>
  </si>
  <si>
    <t>Koura</t>
  </si>
  <si>
    <t>Machha</t>
  </si>
  <si>
    <t>Qaraaoun</t>
  </si>
  <si>
    <t>El-Karaoun</t>
  </si>
  <si>
    <t>Deir Dalloum</t>
  </si>
  <si>
    <t>Deir-Daloum</t>
  </si>
  <si>
    <t>Aakkar El-Aatiqa</t>
  </si>
  <si>
    <t>Akkar El-Atika</t>
  </si>
  <si>
    <t>Laboué</t>
  </si>
  <si>
    <t>Al-Labouat</t>
  </si>
  <si>
    <t>Trablous jardins</t>
  </si>
  <si>
    <t>Tripoli Jardins</t>
  </si>
  <si>
    <t>Zahlé Maallaqa Aradi</t>
  </si>
  <si>
    <t>Maallaka (Terres)</t>
  </si>
  <si>
    <t>Hlaliyé Saida</t>
  </si>
  <si>
    <t>Helaliat</t>
  </si>
  <si>
    <t>Bednayel Baalbak</t>
  </si>
  <si>
    <t>Bednayel</t>
  </si>
  <si>
    <t>Kamed El-Laouz</t>
  </si>
  <si>
    <t>Kamed-el-Lauze</t>
  </si>
  <si>
    <t>Jdita</t>
  </si>
  <si>
    <t>Jditah</t>
  </si>
  <si>
    <t>Bchamoun</t>
  </si>
  <si>
    <t>Bchamoune</t>
  </si>
  <si>
    <t>Biret Aakkar</t>
  </si>
  <si>
    <t>El-Biré</t>
  </si>
  <si>
    <t>Tall Aabbas El-Gharbi</t>
  </si>
  <si>
    <t>Tal Abbas El-gharbié</t>
  </si>
  <si>
    <t>Chebaa</t>
  </si>
  <si>
    <t>Chabaaa</t>
  </si>
  <si>
    <t>Hasbaiya</t>
  </si>
  <si>
    <t>Riyaq</t>
  </si>
  <si>
    <t>Rayak</t>
  </si>
  <si>
    <t>Maaraké</t>
  </si>
  <si>
    <t>Mâaraké</t>
  </si>
  <si>
    <t>Rahbé</t>
  </si>
  <si>
    <t>Chmistar</t>
  </si>
  <si>
    <t>Chemistar</t>
  </si>
  <si>
    <t>Terbol Zahlé</t>
  </si>
  <si>
    <t>Terbol</t>
  </si>
  <si>
    <t>Deir El-Ahmar</t>
  </si>
  <si>
    <t>Dair El-Ahmar</t>
  </si>
  <si>
    <t>Bazouriyé</t>
  </si>
  <si>
    <t>Bazouriat</t>
  </si>
  <si>
    <t>Minyara</t>
  </si>
  <si>
    <t>Aadloun</t>
  </si>
  <si>
    <t>Adloun</t>
  </si>
  <si>
    <t>Hrar</t>
  </si>
  <si>
    <t>Harare</t>
  </si>
  <si>
    <t>Aassoun</t>
  </si>
  <si>
    <t>Assoun</t>
  </si>
  <si>
    <t>Tikrit</t>
  </si>
  <si>
    <t>Tikrite</t>
  </si>
  <si>
    <t>Zrariyé</t>
  </si>
  <si>
    <t>El-Zrariyé</t>
  </si>
  <si>
    <t>Bent Jbayl</t>
  </si>
  <si>
    <t>Bint Jbail</t>
  </si>
  <si>
    <t>Bint Jubail</t>
  </si>
  <si>
    <t>Michmich Aakkar</t>
  </si>
  <si>
    <t>Michmiche</t>
  </si>
  <si>
    <t>Fanar</t>
  </si>
  <si>
    <t>Aali En-Nahri</t>
  </si>
  <si>
    <t>Al-Ali-Nahri</t>
  </si>
  <si>
    <t>Temnine Et-Tahta</t>
  </si>
  <si>
    <t>Tamnine El-Tahta</t>
  </si>
  <si>
    <t>Qana</t>
  </si>
  <si>
    <t>Kana</t>
  </si>
  <si>
    <t>Jiyé</t>
  </si>
  <si>
    <t>El Jiyeh</t>
  </si>
  <si>
    <t>Khiyam Marjaayoun</t>
  </si>
  <si>
    <t>EL-Khiam</t>
  </si>
  <si>
    <t>Marjaayoun</t>
  </si>
  <si>
    <t>Khayayeb Saida</t>
  </si>
  <si>
    <t>El-Kharayeb</t>
  </si>
  <si>
    <t>Bqaa Sefrine</t>
  </si>
  <si>
    <t>Bkaa Safrine</t>
  </si>
  <si>
    <t>Enfé</t>
  </si>
  <si>
    <t>Enfeh</t>
  </si>
  <si>
    <t>Chir Hmairine</t>
  </si>
  <si>
    <t>Cheir Homeirine</t>
  </si>
  <si>
    <t>Deddé</t>
  </si>
  <si>
    <t>Déddé</t>
  </si>
  <si>
    <t>Miriata</t>
  </si>
  <si>
    <t>Mériata</t>
  </si>
  <si>
    <t>Batroune</t>
  </si>
  <si>
    <t>Babliyé</t>
  </si>
  <si>
    <t>Iaat</t>
  </si>
  <si>
    <t>Yât</t>
  </si>
  <si>
    <t>Jdaidet El-Matn</t>
  </si>
  <si>
    <t>Jodaidat</t>
  </si>
  <si>
    <t>Haouch Er-Rafqa</t>
  </si>
  <si>
    <t>Haouche el-Rafika</t>
  </si>
  <si>
    <t>Dalhamiyet Zahlé</t>
  </si>
  <si>
    <t>Delhamié</t>
  </si>
  <si>
    <t>Dayret Nahr El-Kabir</t>
  </si>
  <si>
    <t>Dayret Nahr El-Kébir</t>
  </si>
  <si>
    <t>Qbaiyat Aakkar</t>
  </si>
  <si>
    <t>El-Koubayet</t>
  </si>
  <si>
    <t>Ketermaya</t>
  </si>
  <si>
    <t>Katermaya</t>
  </si>
  <si>
    <t>Aandqet</t>
  </si>
  <si>
    <t>Andeket</t>
  </si>
  <si>
    <t>Chtaura</t>
  </si>
  <si>
    <t>Sadiqine</t>
  </si>
  <si>
    <t>Saddikine</t>
  </si>
  <si>
    <t>Kouachra</t>
  </si>
  <si>
    <t>El-Kouachra</t>
  </si>
  <si>
    <t>Ras Baalbek Es-Sahel</t>
  </si>
  <si>
    <t>Ras Baalbek El-Sahl</t>
  </si>
  <si>
    <t>Chaat</t>
  </si>
  <si>
    <t>Zalqa</t>
  </si>
  <si>
    <t>El-Zalka</t>
  </si>
  <si>
    <t>Machghara</t>
  </si>
  <si>
    <t>Saksakiyé</t>
  </si>
  <si>
    <t>Saksakiat</t>
  </si>
  <si>
    <t>Furn Ech-Chebbak</t>
  </si>
  <si>
    <t>Forn El-Chobbek</t>
  </si>
  <si>
    <t>Jezzine</t>
  </si>
  <si>
    <t>Djezzine</t>
  </si>
  <si>
    <t>Baaqline</t>
  </si>
  <si>
    <t>Baakline</t>
  </si>
  <si>
    <t>Rmeilet Ech-Chouf</t>
  </si>
  <si>
    <t>Rmeileh</t>
  </si>
  <si>
    <t>Douair En-Nabatiyeh</t>
  </si>
  <si>
    <t>Douair</t>
  </si>
  <si>
    <t>Ablah</t>
  </si>
  <si>
    <t>Aain Baal</t>
  </si>
  <si>
    <t>Aïn Baal</t>
  </si>
  <si>
    <t>Bayssour Aaley</t>
  </si>
  <si>
    <t>Baïssour</t>
  </si>
  <si>
    <t>Haouch El-Harime</t>
  </si>
  <si>
    <t>Haouche-el-Harimé</t>
  </si>
  <si>
    <t>Rafid Rachaiya</t>
  </si>
  <si>
    <t>El-RafidE</t>
  </si>
  <si>
    <t>Rachiaya</t>
  </si>
  <si>
    <t>Chehabiyé</t>
  </si>
  <si>
    <t>Tairzibna</t>
  </si>
  <si>
    <t>Maghdouché</t>
  </si>
  <si>
    <t>Darb Es-Sim</t>
  </si>
  <si>
    <t>Darbessim</t>
  </si>
  <si>
    <t>Jdeidet Ech-Chouf</t>
  </si>
  <si>
    <t>El-Jdeidé</t>
  </si>
  <si>
    <t>Zahlé Aradi</t>
  </si>
  <si>
    <t>Zahlé (Terres)</t>
  </si>
  <si>
    <t>Khirbet Rouha</t>
  </si>
  <si>
    <t>Kherbet Rouha</t>
  </si>
  <si>
    <t>Ras Beyrouth foncière</t>
  </si>
  <si>
    <t>Ras Beyrouth</t>
  </si>
  <si>
    <t>Jall Ed-Did</t>
  </si>
  <si>
    <t>Jal-el-Dib</t>
  </si>
  <si>
    <t>Kfar Chima</t>
  </si>
  <si>
    <t>Kfarchima</t>
  </si>
  <si>
    <t>Sibline</t>
  </si>
  <si>
    <t>Sebline</t>
  </si>
  <si>
    <t>Jounie Ghadir</t>
  </si>
  <si>
    <t>Djounié Ghadir</t>
  </si>
  <si>
    <t>Kasrouane</t>
  </si>
  <si>
    <t>Jouaiya</t>
  </si>
  <si>
    <t>Jouaya</t>
  </si>
  <si>
    <t>Rachaiya</t>
  </si>
  <si>
    <t>Rachaya El-Wadi</t>
  </si>
  <si>
    <t>Aanqoun</t>
  </si>
  <si>
    <t>Ankoune</t>
  </si>
  <si>
    <t>Sohmor</t>
  </si>
  <si>
    <t>Mazraat En-Nahriyé</t>
  </si>
  <si>
    <t>Mazraet-El-Nahrieh</t>
  </si>
  <si>
    <t>Taanayel</t>
  </si>
  <si>
    <t>Tanaïl</t>
  </si>
  <si>
    <t>Mansoura BG</t>
  </si>
  <si>
    <t>Mansoura</t>
  </si>
  <si>
    <t>Fourzol</t>
  </si>
  <si>
    <t>Qoubber Chamra</t>
  </si>
  <si>
    <t>Kobbet Bchamra</t>
  </si>
  <si>
    <t>Kfar Aabida</t>
  </si>
  <si>
    <t>Kfar Obeida</t>
  </si>
  <si>
    <t>Insariyé</t>
  </si>
  <si>
    <t>Ansariyé</t>
  </si>
  <si>
    <t>Lala</t>
  </si>
  <si>
    <t>Habbouch En-Nabatiyeh</t>
  </si>
  <si>
    <t>Habbouche</t>
  </si>
  <si>
    <t>Jounié Sarba</t>
  </si>
  <si>
    <t>Djounié Sarba</t>
  </si>
  <si>
    <t>Maksé</t>
  </si>
  <si>
    <t>Antelias</t>
  </si>
  <si>
    <t>Antélias</t>
  </si>
  <si>
    <t>Kfar Habou</t>
  </si>
  <si>
    <t>Nabatiyeh El-Faouka</t>
  </si>
  <si>
    <t>Nabatiyé El-Faouka</t>
  </si>
  <si>
    <t>Zouk Mousbeh</t>
  </si>
  <si>
    <t>Ansar</t>
  </si>
  <si>
    <t>Jbayl</t>
  </si>
  <si>
    <t>Jbail</t>
  </si>
  <si>
    <t>Jubail</t>
  </si>
  <si>
    <t>Tahouitat El Ghadir</t>
  </si>
  <si>
    <t>Tahouitat-el-Ghadir</t>
  </si>
  <si>
    <t>Kousba</t>
  </si>
  <si>
    <t>Amioun</t>
  </si>
  <si>
    <t>Amioune</t>
  </si>
  <si>
    <t>Merjayoun</t>
  </si>
  <si>
    <t>Deir Qanoun El-Aain</t>
  </si>
  <si>
    <t>Deir Kanoun Ras El Aïn</t>
  </si>
  <si>
    <t>Kfar Roummane</t>
  </si>
  <si>
    <t>Kfar Remmane</t>
  </si>
  <si>
    <t>Dahr El-Ahmar</t>
  </si>
  <si>
    <t>Jibchit</t>
  </si>
  <si>
    <t>Jobchite</t>
  </si>
  <si>
    <t>Manara (Hammara) BG</t>
  </si>
  <si>
    <t>Hamara</t>
  </si>
  <si>
    <t>Tayr Debbé</t>
  </si>
  <si>
    <t>Taïr-Dabba</t>
  </si>
  <si>
    <t>Srifa</t>
  </si>
  <si>
    <t>Mansouriyet El-Matn</t>
  </si>
  <si>
    <t>El-Mansouriyeh</t>
  </si>
  <si>
    <t>Daraiya Ech-Chouf</t>
  </si>
  <si>
    <t>Daraya</t>
  </si>
  <si>
    <t>Bouday</t>
  </si>
  <si>
    <t>Bezbina</t>
  </si>
  <si>
    <t>Bazbina</t>
  </si>
  <si>
    <t>Damour</t>
  </si>
  <si>
    <t>Trablous Es-Souayqa</t>
  </si>
  <si>
    <t>Tripoli Al-Souéka</t>
  </si>
  <si>
    <t>Khirbet Qanafar</t>
  </si>
  <si>
    <t>Kherbet Kanafar</t>
  </si>
  <si>
    <t>Kfar Aaqqa</t>
  </si>
  <si>
    <t>Kfar Akka</t>
  </si>
  <si>
    <t>Izal</t>
  </si>
  <si>
    <t>Aaytit</t>
  </si>
  <si>
    <t>Aïtite</t>
  </si>
  <si>
    <t>Serraaine Et-Tahta</t>
  </si>
  <si>
    <t>Saraïne</t>
  </si>
  <si>
    <t>Qlailé Sour</t>
  </si>
  <si>
    <t>El-Kleilé</t>
  </si>
  <si>
    <t>Arde</t>
  </si>
  <si>
    <t>Ardé</t>
  </si>
  <si>
    <t>Hasbaya</t>
  </si>
  <si>
    <t>Deir Ez-Zahrani</t>
  </si>
  <si>
    <t>Deir El-Zehrani</t>
  </si>
  <si>
    <t>Aarqa</t>
  </si>
  <si>
    <t>Arka</t>
  </si>
  <si>
    <t>Tibnine</t>
  </si>
  <si>
    <t>Harouf En-Nabatiyeh</t>
  </si>
  <si>
    <t>Harouf</t>
  </si>
  <si>
    <t>Qardaf</t>
  </si>
  <si>
    <t>El-Karkaf</t>
  </si>
  <si>
    <t>Temnine El-Faouqa</t>
  </si>
  <si>
    <t>Tamnine-el-Fauqa</t>
  </si>
  <si>
    <t>Mheilib</t>
  </si>
  <si>
    <t>Mahaïlib</t>
  </si>
  <si>
    <t>mazboud</t>
  </si>
  <si>
    <t>Mazboud</t>
  </si>
  <si>
    <t>Youmine</t>
  </si>
  <si>
    <t>Younine</t>
  </si>
  <si>
    <t>Aain Abou Abdallah</t>
  </si>
  <si>
    <t>Aïn Abou Abdallah</t>
  </si>
  <si>
    <t>Taraiya</t>
  </si>
  <si>
    <t>Taraya</t>
  </si>
  <si>
    <t>Kfar Hatta Saida</t>
  </si>
  <si>
    <t>Kfar Hatta</t>
  </si>
  <si>
    <t>Zouk Mkayel</t>
  </si>
  <si>
    <t>Zouk Mikaèl</t>
  </si>
  <si>
    <t>Biret Rachaiya</t>
  </si>
  <si>
    <t>Aamchit</t>
  </si>
  <si>
    <t>Amchite</t>
  </si>
  <si>
    <t>Kfar Kila</t>
  </si>
  <si>
    <t>Kfarkala</t>
  </si>
  <si>
    <t>Miziara</t>
  </si>
  <si>
    <t>Qsarnaba</t>
  </si>
  <si>
    <t>Ksarnaba</t>
  </si>
  <si>
    <t>Chaqra</t>
  </si>
  <si>
    <t>Chakra</t>
  </si>
  <si>
    <t>Bqarsouna</t>
  </si>
  <si>
    <t>Bkarsouna</t>
  </si>
  <si>
    <t>Kfar Melki Saida</t>
  </si>
  <si>
    <t>Kfar Melki</t>
  </si>
  <si>
    <t>Talia</t>
  </si>
  <si>
    <t>Qabaait</t>
  </si>
  <si>
    <t>Qabbait</t>
  </si>
  <si>
    <t>Rachaaine</t>
  </si>
  <si>
    <t>Rachehine</t>
  </si>
  <si>
    <t>Hayssa</t>
  </si>
  <si>
    <t>Al-Hissa</t>
  </si>
  <si>
    <t>Hadath Baalbek</t>
  </si>
  <si>
    <t>Haddet</t>
  </si>
  <si>
    <t>Kneisset Hnaider</t>
  </si>
  <si>
    <t>El-Kneissé</t>
  </si>
  <si>
    <t>Barsa</t>
  </si>
  <si>
    <t>Maaroub</t>
  </si>
  <si>
    <t>Mahroub</t>
  </si>
  <si>
    <t>Khirbet Daoud Aakkar</t>
  </si>
  <si>
    <t>Kherbet Daoud</t>
  </si>
  <si>
    <t>Baassir</t>
  </si>
  <si>
    <t>Kfar Sir</t>
  </si>
  <si>
    <t>Kefer Sir</t>
  </si>
  <si>
    <t>Aamaret El-Baykat</t>
  </si>
  <si>
    <t>Omar el-Beikate</t>
  </si>
  <si>
    <t>Merouaniyé</t>
  </si>
  <si>
    <t>El-Merwaniyé</t>
  </si>
  <si>
    <t>Borj Rahhal</t>
  </si>
  <si>
    <t>Bordje Rahhal</t>
  </si>
  <si>
    <t>Ghazir</t>
  </si>
  <si>
    <t>Chaaitiyé</t>
  </si>
  <si>
    <t>Cheïetiyé</t>
  </si>
  <si>
    <t>Deir El-Qamar</t>
  </si>
  <si>
    <t>Deir El-Kamar</t>
  </si>
  <si>
    <t>Kfar Chellane</t>
  </si>
  <si>
    <t>Kfar Chlane</t>
  </si>
  <si>
    <t>Sfiré</t>
  </si>
  <si>
    <t>Al-Sfiré</t>
  </si>
  <si>
    <t>Zqaq el-Blat foncière</t>
  </si>
  <si>
    <t>Zoukak el-Blatt</t>
  </si>
  <si>
    <t>Jadra</t>
  </si>
  <si>
    <t>Beit Chama</t>
  </si>
  <si>
    <t>Bait Chama</t>
  </si>
  <si>
    <t>Nabi Youcheaa</t>
  </si>
  <si>
    <t>Majdel Selm</t>
  </si>
  <si>
    <t>Aaiyat</t>
  </si>
  <si>
    <t>Iate</t>
  </si>
  <si>
    <t>Sammaqiyé</t>
  </si>
  <si>
    <t>Al-Semmakié</t>
  </si>
  <si>
    <t>Broummana El-Matn</t>
  </si>
  <si>
    <t>Broummana</t>
  </si>
  <si>
    <t>Mdoukha</t>
  </si>
  <si>
    <t>Sindianet Zeidane</t>
  </si>
  <si>
    <t>Sindianet Zeidan</t>
  </si>
  <si>
    <t>Aanout</t>
  </si>
  <si>
    <t>Anoute</t>
  </si>
  <si>
    <t>Hebbariyé</t>
  </si>
  <si>
    <t>El-Habbariyé</t>
  </si>
  <si>
    <t>Khodr Baalbek</t>
  </si>
  <si>
    <t>Al-Khodré</t>
  </si>
  <si>
    <t>Hanaouay</t>
  </si>
  <si>
    <t>Hanawé</t>
  </si>
  <si>
    <t>Majdelyoun</t>
  </si>
  <si>
    <t>Majdalioun</t>
  </si>
  <si>
    <t>Aarab Salim</t>
  </si>
  <si>
    <t>Arab Salim</t>
  </si>
  <si>
    <t>Choueifat El-Oumara</t>
  </si>
  <si>
    <t>Chouaifat Oumara</t>
  </si>
  <si>
    <t>Hammana</t>
  </si>
  <si>
    <t>Najjariyé</t>
  </si>
  <si>
    <t>Nadjariat</t>
  </si>
  <si>
    <t>Zibdine En-Nabatiyeh</t>
  </si>
  <si>
    <t>Zebdine</t>
  </si>
  <si>
    <t>Baaloul BG</t>
  </si>
  <si>
    <t>Baaloul</t>
  </si>
  <si>
    <t>Mimrine</t>
  </si>
  <si>
    <t>Nemrine et Bakoura</t>
  </si>
  <si>
    <t>Nahlé baalbek</t>
  </si>
  <si>
    <t>Nahlé</t>
  </si>
  <si>
    <t>Haris</t>
  </si>
  <si>
    <t>Harisse</t>
  </si>
  <si>
    <t>Barouk</t>
  </si>
  <si>
    <t>El-Barouk</t>
  </si>
  <si>
    <t>Kfar Tibnit</t>
  </si>
  <si>
    <t>Kfar Tebnite</t>
  </si>
  <si>
    <t>Rmaich</t>
  </si>
  <si>
    <t>Rmeiche</t>
  </si>
  <si>
    <t>Touline</t>
  </si>
  <si>
    <t>Tall Aabbas Ech-Charqi</t>
  </si>
  <si>
    <t>Tal Abbas El-Charkié</t>
  </si>
  <si>
    <t>Mansouri Sour</t>
  </si>
  <si>
    <t>El-Mansouri</t>
  </si>
  <si>
    <t>Qarsaita</t>
  </si>
  <si>
    <t>Karseita</t>
  </si>
  <si>
    <t>Taybet Matjaayoun</t>
  </si>
  <si>
    <t>Al-Taïbé</t>
  </si>
  <si>
    <t>Qsaibet En-Nabatiyeh</t>
  </si>
  <si>
    <t>Ksaibé</t>
  </si>
  <si>
    <t>Nabi Osmane</t>
  </si>
  <si>
    <t>Al-Nabi Osman</t>
  </si>
  <si>
    <t>Aalma</t>
  </si>
  <si>
    <t>Alma</t>
  </si>
  <si>
    <t>Qmatiyé</t>
  </si>
  <si>
    <t>El-Kamatiyeh</t>
  </si>
  <si>
    <t>Naqqach</t>
  </si>
  <si>
    <t>Naccache</t>
  </si>
  <si>
    <t>Aaqabet Rachaya</t>
  </si>
  <si>
    <t>Akabé</t>
  </si>
  <si>
    <t>Meiss Ej-Jabal</t>
  </si>
  <si>
    <t>Meis El-Jabal</t>
  </si>
  <si>
    <t>Dar Baaechtar</t>
  </si>
  <si>
    <t>Dar Bechtar</t>
  </si>
  <si>
    <t>Dalhoun</t>
  </si>
  <si>
    <t>Dalhoune</t>
  </si>
  <si>
    <t>Kfar Hazir</t>
  </si>
  <si>
    <t>Nakhlé</t>
  </si>
  <si>
    <t>En-Nakhlé</t>
  </si>
  <si>
    <t>Merkebta</t>
  </si>
  <si>
    <t>Markabta</t>
  </si>
  <si>
    <t>Zefta</t>
  </si>
  <si>
    <t>Aaintaroun</t>
  </si>
  <si>
    <t>Aïtaroun</t>
  </si>
  <si>
    <t>Kharnoubet Aakkar</t>
  </si>
  <si>
    <t>Al-Kharnoubé</t>
  </si>
  <si>
    <t>Ksara</t>
  </si>
  <si>
    <t>Toul</t>
  </si>
  <si>
    <t>Toule</t>
  </si>
  <si>
    <t>Beino</t>
  </si>
  <si>
    <t>Haour Taala</t>
  </si>
  <si>
    <t>Hourtala</t>
  </si>
  <si>
    <t>Aaynata Bent Jbayl</t>
  </si>
  <si>
    <t>Aïnata</t>
  </si>
  <si>
    <t>Qaaqaaiyet Ej-Jisr</t>
  </si>
  <si>
    <t>Kakiat El-Jisr</t>
  </si>
  <si>
    <t>Mghairiyé Ech-Chouf</t>
  </si>
  <si>
    <t>El-Moghaïriyeh</t>
  </si>
  <si>
    <t>Aain Ed-Delb</t>
  </si>
  <si>
    <t>Aïn-el-Dib</t>
  </si>
  <si>
    <t>Keyfoun</t>
  </si>
  <si>
    <t>Kaïfoun</t>
  </si>
  <si>
    <t>Qraiyet Saida</t>
  </si>
  <si>
    <t>Krayé</t>
  </si>
  <si>
    <t>Yanta</t>
  </si>
  <si>
    <t>Daouret Aakkar</t>
  </si>
  <si>
    <t>Daoura</t>
  </si>
  <si>
    <t>Baabdat</t>
  </si>
  <si>
    <t>Baabdat et Sfaïlé</t>
  </si>
  <si>
    <t>Qleiaat Kesrouane</t>
  </si>
  <si>
    <t>El-Kleiyate</t>
  </si>
  <si>
    <t>Khirbet Selm</t>
  </si>
  <si>
    <t>Kherbet Salem</t>
  </si>
  <si>
    <t>Kfar Dounine</t>
  </si>
  <si>
    <t>Kfardounine</t>
  </si>
  <si>
    <t>Blat Jbeil</t>
  </si>
  <si>
    <t>Blat</t>
  </si>
  <si>
    <t>Majdaloun</t>
  </si>
  <si>
    <t>Majdeloun</t>
  </si>
  <si>
    <t>Hnaider</t>
  </si>
  <si>
    <t>Hnaïder</t>
  </si>
  <si>
    <t>Ghassaniyé</t>
  </si>
  <si>
    <t>Halate</t>
  </si>
  <si>
    <t>Aadoussiyé</t>
  </si>
  <si>
    <t>Addoussiat</t>
  </si>
  <si>
    <t>Deir Qanoun En-Nahr</t>
  </si>
  <si>
    <t>Deir Kanoun El-Nahr</t>
  </si>
  <si>
    <t>Mazraat Yachouaa</t>
  </si>
  <si>
    <t>Mazraet Yachou</t>
  </si>
  <si>
    <t>Saoufar</t>
  </si>
  <si>
    <t>Aïn Sofar</t>
  </si>
  <si>
    <t>Aabba</t>
  </si>
  <si>
    <t>Abba</t>
  </si>
  <si>
    <t>Hrajel</t>
  </si>
  <si>
    <t>Kfar Him</t>
  </si>
  <si>
    <t>Kfarhime</t>
  </si>
  <si>
    <t>Saghbine</t>
  </si>
  <si>
    <t>Btouratij</t>
  </si>
  <si>
    <t>Btouratige</t>
  </si>
  <si>
    <t>Faraya</t>
  </si>
  <si>
    <t>Bechmizzine</t>
  </si>
  <si>
    <t>Bechmezzine</t>
  </si>
  <si>
    <t>Aajaltoun</t>
  </si>
  <si>
    <t>Ajeltoun</t>
  </si>
  <si>
    <t>Bcharré</t>
  </si>
  <si>
    <t>Bcharre</t>
  </si>
  <si>
    <t>Kfar Chouba</t>
  </si>
  <si>
    <t>Nkhailé</t>
  </si>
  <si>
    <t>Bqerzla</t>
  </si>
  <si>
    <t>Bkarzala</t>
  </si>
  <si>
    <t>Tannourine El-Faouqa</t>
  </si>
  <si>
    <t>Tannourine Foka</t>
  </si>
  <si>
    <t>Soultan Yaacoub Faouqa</t>
  </si>
  <si>
    <t>Soltan-Yacoub</t>
  </si>
  <si>
    <t>Batoulay</t>
  </si>
  <si>
    <t>Batouliyat</t>
  </si>
  <si>
    <t>Bnaafoul</t>
  </si>
  <si>
    <t>Rimhala</t>
  </si>
  <si>
    <t>Remhala</t>
  </si>
  <si>
    <t>Cheikh Mohammad</t>
  </si>
  <si>
    <t>Cheikh Mohamed</t>
  </si>
  <si>
    <t>Rmadiyé</t>
  </si>
  <si>
    <t>Remadiyeh</t>
  </si>
  <si>
    <t>Btermaz</t>
  </si>
  <si>
    <t>Hamat</t>
  </si>
  <si>
    <t>Joun</t>
  </si>
  <si>
    <t>Chlifa</t>
  </si>
  <si>
    <t>Bikfaya</t>
  </si>
  <si>
    <t>Baalchmay</t>
  </si>
  <si>
    <t>Baalchemay</t>
  </si>
  <si>
    <t>Kfar Dibiane</t>
  </si>
  <si>
    <t>Mazraet Kfardebiane</t>
  </si>
  <si>
    <t>Aabrine</t>
  </si>
  <si>
    <t>Abrine</t>
  </si>
  <si>
    <t>Dbayé</t>
  </si>
  <si>
    <t>Arzai</t>
  </si>
  <si>
    <t>Arzey</t>
  </si>
  <si>
    <t>Gharifé</t>
  </si>
  <si>
    <t>Mrah Es-Srayj</t>
  </si>
  <si>
    <t>Mrah-el-Sreige</t>
  </si>
  <si>
    <t>Aazqai</t>
  </si>
  <si>
    <t>Azka</t>
  </si>
  <si>
    <t>Jmaijmé</t>
  </si>
  <si>
    <t>Jmeijmé</t>
  </si>
  <si>
    <t>tarane</t>
  </si>
  <si>
    <t>Tarane</t>
  </si>
  <si>
    <t>Qornayel</t>
  </si>
  <si>
    <t>Kernayel</t>
  </si>
  <si>
    <t>Heri</t>
  </si>
  <si>
    <t>Al-Hery</t>
  </si>
  <si>
    <t>Raouda (Istabel)</t>
  </si>
  <si>
    <t>Al-Istable</t>
  </si>
  <si>
    <t>Jebrayel</t>
  </si>
  <si>
    <t>Jebrâil</t>
  </si>
  <si>
    <t>Bhamdoun Ed-Dayaa</t>
  </si>
  <si>
    <t>Bhamdoun (Village)</t>
  </si>
  <si>
    <t>Bsarma</t>
  </si>
  <si>
    <t>Hizzine</t>
  </si>
  <si>
    <t>Teffahta</t>
  </si>
  <si>
    <t>Teffehta</t>
  </si>
  <si>
    <t>Aain Yaaqoub</t>
  </si>
  <si>
    <t>Aïn-Yacoub</t>
  </si>
  <si>
    <t>Haddatha</t>
  </si>
  <si>
    <t>Haddacé</t>
  </si>
  <si>
    <t>Mayfadoun</t>
  </si>
  <si>
    <t>Maifadoune</t>
  </si>
  <si>
    <t>Qleiaat Aakkar</t>
  </si>
  <si>
    <t>Al-Kleiat</t>
  </si>
  <si>
    <t>Yater</t>
  </si>
  <si>
    <t>Aayta Ech-Chaab</t>
  </si>
  <si>
    <t>Aïta-el-Chaab</t>
  </si>
  <si>
    <t>Aadayssé Marjaayoun</t>
  </si>
  <si>
    <t>Adeicé</t>
  </si>
  <si>
    <t>Falougha</t>
  </si>
  <si>
    <t>Sir El-Gharbiyé</t>
  </si>
  <si>
    <t>Aayta El-Foukhar</t>
  </si>
  <si>
    <t>Aïta El-Fokhar</t>
  </si>
  <si>
    <t>Deir Nbouh</t>
  </si>
  <si>
    <t>Deir Nebouh</t>
  </si>
  <si>
    <t>Dinbou</t>
  </si>
  <si>
    <t>Danbou</t>
  </si>
  <si>
    <t>Bouarej</t>
  </si>
  <si>
    <t>Bouerije</t>
  </si>
  <si>
    <t>Trablous El Hadid</t>
  </si>
  <si>
    <t>Tripoli Al-Hadid</t>
  </si>
  <si>
    <t>Saida Ed-Dekermane</t>
  </si>
  <si>
    <t>Saïda Dekerman</t>
  </si>
  <si>
    <t>Yohmor BG</t>
  </si>
  <si>
    <t>Yohmor</t>
  </si>
  <si>
    <t>Toura</t>
  </si>
  <si>
    <t>Beit Meri</t>
  </si>
  <si>
    <t>Beit Mery</t>
  </si>
  <si>
    <t>Beit El-Faqs</t>
  </si>
  <si>
    <t>Beit-El-Faks</t>
  </si>
  <si>
    <t>Jounie Haret Sakhr</t>
  </si>
  <si>
    <t>Djounié Haret Sakhr</t>
  </si>
  <si>
    <t>Qaaqaiyet Es-Snaoubar</t>
  </si>
  <si>
    <t>Kaakiet El-Senaoubar</t>
  </si>
  <si>
    <t>Khiara</t>
  </si>
  <si>
    <t>Al-Khiara</t>
  </si>
  <si>
    <t>Bramiyé</t>
  </si>
  <si>
    <t>Bramiat</t>
  </si>
  <si>
    <t>Batloun</t>
  </si>
  <si>
    <t>Batloune</t>
  </si>
  <si>
    <t>Aain el-Mraisse foncière</t>
  </si>
  <si>
    <t>Ain el-Mreissé</t>
  </si>
  <si>
    <t>Bzal</t>
  </si>
  <si>
    <t>Bourjein</t>
  </si>
  <si>
    <t>El-Berjaine</t>
  </si>
  <si>
    <t>Qaabrine</t>
  </si>
  <si>
    <t>Kaabarine</t>
  </si>
  <si>
    <t>Qennarit</t>
  </si>
  <si>
    <t>Kanarite</t>
  </si>
  <si>
    <t>Dibbiyé</t>
  </si>
  <si>
    <t>Debbiyeh</t>
  </si>
  <si>
    <t>Cheikh Zennad</t>
  </si>
  <si>
    <t>Cheikh Zennad Tal Bibé</t>
  </si>
  <si>
    <t>Ilat</t>
  </si>
  <si>
    <t>Ilate</t>
  </si>
  <si>
    <t>Aain Ibl</t>
  </si>
  <si>
    <t>Aïn-Ebel</t>
  </si>
  <si>
    <t>Qlaiaa</t>
  </si>
  <si>
    <t>El-Kleia</t>
  </si>
  <si>
    <t>Ibl Es-Saqi</t>
  </si>
  <si>
    <t>Ebel-El-Saki</t>
  </si>
  <si>
    <t>Mrayjat Zahlé</t>
  </si>
  <si>
    <t>Mreijat</t>
  </si>
  <si>
    <t>Loubié</t>
  </si>
  <si>
    <t>Barich</t>
  </si>
  <si>
    <t>Beiriche</t>
  </si>
  <si>
    <t>Byaqout</t>
  </si>
  <si>
    <t>Biakoute</t>
  </si>
  <si>
    <t>Houmine El-Faouqa</t>
  </si>
  <si>
    <t>Houmine-el-Faouka</t>
  </si>
  <si>
    <t>Zebqine</t>
  </si>
  <si>
    <t>Zebkine</t>
  </si>
  <si>
    <t>Kafraiya BG</t>
  </si>
  <si>
    <t>Kefraya</t>
  </si>
  <si>
    <t>Balloune</t>
  </si>
  <si>
    <t>Ballouné</t>
  </si>
  <si>
    <t>Aabadiyé</t>
  </si>
  <si>
    <t>El-Abadiyeh</t>
  </si>
  <si>
    <t>Jbaa En-Nabatiyeh</t>
  </si>
  <si>
    <t>Kafra-Jbah</t>
  </si>
  <si>
    <t>Borj En-Naqoura</t>
  </si>
  <si>
    <t>Nakoura</t>
  </si>
  <si>
    <t>Deir Aames</t>
  </si>
  <si>
    <t>Deir Amess</t>
  </si>
  <si>
    <t>Kfar Matta</t>
  </si>
  <si>
    <t>Haouch En-Nabi</t>
  </si>
  <si>
    <t>Wakf al-Nabi Chite</t>
  </si>
  <si>
    <t>Jbal El-Botm</t>
  </si>
  <si>
    <t>Jebel-El-Batm</t>
  </si>
  <si>
    <t>Kaoukaba Bou Arab</t>
  </si>
  <si>
    <t>Kaoukaba</t>
  </si>
  <si>
    <t>Aachqout</t>
  </si>
  <si>
    <t>Achkoute</t>
  </si>
  <si>
    <t>Kfar Denis</t>
  </si>
  <si>
    <t>Kfar Dinès</t>
  </si>
  <si>
    <t>Kfar Hilda</t>
  </si>
  <si>
    <t>Kfar Halda</t>
  </si>
  <si>
    <t>Baraachit</t>
  </si>
  <si>
    <t>Baraachite</t>
  </si>
  <si>
    <t>Saida El-Oustani</t>
  </si>
  <si>
    <t>Saïda Wastani</t>
  </si>
  <si>
    <t>Deir Ntar</t>
  </si>
  <si>
    <t>Kfar Kahel</t>
  </si>
  <si>
    <t>Qornet Chehouane</t>
  </si>
  <si>
    <t>Kornet Chahouane</t>
  </si>
  <si>
    <t>Zahlé Er-Rassiyé</t>
  </si>
  <si>
    <t>Zahlé Al-Rassié</t>
  </si>
  <si>
    <t>Tayr Falsay</t>
  </si>
  <si>
    <t>Trafelsiyé</t>
  </si>
  <si>
    <t>Bhamdoun El-Mhatta</t>
  </si>
  <si>
    <t>Bhamdoun (Gare)</t>
  </si>
  <si>
    <t>Ras El Matn</t>
  </si>
  <si>
    <t>Ras el Meten</t>
  </si>
  <si>
    <t>Hasroun</t>
  </si>
  <si>
    <t>Hasroune</t>
  </si>
  <si>
    <t>Bafliyé</t>
  </si>
  <si>
    <t>Semqaniyé</t>
  </si>
  <si>
    <t>El-Samkanieh</t>
  </si>
  <si>
    <t>Aalmane Ech-Chouf</t>
  </si>
  <si>
    <t>Almane</t>
  </si>
  <si>
    <t>Nahr Ibrahim</t>
  </si>
  <si>
    <t>Nahr-Ibrahim</t>
  </si>
  <si>
    <t>Nabay</t>
  </si>
  <si>
    <t>Nabiyeh</t>
  </si>
  <si>
    <t>Baghdadi</t>
  </si>
  <si>
    <t>Daoucé et Baghdadi</t>
  </si>
  <si>
    <t>Debaal Sour</t>
  </si>
  <si>
    <t>Debhalé</t>
  </si>
  <si>
    <t>Dibbine</t>
  </si>
  <si>
    <t>Aain Saadé</t>
  </si>
  <si>
    <t>Aïn-Saâdé</t>
  </si>
  <si>
    <t>Kfar Nabrakh</t>
  </si>
  <si>
    <t>Charbine El-Hermel</t>
  </si>
  <si>
    <t>Hermel Charbine</t>
  </si>
  <si>
    <t>Kfardlaqous</t>
  </si>
  <si>
    <t>Kfar Dalakoss</t>
  </si>
  <si>
    <t>Aabey</t>
  </si>
  <si>
    <t>Abey</t>
  </si>
  <si>
    <t>Bijdarfil</t>
  </si>
  <si>
    <t>Bejdarfel</t>
  </si>
  <si>
    <t>Himlaya</t>
  </si>
  <si>
    <t>Hemlaya</t>
  </si>
  <si>
    <t>Jahliyé</t>
  </si>
  <si>
    <t>El-Jahliyeh</t>
  </si>
  <si>
    <t>Safad Al-Battikh</t>
  </si>
  <si>
    <t>Safad-el-Battikh</t>
  </si>
  <si>
    <t>Sahel Aalma</t>
  </si>
  <si>
    <t>Djounié Salel Alma</t>
  </si>
  <si>
    <t>Blida</t>
  </si>
  <si>
    <t>Hayzouq</t>
  </si>
  <si>
    <t>Hayzouk</t>
  </si>
  <si>
    <t>Kfarzaina</t>
  </si>
  <si>
    <t>Kfar Zeina</t>
  </si>
  <si>
    <t>Merouahine</t>
  </si>
  <si>
    <t>Marouhine</t>
  </si>
  <si>
    <t>Kfour En-Nabatieh</t>
  </si>
  <si>
    <t>El-Kfour</t>
  </si>
  <si>
    <t>Raait</t>
  </si>
  <si>
    <t>Rait</t>
  </si>
  <si>
    <t>Aammatour</t>
  </si>
  <si>
    <t>Ammatour</t>
  </si>
  <si>
    <t>Rihane Jezzine</t>
  </si>
  <si>
    <t>El-Rihane</t>
  </si>
  <si>
    <t>Aain Qinia</t>
  </si>
  <si>
    <t>Aïn Kinia</t>
  </si>
  <si>
    <t>Karm Saddé</t>
  </si>
  <si>
    <t>Douma</t>
  </si>
  <si>
    <t>Majdala</t>
  </si>
  <si>
    <t>Majdla</t>
  </si>
  <si>
    <t>Raouda-Aadoua</t>
  </si>
  <si>
    <t>Aadoua</t>
  </si>
  <si>
    <t>Yammouné</t>
  </si>
  <si>
    <t>Yamouné</t>
  </si>
  <si>
    <t>Khirbet Char</t>
  </si>
  <si>
    <t>Kherbet Char</t>
  </si>
  <si>
    <t>Zahlé Haouch El-Oumara</t>
  </si>
  <si>
    <t>Zahlé Haouche Al-Oumara</t>
  </si>
  <si>
    <t>Mtayleb</t>
  </si>
  <si>
    <t>El-Mtaileb</t>
  </si>
  <si>
    <t>Choueir</t>
  </si>
  <si>
    <t>Haouchab</t>
  </si>
  <si>
    <t>El-Haouchab</t>
  </si>
  <si>
    <t>Aadchit Ech-Chqif</t>
  </si>
  <si>
    <t>Adchite</t>
  </si>
  <si>
    <t>Majdelzoun</t>
  </si>
  <si>
    <t>Majdalzoun</t>
  </si>
  <si>
    <t>Bziza</t>
  </si>
  <si>
    <t>Nmairiyé</t>
  </si>
  <si>
    <t>Nmériyé</t>
  </si>
  <si>
    <t>Aaraiya</t>
  </si>
  <si>
    <t>Araya</t>
  </si>
  <si>
    <t>Qaa Er-Rim</t>
  </si>
  <si>
    <t>Kaa-el-Rime</t>
  </si>
  <si>
    <t>Libbaya BG</t>
  </si>
  <si>
    <t>Lebbaya</t>
  </si>
  <si>
    <t>Fiaa</t>
  </si>
  <si>
    <t>Fih</t>
  </si>
  <si>
    <t>Aana</t>
  </si>
  <si>
    <t>Ana</t>
  </si>
  <si>
    <t>Balde WaMazraatBaldé</t>
  </si>
  <si>
    <t>Mazraat Baldé</t>
  </si>
  <si>
    <t>Qabrikha</t>
  </si>
  <si>
    <t>Kabrikha</t>
  </si>
  <si>
    <t>Kfar Melki Aakkar</t>
  </si>
  <si>
    <t>Kafr Malka</t>
  </si>
  <si>
    <t>Dahr Es-Souane El-Matn</t>
  </si>
  <si>
    <t>Dahr El Souwan</t>
  </si>
  <si>
    <t>Niha Zahlé</t>
  </si>
  <si>
    <t>Niha</t>
  </si>
  <si>
    <t>Yaroun</t>
  </si>
  <si>
    <t>Yaroune</t>
  </si>
  <si>
    <t>Mar Touma</t>
  </si>
  <si>
    <t>Houla</t>
  </si>
  <si>
    <t>Koubba</t>
  </si>
  <si>
    <t>Morh Kfarsghab</t>
  </si>
  <si>
    <t>Merh Kfarsghabe</t>
  </si>
  <si>
    <t>Aaqtanit</t>
  </si>
  <si>
    <t>Aktanite</t>
  </si>
  <si>
    <t>Deir Qoubel</t>
  </si>
  <si>
    <t>Deir-Koubel</t>
  </si>
  <si>
    <t>Aaytat</t>
  </si>
  <si>
    <t>Aïtate</t>
  </si>
  <si>
    <t>Kaoutariyet Es-Siyad</t>
  </si>
  <si>
    <t>Kaoutarite El-Siyad</t>
  </si>
  <si>
    <t>Ouadi Chahrour El Aaoulia</t>
  </si>
  <si>
    <t>Wadi Chahrour el Olia</t>
  </si>
  <si>
    <t>Brih</t>
  </si>
  <si>
    <t>Brih et Mteilé</t>
  </si>
  <si>
    <t>Bater</t>
  </si>
  <si>
    <t>Baskinta</t>
  </si>
  <si>
    <t>Kfar Saroun El-Koura</t>
  </si>
  <si>
    <t>Kfar Saroun</t>
  </si>
  <si>
    <t>Aaynata Baalbek</t>
  </si>
  <si>
    <t>Idbil</t>
  </si>
  <si>
    <t>Edbel</t>
  </si>
  <si>
    <t>Bteghrine</t>
  </si>
  <si>
    <t>Zaoutar Ech-Charqiyé</t>
  </si>
  <si>
    <t>Zaoutar El-Charkiyé</t>
  </si>
  <si>
    <t>Kfar Dane</t>
  </si>
  <si>
    <t>Kfardan</t>
  </si>
  <si>
    <t>Cheikh Taba</t>
  </si>
  <si>
    <t>Cheikh Taba Montagne</t>
  </si>
  <si>
    <t>Aain Qana</t>
  </si>
  <si>
    <t>Aïn-Kana</t>
  </si>
  <si>
    <t>Hadchit</t>
  </si>
  <si>
    <t>Hadchite</t>
  </si>
  <si>
    <t>Choukine</t>
  </si>
  <si>
    <t>Mazraat Mechref</t>
  </si>
  <si>
    <t>Selaa Sour</t>
  </si>
  <si>
    <t>Salha</t>
  </si>
  <si>
    <t>Kahhalé</t>
  </si>
  <si>
    <t>El-Kahalé</t>
  </si>
  <si>
    <t>Jaaita</t>
  </si>
  <si>
    <t>Jeita</t>
  </si>
  <si>
    <t>Henniyé</t>
  </si>
  <si>
    <t>El-Henniyé</t>
  </si>
  <si>
    <t>Aalma Ech-Chaab</t>
  </si>
  <si>
    <t>Alma Chaab</t>
  </si>
  <si>
    <t>Ouadi El-Haour</t>
  </si>
  <si>
    <t>Wadi el-Haour</t>
  </si>
  <si>
    <t>Roumié</t>
  </si>
  <si>
    <t>Roumieh</t>
  </si>
  <si>
    <t>Chane</t>
  </si>
  <si>
    <t>Safra Kesrouane</t>
  </si>
  <si>
    <t>EL-Safra</t>
  </si>
  <si>
    <t>Majdel</t>
  </si>
  <si>
    <t>Mjadel</t>
  </si>
  <si>
    <t>Trablous En-Nouri</t>
  </si>
  <si>
    <t>Tripoli Al-Nouri</t>
  </si>
  <si>
    <t>Hokr Etti</t>
  </si>
  <si>
    <t>Katté</t>
  </si>
  <si>
    <t>Chehour</t>
  </si>
  <si>
    <t>Chibtine</t>
  </si>
  <si>
    <t>Chabtine</t>
  </si>
  <si>
    <t>Bsaba Ech-Chouf</t>
  </si>
  <si>
    <t>Bsaba</t>
  </si>
  <si>
    <t>Markaba</t>
  </si>
  <si>
    <t>Saadine</t>
  </si>
  <si>
    <t>Kroum El-Aarab</t>
  </si>
  <si>
    <t>Kroum Arabe</t>
  </si>
  <si>
    <t>Kfar Hata El-Koura</t>
  </si>
  <si>
    <t>Dibbabiyé</t>
  </si>
  <si>
    <t>Dabbabiyé Charkié</t>
  </si>
  <si>
    <t>Bsalim</t>
  </si>
  <si>
    <t>Bsalime</t>
  </si>
  <si>
    <t>Haql el Aazimé</t>
  </si>
  <si>
    <t>Beit Chabab</t>
  </si>
  <si>
    <t>Beit Chebab</t>
  </si>
  <si>
    <t>Bedias</t>
  </si>
  <si>
    <t>Bidias</t>
  </si>
  <si>
    <t>Aain Bourday</t>
  </si>
  <si>
    <t>Aïn Bourday</t>
  </si>
  <si>
    <t>Rmeil foncière</t>
  </si>
  <si>
    <t>Remeil</t>
  </si>
  <si>
    <t>Mejdlaiya</t>
  </si>
  <si>
    <t>Braiqeaa</t>
  </si>
  <si>
    <t>Braikeh</t>
  </si>
  <si>
    <t>Hasrout</t>
  </si>
  <si>
    <t>Hasroute</t>
  </si>
  <si>
    <t>Roum</t>
  </si>
  <si>
    <t>Yarine</t>
  </si>
  <si>
    <t>Maqné</t>
  </si>
  <si>
    <t>Charqiyé</t>
  </si>
  <si>
    <t>El-Charkiyé</t>
  </si>
  <si>
    <t>Aain Aata</t>
  </si>
  <si>
    <t>Aïn Aata</t>
  </si>
  <si>
    <t>Hailan</t>
  </si>
  <si>
    <t>Halane</t>
  </si>
  <si>
    <t>Maaraboun</t>
  </si>
  <si>
    <t>Blat Marjaayoun</t>
  </si>
  <si>
    <t>Aain Kfar Zabad</t>
  </si>
  <si>
    <t>Aïn Kfar Zabed</t>
  </si>
  <si>
    <t>Kafraya El-Koura</t>
  </si>
  <si>
    <t>Baaouerta</t>
  </si>
  <si>
    <t>Baouarta</t>
  </si>
  <si>
    <t>Halloussiyé</t>
  </si>
  <si>
    <t>El-Héloussiyé</t>
  </si>
  <si>
    <t>Tleil</t>
  </si>
  <si>
    <t>El-Tleil</t>
  </si>
  <si>
    <t>Ouadi Chahrour Es-Soufla</t>
  </si>
  <si>
    <t>Wadi Chahrour el Soufla</t>
  </si>
  <si>
    <t>Mrouj</t>
  </si>
  <si>
    <t>El-Mrouge</t>
  </si>
  <si>
    <t>Jdeidet El-Qaitaa</t>
  </si>
  <si>
    <t>Jedeidet-El-Kayteh</t>
  </si>
  <si>
    <t>Taibet Baalbek</t>
  </si>
  <si>
    <t>Al-Taybat</t>
  </si>
  <si>
    <t>Hazerta</t>
  </si>
  <si>
    <t>Hizzerta</t>
  </si>
  <si>
    <t>Saouanet Marjayoun</t>
  </si>
  <si>
    <t>Souané</t>
  </si>
  <si>
    <t>Dmit</t>
  </si>
  <si>
    <t>Dmite</t>
  </si>
  <si>
    <t>Aayha</t>
  </si>
  <si>
    <t>Aïha</t>
  </si>
  <si>
    <t>Tannourine Et-Tahta</t>
  </si>
  <si>
    <t>Tannourine el Tahta</t>
  </si>
  <si>
    <t>Maamriyé</t>
  </si>
  <si>
    <t>El-Mhammariyé</t>
  </si>
  <si>
    <t>Mdaouar foncière</t>
  </si>
  <si>
    <t>Medawar</t>
  </si>
  <si>
    <t>Assia</t>
  </si>
  <si>
    <t>Aammiq BG</t>
  </si>
  <si>
    <t>Ammik et "Jouret Ammik"</t>
  </si>
  <si>
    <t>Aain Aanoub</t>
  </si>
  <si>
    <t>Aïn-Enoub</t>
  </si>
  <si>
    <t>Bterram</t>
  </si>
  <si>
    <t>Sfaynet El-Qaitaa</t>
  </si>
  <si>
    <t>Safiné-El-Kayteh</t>
  </si>
  <si>
    <t>Kfayr Ez-Zait</t>
  </si>
  <si>
    <t>El-Kfeir</t>
  </si>
  <si>
    <t>Souq El-Gharb</t>
  </si>
  <si>
    <t>Souk-El-Gharb</t>
  </si>
  <si>
    <t>Ayto</t>
  </si>
  <si>
    <t>Aïto</t>
  </si>
  <si>
    <t>Chanay</t>
  </si>
  <si>
    <t>Zouk El-Kharab</t>
  </si>
  <si>
    <t>Zouk-Khrab</t>
  </si>
  <si>
    <t>Zaarouriyé</t>
  </si>
  <si>
    <t>Zaarouriyeh</t>
  </si>
  <si>
    <t>Aafsdiq</t>
  </si>
  <si>
    <t>Afsdik</t>
  </si>
  <si>
    <t>Bouar</t>
  </si>
  <si>
    <t>El-Bouar</t>
  </si>
  <si>
    <t>Tanbourit</t>
  </si>
  <si>
    <t>Tanbourite</t>
  </si>
  <si>
    <t>Bqosta</t>
  </si>
  <si>
    <t>Salima Baabda</t>
  </si>
  <si>
    <t>Salima</t>
  </si>
  <si>
    <t>Lebaa</t>
  </si>
  <si>
    <t>Kfar Houné</t>
  </si>
  <si>
    <t>Kefer-Houné</t>
  </si>
  <si>
    <t>Habchit</t>
  </si>
  <si>
    <t>Habchite</t>
  </si>
  <si>
    <t>Aain Ouzain</t>
  </si>
  <si>
    <t>Aïn Ouzaï</t>
  </si>
  <si>
    <t>Deir Kifa</t>
  </si>
  <si>
    <t>Salhiyet Saida</t>
  </si>
  <si>
    <t>Salhiat</t>
  </si>
  <si>
    <t>Zouq El Hosniyé</t>
  </si>
  <si>
    <t>Zouk-El-Hosmieh et Dahr Ayasse</t>
  </si>
  <si>
    <t>Qalhat</t>
  </si>
  <si>
    <t>Kelhate</t>
  </si>
  <si>
    <t>Nabi Ayla</t>
  </si>
  <si>
    <t>Al-Nabi Aïla</t>
  </si>
  <si>
    <t>Saaidé</t>
  </si>
  <si>
    <t>Al-Saïdat</t>
  </si>
  <si>
    <t>Ouardaniyé</t>
  </si>
  <si>
    <t>El-Wardaniyeh</t>
  </si>
  <si>
    <t>Kour</t>
  </si>
  <si>
    <t>Kfar Faqoud</t>
  </si>
  <si>
    <t>Kfar Fakoud</t>
  </si>
  <si>
    <t>Sebaal Zgharta</t>
  </si>
  <si>
    <t>Sebhel</t>
  </si>
  <si>
    <t>Qoussaya</t>
  </si>
  <si>
    <t>Koussaya</t>
  </si>
  <si>
    <t>Yohmor En-Nabatiyeh</t>
  </si>
  <si>
    <t>Mazraat 'Mseileh</t>
  </si>
  <si>
    <t>Msaileh</t>
  </si>
  <si>
    <t>Darine</t>
  </si>
  <si>
    <t>Deirine</t>
  </si>
  <si>
    <t>Aaramta</t>
  </si>
  <si>
    <t>Aramté</t>
  </si>
  <si>
    <t>Bechouat</t>
  </si>
  <si>
    <t>Bachwat</t>
  </si>
  <si>
    <t>Kfarfila</t>
  </si>
  <si>
    <t>Qobbayaa</t>
  </si>
  <si>
    <t>Kobbaï</t>
  </si>
  <si>
    <t>Arzoun</t>
  </si>
  <si>
    <t>Arzoune</t>
  </si>
  <si>
    <t>Binnay</t>
  </si>
  <si>
    <t>El-Bennayé</t>
  </si>
  <si>
    <t>Aain Et-Tiné-Miniyé</t>
  </si>
  <si>
    <t>Aïn-El-Tiné</t>
  </si>
  <si>
    <t>Tayr Harfa</t>
  </si>
  <si>
    <t>Tair Harf</t>
  </si>
  <si>
    <t>Zighrine</t>
  </si>
  <si>
    <t>Hermel Zighrine</t>
  </si>
  <si>
    <t>Kfaryachit</t>
  </si>
  <si>
    <t>Kfar Yachite</t>
  </si>
  <si>
    <t>Qattiné-Miniyé</t>
  </si>
  <si>
    <t>Kattiné</t>
  </si>
  <si>
    <t>Beit Lif</t>
  </si>
  <si>
    <t>Erkay</t>
  </si>
  <si>
    <t>Arké</t>
  </si>
  <si>
    <t>Houmine Et-Tahta</t>
  </si>
  <si>
    <t>Houmine El-Tahta</t>
  </si>
  <si>
    <t>Kafra Bant Jbayl</t>
  </si>
  <si>
    <t>Kafra</t>
  </si>
  <si>
    <t>Bakkifac Rachaya</t>
  </si>
  <si>
    <t>Bakkifa</t>
  </si>
  <si>
    <t>Aain Qania</t>
  </si>
  <si>
    <t>Aïn Kéni</t>
  </si>
  <si>
    <t>Mazraat Ech-Chouf</t>
  </si>
  <si>
    <t>Mazraet El-Chouf</t>
  </si>
  <si>
    <t>Btedaai</t>
  </si>
  <si>
    <t>Btédy</t>
  </si>
  <si>
    <t>Mechref</t>
  </si>
  <si>
    <t>El-Mouchref</t>
  </si>
  <si>
    <t>Majdel Balhis</t>
  </si>
  <si>
    <t>Majdel Balhice</t>
  </si>
  <si>
    <t>Rayfoun</t>
  </si>
  <si>
    <t>Qartaba</t>
  </si>
  <si>
    <t>Kartaba</t>
  </si>
  <si>
    <t>Louayzé Baabda</t>
  </si>
  <si>
    <t>Louaizé</t>
  </si>
  <si>
    <t>Noura Et-Tahta</t>
  </si>
  <si>
    <t>Noura El-Faouka et Tahta</t>
  </si>
  <si>
    <t>Boutchay</t>
  </si>
  <si>
    <t>Tall Biré</t>
  </si>
  <si>
    <t>Tal Biré</t>
  </si>
  <si>
    <t>Bchtfine</t>
  </si>
  <si>
    <t>Bchatfine</t>
  </si>
  <si>
    <t>Kfar Jarra</t>
  </si>
  <si>
    <t>Kafr-Jarra</t>
  </si>
  <si>
    <t>Roumine</t>
  </si>
  <si>
    <t>Douair Aadouiyé</t>
  </si>
  <si>
    <t>Douair Adouiyé</t>
  </si>
  <si>
    <t>Zané</t>
  </si>
  <si>
    <t>Zane</t>
  </si>
  <si>
    <t>Niha El-Chouf</t>
  </si>
  <si>
    <t>Jarjouaa</t>
  </si>
  <si>
    <t>Jarjouh</t>
  </si>
  <si>
    <t>Borj El-Moulouk</t>
  </si>
  <si>
    <t>El-Kherbeh</t>
  </si>
  <si>
    <t>Batroumine</t>
  </si>
  <si>
    <t>Beitroumine</t>
  </si>
  <si>
    <t>Ouarhaniyé</t>
  </si>
  <si>
    <t>El-Werhaniyeh</t>
  </si>
  <si>
    <t>Qornet Aakkar</t>
  </si>
  <si>
    <t>El-Korné</t>
  </si>
  <si>
    <t>Nasriyet Rizk</t>
  </si>
  <si>
    <t>Nasriyat Rizk</t>
  </si>
  <si>
    <t>Bsous</t>
  </si>
  <si>
    <t>Maasser Beit Ed-Dine</t>
  </si>
  <si>
    <t>Maasser Beit Eddine</t>
  </si>
  <si>
    <t>Aarjis</t>
  </si>
  <si>
    <t>Argesse</t>
  </si>
  <si>
    <t>Daraiya Zgharta</t>
  </si>
  <si>
    <t>Aaychiyé</t>
  </si>
  <si>
    <t>Aïchiyé</t>
  </si>
  <si>
    <t>Kfarhoura</t>
  </si>
  <si>
    <t>Kfar Haoura</t>
  </si>
  <si>
    <t>Soultaniyet Bent Jbayl</t>
  </si>
  <si>
    <t>Soultaniyé</t>
  </si>
  <si>
    <t>Shaylé Kesrouane</t>
  </si>
  <si>
    <t>Souhailet El-Faouka</t>
  </si>
  <si>
    <t>Dakoué</t>
  </si>
  <si>
    <t>Aintoura Kesrouane</t>
  </si>
  <si>
    <t>Aïntoura</t>
  </si>
  <si>
    <t>Mayrouba</t>
  </si>
  <si>
    <t>Nabha Ed-Damdoum</t>
  </si>
  <si>
    <t>Nabha</t>
  </si>
  <si>
    <t>Aain Zebdé</t>
  </si>
  <si>
    <t>Aïn-Zebdé</t>
  </si>
  <si>
    <t>Saifi foncière</t>
  </si>
  <si>
    <t>Saifé</t>
  </si>
  <si>
    <t>Chbaniyé</t>
  </si>
  <si>
    <t>Chbaniyeh</t>
  </si>
  <si>
    <t>Sammouniyé</t>
  </si>
  <si>
    <t>Al-Sammounié</t>
  </si>
  <si>
    <t>Beit Ech-Chaar</t>
  </si>
  <si>
    <t>Mazraet Beit Chaar</t>
  </si>
  <si>
    <t>Majdel Baana</t>
  </si>
  <si>
    <t>Chaqdouf</t>
  </si>
  <si>
    <t>Chakdouf</t>
  </si>
  <si>
    <t>Chouit</t>
  </si>
  <si>
    <t>Qatrani</t>
  </si>
  <si>
    <t>Katrani</t>
  </si>
  <si>
    <t>Zaghdraiya</t>
  </si>
  <si>
    <t>Zaghdraya</t>
  </si>
  <si>
    <t>Btater</t>
  </si>
  <si>
    <t>Zaghartaghrine</t>
  </si>
  <si>
    <t>Zaghrteghrine</t>
  </si>
  <si>
    <t>Kfifane</t>
  </si>
  <si>
    <t>Bakka</t>
  </si>
  <si>
    <t>Ramyet Bent Jbayl</t>
  </si>
  <si>
    <t>Ramié</t>
  </si>
  <si>
    <t>Harf Es-Sayad</t>
  </si>
  <si>
    <t>El-Watié et Harf Siad</t>
  </si>
  <si>
    <t>Khreibet Baalbek</t>
  </si>
  <si>
    <t>Khreibé</t>
  </si>
  <si>
    <t>Aadous</t>
  </si>
  <si>
    <t>Addous</t>
  </si>
  <si>
    <t>Jrane El-Batroun</t>
  </si>
  <si>
    <t>Jrane</t>
  </si>
  <si>
    <t>Ras Kifa</t>
  </si>
  <si>
    <t>Raskifa</t>
  </si>
  <si>
    <t>Majdel Akkar</t>
  </si>
  <si>
    <t>Kfar Hay</t>
  </si>
  <si>
    <t>Borj qalaouiyé</t>
  </si>
  <si>
    <t>Borge Kalaouiyé</t>
  </si>
  <si>
    <t>Ijdabra</t>
  </si>
  <si>
    <t>Ejdabra</t>
  </si>
  <si>
    <t>Mcherfé</t>
  </si>
  <si>
    <t>El-Mechrefeh</t>
  </si>
  <si>
    <t>Boqsmaiya</t>
  </si>
  <si>
    <t>Boksmaya</t>
  </si>
  <si>
    <t>Khartoum</t>
  </si>
  <si>
    <t>Aaba</t>
  </si>
  <si>
    <t>Aba</t>
  </si>
  <si>
    <t>Aain Et-Tiné BG</t>
  </si>
  <si>
    <t>Aïn-el-Tiné</t>
  </si>
  <si>
    <t>Mtain</t>
  </si>
  <si>
    <t>El Mtein</t>
  </si>
  <si>
    <t>Kfar Lichki</t>
  </si>
  <si>
    <t>Kfar Mechké</t>
  </si>
  <si>
    <t>Toula El-Batroun</t>
  </si>
  <si>
    <t>Toula</t>
  </si>
  <si>
    <t>Jennata</t>
  </si>
  <si>
    <t>Deir Jannine</t>
  </si>
  <si>
    <t>Deir-Janine</t>
  </si>
  <si>
    <t>Jouret El-Ballout</t>
  </si>
  <si>
    <t>Jouret-El-Ballout</t>
  </si>
  <si>
    <t>Aaray</t>
  </si>
  <si>
    <t>Ariya</t>
  </si>
  <si>
    <t>Hmairi Sour</t>
  </si>
  <si>
    <t>Hmairé</t>
  </si>
  <si>
    <t>Charoun</t>
  </si>
  <si>
    <t>Dar Chmizzine</t>
  </si>
  <si>
    <t>Dar Chmezzine</t>
  </si>
  <si>
    <t>Aaley Bsatine</t>
  </si>
  <si>
    <t>El-Fsaïkine</t>
  </si>
  <si>
    <t>Bcheaali</t>
  </si>
  <si>
    <t>Bchaalé</t>
  </si>
  <si>
    <t>Aain Dara</t>
  </si>
  <si>
    <t>Aïn-Dara</t>
  </si>
  <si>
    <t>Bkeftine</t>
  </si>
  <si>
    <t>Mazraat Sinai</t>
  </si>
  <si>
    <t>Mazraet Sinai</t>
  </si>
  <si>
    <t>Karm El-Mohr</t>
  </si>
  <si>
    <t>Btehline</t>
  </si>
  <si>
    <t>Kneisset Aakkar</t>
  </si>
  <si>
    <t>Al-Kneissé</t>
  </si>
  <si>
    <t>Bhabbouch El-Koura</t>
  </si>
  <si>
    <t>Bhabbouche</t>
  </si>
  <si>
    <t>Rabb Et-Tlatine</t>
  </si>
  <si>
    <t>Rabb Salacine</t>
  </si>
  <si>
    <t>Kahlouniet Ech-Chouf</t>
  </si>
  <si>
    <t>El-Kahlouniyeh</t>
  </si>
  <si>
    <t>Ijdaabrine</t>
  </si>
  <si>
    <t>Ejdabrine</t>
  </si>
  <si>
    <t>Ouadi Jilo</t>
  </si>
  <si>
    <t>Ouadi Djilou</t>
  </si>
  <si>
    <t>Biyad</t>
  </si>
  <si>
    <t>El-Biyad</t>
  </si>
  <si>
    <t>Faytroun</t>
  </si>
  <si>
    <t>Faïtroun</t>
  </si>
  <si>
    <t>Houmal</t>
  </si>
  <si>
    <t>Houmale</t>
  </si>
  <si>
    <t>Kaoukaba Hasbaiya</t>
  </si>
  <si>
    <t>Deir Mimas</t>
  </si>
  <si>
    <t>Haqath Ej-Jebbé</t>
  </si>
  <si>
    <t>Hadeth-el-Jebbé</t>
  </si>
  <si>
    <t>A'ain El-Mir (El Establ)</t>
  </si>
  <si>
    <t>Aïn el-Mir</t>
  </si>
  <si>
    <t>Ouata El-Mrouj</t>
  </si>
  <si>
    <t>Wata El-Mrouge</t>
  </si>
  <si>
    <t>Meimes</t>
  </si>
  <si>
    <t>Mimas</t>
  </si>
  <si>
    <t>AAbdelli</t>
  </si>
  <si>
    <t>Abdilli</t>
  </si>
  <si>
    <t>Haouch Hala</t>
  </si>
  <si>
    <t>Haouche Hala</t>
  </si>
  <si>
    <t>Kfar Selouane</t>
  </si>
  <si>
    <t>Aain Zhalta</t>
  </si>
  <si>
    <t>Aïn Zhalta</t>
  </si>
  <si>
    <t>Raachine</t>
  </si>
  <si>
    <t>Baadarane</t>
  </si>
  <si>
    <t>Ghaboune</t>
  </si>
  <si>
    <t>El-Ghaboun</t>
  </si>
  <si>
    <t>Zaoutar El-Gharbiyé</t>
  </si>
  <si>
    <t>Cheikhlar</t>
  </si>
  <si>
    <t>Chikhlar</t>
  </si>
  <si>
    <t>Deir El-Ghazal</t>
  </si>
  <si>
    <t>Dair-el-Ghazel</t>
  </si>
  <si>
    <t>Mhaiydsé Rachaiya</t>
  </si>
  <si>
    <t>Mohaïdcé</t>
  </si>
  <si>
    <t>Haouche Barada</t>
  </si>
  <si>
    <t>Kfarfou</t>
  </si>
  <si>
    <t>Berhalioun</t>
  </si>
  <si>
    <t>Kfar Qouq</t>
  </si>
  <si>
    <t>Kfar Kouk</t>
  </si>
  <si>
    <t>Zeita</t>
  </si>
  <si>
    <t>Jibbayn</t>
  </si>
  <si>
    <t>El Jbine</t>
  </si>
  <si>
    <t>Barghoun</t>
  </si>
  <si>
    <t>Bargoune</t>
  </si>
  <si>
    <t>Mounjez</t>
  </si>
  <si>
    <t>Asnoun</t>
  </si>
  <si>
    <t>Asnoune</t>
  </si>
  <si>
    <t>Haouch Tall Safiyé</t>
  </si>
  <si>
    <t>Haouche El-Tal Safyat</t>
  </si>
  <si>
    <t>Hakour</t>
  </si>
  <si>
    <t>Mechaïlha Hakour</t>
  </si>
  <si>
    <t>Aain Ez-Zeit</t>
  </si>
  <si>
    <t>Aïn El-Zeit</t>
  </si>
  <si>
    <t>Zahlé El-Berbara</t>
  </si>
  <si>
    <t>Zahlé Barbara</t>
  </si>
  <si>
    <t>Mkalles</t>
  </si>
  <si>
    <t>Mkallesse</t>
  </si>
  <si>
    <t>Khereibet Ech-Chouf</t>
  </si>
  <si>
    <t>El-Khreibé</t>
  </si>
  <si>
    <t>Daraiya Kesrouane</t>
  </si>
  <si>
    <t>Beit Zoud</t>
  </si>
  <si>
    <t>Beit Zaoud</t>
  </si>
  <si>
    <t>Aachach</t>
  </si>
  <si>
    <t>Acheiche</t>
  </si>
  <si>
    <t>Charbila</t>
  </si>
  <si>
    <t>Mazraat Kfarjaouz</t>
  </si>
  <si>
    <t>Mazraet Kfar Jaouz</t>
  </si>
  <si>
    <t>Mansouriyet Bhamdoun</t>
  </si>
  <si>
    <t>El-Mansouriyeh et Aïn-El-Marge</t>
  </si>
  <si>
    <t>Aardat</t>
  </si>
  <si>
    <t>Ardate</t>
  </si>
  <si>
    <t>aain Aalaq</t>
  </si>
  <si>
    <t>Aïn-Alak</t>
  </si>
  <si>
    <t>Ighmid</t>
  </si>
  <si>
    <t>Aghmide</t>
  </si>
  <si>
    <t>Ghandouriyet Bent Jbayl</t>
  </si>
  <si>
    <t>Ghandouriyé</t>
  </si>
  <si>
    <t>Bdadoun</t>
  </si>
  <si>
    <t>Bdédoune</t>
  </si>
  <si>
    <t>Ghosta</t>
  </si>
  <si>
    <t>Matariyet Ech-Choumar</t>
  </si>
  <si>
    <t>Matriet El-Choumar</t>
  </si>
  <si>
    <t>Bkhichtay</t>
  </si>
  <si>
    <t>Edde El-Batroun</t>
  </si>
  <si>
    <t>Eddé</t>
  </si>
  <si>
    <t>Tabarja</t>
  </si>
  <si>
    <t>Arnoun</t>
  </si>
  <si>
    <t>Arnoune</t>
  </si>
  <si>
    <t>Mazraat El Yahoudiyé (Aaitaniyé)</t>
  </si>
  <si>
    <t>Yahoudiat</t>
  </si>
  <si>
    <t>Basbina</t>
  </si>
  <si>
    <t>Qalaouiyé</t>
  </si>
  <si>
    <t>Kalaouiyé</t>
  </si>
  <si>
    <t>Kounine</t>
  </si>
  <si>
    <t>Sanaya</t>
  </si>
  <si>
    <t>Sniyé</t>
  </si>
  <si>
    <t>Bourj El-Ftouh</t>
  </si>
  <si>
    <t>Fatka</t>
  </si>
  <si>
    <t>Saida Kefraya</t>
  </si>
  <si>
    <t>Aain Ej-Jdidé Aaley</t>
  </si>
  <si>
    <t>Aïn-El-Jdeidé</t>
  </si>
  <si>
    <t>Thoum</t>
  </si>
  <si>
    <t>Tehoum</t>
  </si>
  <si>
    <t>Majdel El-Meouch</t>
  </si>
  <si>
    <t>Majdel Meouche</t>
  </si>
  <si>
    <t>Massa</t>
  </si>
  <si>
    <t>Dik El-Mehdi</t>
  </si>
  <si>
    <t>Qartaboun</t>
  </si>
  <si>
    <t>Kartaboune</t>
  </si>
  <si>
    <t>Tall Znoub</t>
  </si>
  <si>
    <t>Tal Zenoub</t>
  </si>
  <si>
    <t>Aabdine</t>
  </si>
  <si>
    <t>Abdine</t>
  </si>
  <si>
    <t>Anane</t>
  </si>
  <si>
    <t>Kfar Beit</t>
  </si>
  <si>
    <t>Kfar-Bite</t>
  </si>
  <si>
    <t>Barqa</t>
  </si>
  <si>
    <t>Barka</t>
  </si>
  <si>
    <t>Borj El-Yahoudiyé</t>
  </si>
  <si>
    <t>Borge-El-Yahoudié</t>
  </si>
  <si>
    <t>Karkha</t>
  </si>
  <si>
    <t>yahchouch</t>
  </si>
  <si>
    <t>Yahchouche</t>
  </si>
  <si>
    <t>Aaita Ej-Jabal</t>
  </si>
  <si>
    <t>Aïta-el-Zut</t>
  </si>
  <si>
    <t>Qachlaq</t>
  </si>
  <si>
    <t>Kachlak</t>
  </si>
  <si>
    <t>Zahlé Haouch Ez-Zaraane</t>
  </si>
  <si>
    <t>Zahlé Haouche Al-Zaraané</t>
  </si>
  <si>
    <t>Beit Ed-Dine</t>
  </si>
  <si>
    <t>Beit Eddine</t>
  </si>
  <si>
    <t>Douar El-Matn</t>
  </si>
  <si>
    <t>Douar</t>
  </si>
  <si>
    <t>Bsebaal</t>
  </si>
  <si>
    <t>Bsebhil</t>
  </si>
  <si>
    <t>Dlebta</t>
  </si>
  <si>
    <t>Derdaghaiya</t>
  </si>
  <si>
    <t>Derdaghaya</t>
  </si>
  <si>
    <t>Hmairé Aakkar</t>
  </si>
  <si>
    <t>Homeira</t>
  </si>
  <si>
    <t>Deir Kouché</t>
  </si>
  <si>
    <t>Deir Couché</t>
  </si>
  <si>
    <t>Adonis Jbayl</t>
  </si>
  <si>
    <t>Adonis et Sannour</t>
  </si>
  <si>
    <t>Hajjé</t>
  </si>
  <si>
    <t>El-Hajjé</t>
  </si>
  <si>
    <t>Faouarat Jaafar</t>
  </si>
  <si>
    <t>El-Fouara</t>
  </si>
  <si>
    <t>Khreibet Baabda</t>
  </si>
  <si>
    <t>Qarha Aakkar</t>
  </si>
  <si>
    <t>Qarha</t>
  </si>
  <si>
    <t>Chouaya Hasbaiya</t>
  </si>
  <si>
    <t>Chouaya</t>
  </si>
  <si>
    <t>Kfarhata Zgharta</t>
  </si>
  <si>
    <t>Kfar hata</t>
  </si>
  <si>
    <t>Deir Billa</t>
  </si>
  <si>
    <t>Dar Bella</t>
  </si>
  <si>
    <t>Haouch El-Ghanam</t>
  </si>
  <si>
    <t>Haouche-el-Ghanam</t>
  </si>
  <si>
    <t>Kneisset Baalbek</t>
  </si>
  <si>
    <t>Knaissat</t>
  </si>
  <si>
    <t>Ghbalé Kesrouane</t>
  </si>
  <si>
    <t>Ghbélé</t>
  </si>
  <si>
    <t>Aintoura El-Matn</t>
  </si>
  <si>
    <t>Antoura</t>
  </si>
  <si>
    <t>Zakrit</t>
  </si>
  <si>
    <t>Zacrite</t>
  </si>
  <si>
    <t>Khinchara</t>
  </si>
  <si>
    <t>El-Khounchara</t>
  </si>
  <si>
    <t>Qnat</t>
  </si>
  <si>
    <t>Knate</t>
  </si>
  <si>
    <t>Beit Haouik</t>
  </si>
  <si>
    <t>Beit Chlala</t>
  </si>
  <si>
    <t>Beit Chlale</t>
  </si>
  <si>
    <t>Ouadi Ed-Delm</t>
  </si>
  <si>
    <t>Wadi-el-Dalam</t>
  </si>
  <si>
    <t>Deir Siriane</t>
  </si>
  <si>
    <t>Deir Sériane</t>
  </si>
  <si>
    <t>Qaaqour</t>
  </si>
  <si>
    <t>Kaakour</t>
  </si>
  <si>
    <t>Selaata</t>
  </si>
  <si>
    <t>Salaata</t>
  </si>
  <si>
    <t>Qelaya</t>
  </si>
  <si>
    <t>Kélia</t>
  </si>
  <si>
    <t>Bedghan Oua Ouadi Bedghan</t>
  </si>
  <si>
    <t>Bedghane</t>
  </si>
  <si>
    <t>Aain Aar</t>
  </si>
  <si>
    <t>Aïn Aar</t>
  </si>
  <si>
    <t>Aain Rouha</t>
  </si>
  <si>
    <t>Aïn Horché</t>
  </si>
  <si>
    <t>Aain Er-Roummané Aaley</t>
  </si>
  <si>
    <t>Aïn-Rommané</t>
  </si>
  <si>
    <t>Maroun Er-Ras</t>
  </si>
  <si>
    <t>Maroune-el-Ras</t>
  </si>
  <si>
    <t>Ramlié</t>
  </si>
  <si>
    <t>El-Ramliyeh</t>
  </si>
  <si>
    <t>Aainbal</t>
  </si>
  <si>
    <t>Anbal</t>
  </si>
  <si>
    <t>Ghazaylé</t>
  </si>
  <si>
    <t>El-Ghozaili</t>
  </si>
  <si>
    <t>Aaytanit</t>
  </si>
  <si>
    <t>Aïtanit</t>
  </si>
  <si>
    <t>Moqraq</t>
  </si>
  <si>
    <t>Mikrak</t>
  </si>
  <si>
    <t>Beit Yahoun</t>
  </si>
  <si>
    <t>Beit Yahoune</t>
  </si>
  <si>
    <t>Moukhtara</t>
  </si>
  <si>
    <t>El-Moukhtara</t>
  </si>
  <si>
    <t>Bkassine</t>
  </si>
  <si>
    <t>Bkessine</t>
  </si>
  <si>
    <t>Sourat El-Batroun</t>
  </si>
  <si>
    <t>Sourate</t>
  </si>
  <si>
    <t>Bqennaya</t>
  </si>
  <si>
    <t>Bkennaya</t>
  </si>
  <si>
    <t>Jbaa Ech-Chouf</t>
  </si>
  <si>
    <t>Jebah</t>
  </si>
  <si>
    <t>Zakroun</t>
  </si>
  <si>
    <t>Zakroune</t>
  </si>
  <si>
    <t>Bqerqacha</t>
  </si>
  <si>
    <t>Bkarkacha</t>
  </si>
  <si>
    <t>Blaybel</t>
  </si>
  <si>
    <t>Bleibel</t>
  </si>
  <si>
    <t>Bechtoudar</t>
  </si>
  <si>
    <t>Bechtoudar-Aoura</t>
  </si>
  <si>
    <t>Aaynab</t>
  </si>
  <si>
    <t>Aïnab</t>
  </si>
  <si>
    <t>Daael</t>
  </si>
  <si>
    <t>Dael</t>
  </si>
  <si>
    <t>Aazour</t>
  </si>
  <si>
    <t>Azour</t>
  </si>
  <si>
    <t>Sghar</t>
  </si>
  <si>
    <t>Sghar et Wata Sfarta</t>
  </si>
  <si>
    <t>Kfar Dabach</t>
  </si>
  <si>
    <t>Kfar Dabache</t>
  </si>
  <si>
    <t>Aayoun Aakkar</t>
  </si>
  <si>
    <t>ElAyoune</t>
  </si>
  <si>
    <t>Meri</t>
  </si>
  <si>
    <t>El- Mery</t>
  </si>
  <si>
    <t>Bdebba</t>
  </si>
  <si>
    <t>Saidnaya</t>
  </si>
  <si>
    <t>Saïdnaya</t>
  </si>
  <si>
    <t>Bednayel El-Koura</t>
  </si>
  <si>
    <t>Sarba En-Nabatieh</t>
  </si>
  <si>
    <t>Sarba</t>
  </si>
  <si>
    <t>Jdaidet Ghazir</t>
  </si>
  <si>
    <t>Jdeidet Ghazir</t>
  </si>
  <si>
    <t>Sirjbal</t>
  </si>
  <si>
    <t>Jensnaya</t>
  </si>
  <si>
    <t>Terbol-Miniyé</t>
  </si>
  <si>
    <t>Tourbol</t>
  </si>
  <si>
    <t>Bhersaf</t>
  </si>
  <si>
    <t>Sakiet-El-Misk et Bhorsaf</t>
  </si>
  <si>
    <t>Aaramoun Kesrouane</t>
  </si>
  <si>
    <t>Bab Mareaa</t>
  </si>
  <si>
    <t>Bab Mareh</t>
  </si>
  <si>
    <t>Jayroun</t>
  </si>
  <si>
    <t>Jaroun</t>
  </si>
  <si>
    <t>Beit Ayoub</t>
  </si>
  <si>
    <t>Recheknanay</t>
  </si>
  <si>
    <t>Recheknaniyeh</t>
  </si>
  <si>
    <t>Bqaatouta</t>
  </si>
  <si>
    <t>Bekaatouta</t>
  </si>
  <si>
    <t>Kfarchakhna</t>
  </si>
  <si>
    <t>Kfar Chakna</t>
  </si>
  <si>
    <t>Smar Jbayl</t>
  </si>
  <si>
    <t>Smar Jbeil</t>
  </si>
  <si>
    <t>Khirbet Ed-Douair Saida</t>
  </si>
  <si>
    <t>Kherbet El-Douair</t>
  </si>
  <si>
    <t>Rachkida</t>
  </si>
  <si>
    <t>Majdel el-Koura</t>
  </si>
  <si>
    <t>Biret Ech-Chouf</t>
  </si>
  <si>
    <t>Aaouaainat Aakkar</t>
  </si>
  <si>
    <t>Aaouainat</t>
  </si>
  <si>
    <t>Aathrine</t>
  </si>
  <si>
    <t>Atrine</t>
  </si>
  <si>
    <t>Aain Ksour</t>
  </si>
  <si>
    <t>Aïn Ksour</t>
  </si>
  <si>
    <t>Bisri</t>
  </si>
  <si>
    <t>Kfar Yassine</t>
  </si>
  <si>
    <t>Kferyacine</t>
  </si>
  <si>
    <t>Kfar Hamam</t>
  </si>
  <si>
    <t>Kfar Hamame</t>
  </si>
  <si>
    <t>Botmé</t>
  </si>
  <si>
    <t>Rouayssrt El-Ballout</t>
  </si>
  <si>
    <t>Roueissat-el-Ballout</t>
  </si>
  <si>
    <t>Mjaydel Jezzine</t>
  </si>
  <si>
    <t>Mjaïdel</t>
  </si>
  <si>
    <t>Zabboud</t>
  </si>
  <si>
    <t>Zaboud</t>
  </si>
  <si>
    <t>Mehmarch</t>
  </si>
  <si>
    <t>Mehemrech</t>
  </si>
  <si>
    <t>Mina el-Hosn foncière</t>
  </si>
  <si>
    <t>Minet el-Hosn</t>
  </si>
  <si>
    <t>Harissa Kesrouane</t>
  </si>
  <si>
    <t>Harissa</t>
  </si>
  <si>
    <t>Kaftoun</t>
  </si>
  <si>
    <t>Kaftoune</t>
  </si>
  <si>
    <t>Borj Aakkar</t>
  </si>
  <si>
    <t>El-Borge</t>
  </si>
  <si>
    <t>Séjoud</t>
  </si>
  <si>
    <t>Soujoud</t>
  </si>
  <si>
    <t>Bany haiyane</t>
  </si>
  <si>
    <t>Bani Haiyane</t>
  </si>
  <si>
    <t>Deir El-harf</t>
  </si>
  <si>
    <t>Deir El-Harf</t>
  </si>
  <si>
    <t>Btekhnay</t>
  </si>
  <si>
    <t>Froun</t>
  </si>
  <si>
    <t>Froune</t>
  </si>
  <si>
    <t>Sfaray</t>
  </si>
  <si>
    <t>Sfarai</t>
  </si>
  <si>
    <t>Kfar Harra</t>
  </si>
  <si>
    <t>Mazraat Es-Dahr</t>
  </si>
  <si>
    <t>Mazraet El-Dahr</t>
  </si>
  <si>
    <t>Massaaoudiyé</t>
  </si>
  <si>
    <t>Al-Massoudié</t>
  </si>
  <si>
    <t>Deir mar Roukoz</t>
  </si>
  <si>
    <t>Mar Roukose et Dahr El-Hossain</t>
  </si>
  <si>
    <t>Hasrayel</t>
  </si>
  <si>
    <t>Hisraïl</t>
  </si>
  <si>
    <t>Bzebdine</t>
  </si>
  <si>
    <t>Mazraat Es Siyad</t>
  </si>
  <si>
    <t>Mazraet-el-Siyad</t>
  </si>
  <si>
    <t>Aain Er-Rihane</t>
  </si>
  <si>
    <t>Aïn El-Rihané</t>
  </si>
  <si>
    <t>Menqlet Mezher</t>
  </si>
  <si>
    <t>Mezher</t>
  </si>
  <si>
    <t>Adma Oua Dafine</t>
  </si>
  <si>
    <t>Edma et Defné</t>
  </si>
  <si>
    <t>Dahr Laissine</t>
  </si>
  <si>
    <t>Dahr-Leyciné</t>
  </si>
  <si>
    <t>Beit El-Kekko</t>
  </si>
  <si>
    <t>Beit El Koukou</t>
  </si>
  <si>
    <t>Kfour Kesrouane</t>
  </si>
  <si>
    <t>Fraudis Ech-Chouf</t>
  </si>
  <si>
    <t>El-Freidice</t>
  </si>
  <si>
    <t>Aamaret Chalhoub</t>
  </si>
  <si>
    <t>Wata Amaret Chalhoub</t>
  </si>
  <si>
    <t>Rechdibbine</t>
  </si>
  <si>
    <t>Rechdebbine</t>
  </si>
  <si>
    <t>Kfar Hatna</t>
  </si>
  <si>
    <t>Haouch Snaid</t>
  </si>
  <si>
    <t>Haouche Al-Sonaid</t>
  </si>
  <si>
    <t>Khaldiyé</t>
  </si>
  <si>
    <t>Al-Khaldyé</t>
  </si>
  <si>
    <t>Chamaa</t>
  </si>
  <si>
    <t>Chameh</t>
  </si>
  <si>
    <t>Iaal</t>
  </si>
  <si>
    <t>Iâl</t>
  </si>
  <si>
    <t>Salaiyeb</t>
  </si>
  <si>
    <t>Slaïyeb</t>
  </si>
  <si>
    <t>Ehden</t>
  </si>
  <si>
    <t>Ehmej</t>
  </si>
  <si>
    <t>Ehmège</t>
  </si>
  <si>
    <t>Tiri</t>
  </si>
  <si>
    <t>El-Taïri</t>
  </si>
  <si>
    <t>Bfaroué</t>
  </si>
  <si>
    <t>Bfarwé</t>
  </si>
  <si>
    <t>Aain Tinta</t>
  </si>
  <si>
    <t>Aïn Tanta</t>
  </si>
  <si>
    <t>Bnehran</t>
  </si>
  <si>
    <t>Bnehrane</t>
  </si>
  <si>
    <t>Srar</t>
  </si>
  <si>
    <t>Rihaniyet-Miniyé</t>
  </si>
  <si>
    <t>Al-Rihanié</t>
  </si>
  <si>
    <t>Hraiqis</t>
  </si>
  <si>
    <t>Mazraet Hreikess</t>
  </si>
  <si>
    <t>Daraaoun</t>
  </si>
  <si>
    <t>Daraoun</t>
  </si>
  <si>
    <t>Bajjaje</t>
  </si>
  <si>
    <t>Jaboulé et Al-Bijage</t>
  </si>
  <si>
    <t>Touaite Zahlé</t>
  </si>
  <si>
    <t>Touaité</t>
  </si>
  <si>
    <t>Choualiq Jezzine</t>
  </si>
  <si>
    <t>Chawalik</t>
  </si>
  <si>
    <t>Sakhra</t>
  </si>
  <si>
    <t>Bayssour Jezzine</t>
  </si>
  <si>
    <t>Baissour</t>
  </si>
  <si>
    <t>Kfar Bibnine</t>
  </si>
  <si>
    <t>Mounsef</t>
  </si>
  <si>
    <t>El-Mouncef</t>
  </si>
  <si>
    <t>Deir El-Aachayer</t>
  </si>
  <si>
    <t>Deir El-Achayer</t>
  </si>
  <si>
    <t>Benouati Jezzine</t>
  </si>
  <si>
    <t>Benwati</t>
  </si>
  <si>
    <t>Kneisset Sour</t>
  </si>
  <si>
    <t>Kneissé</t>
  </si>
  <si>
    <t>Ouadi Baanqoudaine</t>
  </si>
  <si>
    <t>Wadi Baankoudine</t>
  </si>
  <si>
    <t>Haouch El Qinnabé Rachaiya</t>
  </si>
  <si>
    <t>Haouche El-Kannabé</t>
  </si>
  <si>
    <t>Mrah Chdid</t>
  </si>
  <si>
    <t>Fraiké</t>
  </si>
  <si>
    <t>El Freiké</t>
  </si>
  <si>
    <t>Aayoun El-Ghizlane</t>
  </si>
  <si>
    <t>Eyoune-El-Ghouzlane</t>
  </si>
  <si>
    <t>Aartiz</t>
  </si>
  <si>
    <t>Artiz</t>
  </si>
  <si>
    <t>Arsoun</t>
  </si>
  <si>
    <t>Arsoune</t>
  </si>
  <si>
    <t>Bsaba Baabda</t>
  </si>
  <si>
    <t>Bsaba Wadi Dlab</t>
  </si>
  <si>
    <t>Fardis Hasbaiya</t>
  </si>
  <si>
    <t>El-Fraïdice</t>
  </si>
  <si>
    <t>Daraya El-Batroun</t>
  </si>
  <si>
    <t>Deria</t>
  </si>
  <si>
    <t>Ouadi El-Aarayech</t>
  </si>
  <si>
    <t>Wadi-el-Arayeche</t>
  </si>
  <si>
    <t>Jazira BG</t>
  </si>
  <si>
    <t>Al-Djeziré</t>
  </si>
  <si>
    <t>Mazraat Kfar Beda</t>
  </si>
  <si>
    <t>Kfar Badda</t>
  </si>
  <si>
    <t>Helta</t>
  </si>
  <si>
    <t>Zaraaoun</t>
  </si>
  <si>
    <t>Zaraoune</t>
  </si>
  <si>
    <t>Semmaqli</t>
  </si>
  <si>
    <t>Al-Semmakli</t>
  </si>
  <si>
    <t>Mristi</t>
  </si>
  <si>
    <t>Mristé</t>
  </si>
  <si>
    <t>Daychouniyé</t>
  </si>
  <si>
    <t>El-Dechouniyeh</t>
  </si>
  <si>
    <t>Richmaiya</t>
  </si>
  <si>
    <t>Rechmaya</t>
  </si>
  <si>
    <t>Aamriyet Aakkar</t>
  </si>
  <si>
    <t>Denké et El-Amriyeh</t>
  </si>
  <si>
    <t>Fraydes Aakkar</t>
  </si>
  <si>
    <t>Freidice</t>
  </si>
  <si>
    <t>Kfar Baal</t>
  </si>
  <si>
    <t>Kfarbaal (Annaya)</t>
  </si>
  <si>
    <t>Aabaydat</t>
  </si>
  <si>
    <t>Obeidate</t>
  </si>
  <si>
    <t>Bchannine</t>
  </si>
  <si>
    <t>Bchenine</t>
  </si>
  <si>
    <t>Beit Mellat</t>
  </si>
  <si>
    <t>Beit Mallat</t>
  </si>
  <si>
    <t>Mrah Es-Sfire</t>
  </si>
  <si>
    <t>Mrah-El-Sfiré</t>
  </si>
  <si>
    <t>Aalali</t>
  </si>
  <si>
    <t>El-Alaly</t>
  </si>
  <si>
    <t>Tartij</t>
  </si>
  <si>
    <t>Tartige</t>
  </si>
  <si>
    <t>Daoudiyé</t>
  </si>
  <si>
    <t>Halbata</t>
  </si>
  <si>
    <t>Khalouat Baabda</t>
  </si>
  <si>
    <t>El-Khalouat</t>
  </si>
  <si>
    <t>Aain El-Kharroubé</t>
  </si>
  <si>
    <t>Aïn-El-Kharroubé</t>
  </si>
  <si>
    <t>Mazraat El-Hdaira</t>
  </si>
  <si>
    <t>Mazraet El-Hadira</t>
  </si>
  <si>
    <t>Qrayet Baabda</t>
  </si>
  <si>
    <t>El-Krayé</t>
  </si>
  <si>
    <t>Houaich</t>
  </si>
  <si>
    <t>El-Houaïche</t>
  </si>
  <si>
    <t>Moghr El-Ahoual</t>
  </si>
  <si>
    <t>Mugher-el-Ahwel</t>
  </si>
  <si>
    <t>Bmaryam</t>
  </si>
  <si>
    <t>Bmariam</t>
  </si>
  <si>
    <t>Jernaya</t>
  </si>
  <si>
    <t>Beqaata Aachqout</t>
  </si>
  <si>
    <t>Bekaatet-Achkoute</t>
  </si>
  <si>
    <t>Mrah El-Hbasse</t>
  </si>
  <si>
    <t>Mrah-el-Hbasse</t>
  </si>
  <si>
    <t>Aaymar</t>
  </si>
  <si>
    <t>Omar</t>
  </si>
  <si>
    <t>Racha</t>
  </si>
  <si>
    <t>Aatchané</t>
  </si>
  <si>
    <t>El-Atchané</t>
  </si>
  <si>
    <t>Bazaaoun</t>
  </si>
  <si>
    <t>Bazoune</t>
  </si>
  <si>
    <t>Tourza</t>
  </si>
  <si>
    <t>Beit Lahia</t>
  </si>
  <si>
    <t>Mastita</t>
  </si>
  <si>
    <t>Homsiyé</t>
  </si>
  <si>
    <t>El-Homsiyé</t>
  </si>
  <si>
    <t>Berbara Aakkar</t>
  </si>
  <si>
    <t>Barbara</t>
  </si>
  <si>
    <t>Btaaboura</t>
  </si>
  <si>
    <t>Eddé Jbayl</t>
  </si>
  <si>
    <t>Haret Es-Sit</t>
  </si>
  <si>
    <t>Haret -el-Sit</t>
  </si>
  <si>
    <t>Ras Baalbek El Gharbi</t>
  </si>
  <si>
    <t>Ras Baalbek El-Gharbi</t>
  </si>
  <si>
    <t>Bane</t>
  </si>
  <si>
    <t>Aazouniyé</t>
  </si>
  <si>
    <t>EL-Azouniyeh</t>
  </si>
  <si>
    <t>Talloussa</t>
  </si>
  <si>
    <t>Mayassé</t>
  </si>
  <si>
    <t>El-Mayassé</t>
  </si>
  <si>
    <t>Jrabta El-Batroun</t>
  </si>
  <si>
    <t>Jrabta</t>
  </si>
  <si>
    <t>Bnechaai</t>
  </si>
  <si>
    <t>Benachée</t>
  </si>
  <si>
    <t>Hlaliyé Baabda</t>
  </si>
  <si>
    <t>El Halaliyeh</t>
  </si>
  <si>
    <t>Ouadi Es-Sitt</t>
  </si>
  <si>
    <t>Wadi El-Sit</t>
  </si>
  <si>
    <t>Qornet El-Hamra</t>
  </si>
  <si>
    <t>Kornet-El-Hamra</t>
  </si>
  <si>
    <t>Karm Aasfour</t>
  </si>
  <si>
    <t>Karem-Asfour-El-Nahrieh</t>
  </si>
  <si>
    <t>Hadtoun</t>
  </si>
  <si>
    <t>Hadtoune</t>
  </si>
  <si>
    <t>Kharayeb El-Hermel</t>
  </si>
  <si>
    <t>Al-Kharayeb</t>
  </si>
  <si>
    <t>Jmailiyé</t>
  </si>
  <si>
    <t>Jmeiliyeh</t>
  </si>
  <si>
    <t>Kfar Mashoun</t>
  </si>
  <si>
    <t>Kfar-Mashoune et Dmalsa</t>
  </si>
  <si>
    <t>Marjaba</t>
  </si>
  <si>
    <t>Mchané</t>
  </si>
  <si>
    <t>Mechane</t>
  </si>
  <si>
    <t>Jenta</t>
  </si>
  <si>
    <t>Mhaibib</t>
  </si>
  <si>
    <t>Mhaïbib</t>
  </si>
  <si>
    <t>Hassaniyé</t>
  </si>
  <si>
    <t>Maasrati</t>
  </si>
  <si>
    <t>Maasraïti</t>
  </si>
  <si>
    <t>Qaytoulé</t>
  </si>
  <si>
    <t>Kaïtoulé</t>
  </si>
  <si>
    <t>Zibdine Jbayl</t>
  </si>
  <si>
    <t>Chimlane</t>
  </si>
  <si>
    <t>Chamlane</t>
  </si>
  <si>
    <t>Mazraat Deir Aaoukar</t>
  </si>
  <si>
    <t>Mazraet Deir Aoukar</t>
  </si>
  <si>
    <t>Sabbah</t>
  </si>
  <si>
    <t>Zilaya</t>
  </si>
  <si>
    <t>Zellaya</t>
  </si>
  <si>
    <t>Dahr Ech-Chouf</t>
  </si>
  <si>
    <t>Dahr El-Mghara</t>
  </si>
  <si>
    <t>Kahf El-Malloul</t>
  </si>
  <si>
    <t>Kahf-El-Malloul</t>
  </si>
  <si>
    <t>Hboub</t>
  </si>
  <si>
    <t>Michmich Jbayl</t>
  </si>
  <si>
    <t>Mechmech</t>
  </si>
  <si>
    <t>Srobbine</t>
  </si>
  <si>
    <t>Sarbine</t>
  </si>
  <si>
    <t>Khreibet Aakkar</t>
  </si>
  <si>
    <t>Deir Jdeide</t>
  </si>
  <si>
    <t>Al-Jdeidé</t>
  </si>
  <si>
    <t>Aarbet Qozhaiya</t>
  </si>
  <si>
    <t>Arbet Koshaya</t>
  </si>
  <si>
    <t>Qennabet Broummana</t>
  </si>
  <si>
    <t>Kanabet Broummana</t>
  </si>
  <si>
    <t>Bsatine Aakkar</t>
  </si>
  <si>
    <t>Fseikine et Aïn Achma</t>
  </si>
  <si>
    <t>Maaysra Kesrouane</t>
  </si>
  <si>
    <t>El-Mouaïsra</t>
  </si>
  <si>
    <t>Qaa Baayoun</t>
  </si>
  <si>
    <t>Al-Qa Bayoun</t>
  </si>
  <si>
    <t>Dahr Abi Yaghi</t>
  </si>
  <si>
    <t>Al-Boukaïa et Dahr Abi Yaghi</t>
  </si>
  <si>
    <t>Kfar Noun</t>
  </si>
  <si>
    <t>Kfarnoune</t>
  </si>
  <si>
    <t>Bqaa Kafra</t>
  </si>
  <si>
    <t>Bikaa kafra</t>
  </si>
  <si>
    <t>Loussa</t>
  </si>
  <si>
    <t>Loucia</t>
  </si>
  <si>
    <t>Bestiyat</t>
  </si>
  <si>
    <t>Bestiace</t>
  </si>
  <si>
    <t>Ghidras</t>
  </si>
  <si>
    <t>Ghodrace</t>
  </si>
  <si>
    <t>Aabboudiyé</t>
  </si>
  <si>
    <t>Al-Abboudié</t>
  </si>
  <si>
    <t>Mghayré Jbeil</t>
  </si>
  <si>
    <t>El-Mghaïré</t>
  </si>
  <si>
    <t>Zighrine El-Matn</t>
  </si>
  <si>
    <t>Zeghrine</t>
  </si>
  <si>
    <t>Niha Sour</t>
  </si>
  <si>
    <t>Aain Ed-Delbé Kesrouane</t>
  </si>
  <si>
    <t>Aïn El-Delbé</t>
  </si>
  <si>
    <t>Haret Jandal</t>
  </si>
  <si>
    <t>Majzoub</t>
  </si>
  <si>
    <t>Majdoub</t>
  </si>
  <si>
    <t>Maasser Ech-Chouf</t>
  </si>
  <si>
    <t>Maasser el-Chouf</t>
  </si>
  <si>
    <t>Aayroun</t>
  </si>
  <si>
    <t>Aïroune</t>
  </si>
  <si>
    <t>Qahmez</t>
  </si>
  <si>
    <t>Kehmez</t>
  </si>
  <si>
    <t>Ain Aakrine</t>
  </si>
  <si>
    <t>Aïn Akrine</t>
  </si>
  <si>
    <t>Mar Mama</t>
  </si>
  <si>
    <t>Lassa</t>
  </si>
  <si>
    <t>Sirhmoul</t>
  </si>
  <si>
    <t>Sarahmoul</t>
  </si>
  <si>
    <t>Aain Ed-Delbé Jbayl</t>
  </si>
  <si>
    <t>Aïn-el-Delbé</t>
  </si>
  <si>
    <t>Masrah</t>
  </si>
  <si>
    <t>Masreh</t>
  </si>
  <si>
    <t>Louayzet Jezzine</t>
  </si>
  <si>
    <t>El-Louaizé</t>
  </si>
  <si>
    <t>Chihine</t>
  </si>
  <si>
    <t>Mazraat Et-Teffah</t>
  </si>
  <si>
    <t>Mazraat el Teffah</t>
  </si>
  <si>
    <t>Tell El-Akhdar</t>
  </si>
  <si>
    <t>Tal-el-Akhdar</t>
  </si>
  <si>
    <t>Aayoun El-Matn</t>
  </si>
  <si>
    <t>El-Ouyoun</t>
  </si>
  <si>
    <t>Jouar El-Matn</t>
  </si>
  <si>
    <t>El-Jouar</t>
  </si>
  <si>
    <t>Fatre</t>
  </si>
  <si>
    <t>Fatré et Bir-el-Haït</t>
  </si>
  <si>
    <t>Niha El-Batroun</t>
  </si>
  <si>
    <t>Bzoummar</t>
  </si>
  <si>
    <t>Bzoumar</t>
  </si>
  <si>
    <t>Debaael</t>
  </si>
  <si>
    <t>Kfar Aamay</t>
  </si>
  <si>
    <t>Kfar-Aammay</t>
  </si>
  <si>
    <t>Aalmat Ech-Chamliyé</t>
  </si>
  <si>
    <t>Almate El-Chemaliat</t>
  </si>
  <si>
    <t>Ras Baalbek Ech-Charqi</t>
  </si>
  <si>
    <t>Ras Baalbek El-Charki</t>
  </si>
  <si>
    <t>Chammis Ech-Chouf</t>
  </si>
  <si>
    <t>Aïn-el-Assad et Chmeicé</t>
  </si>
  <si>
    <t>Kfar Chellal</t>
  </si>
  <si>
    <t>Kfar-Challal</t>
  </si>
  <si>
    <t>Tourzaiya</t>
  </si>
  <si>
    <t>Torzaya</t>
  </si>
  <si>
    <t>Mazmoura</t>
  </si>
  <si>
    <t>Jouret E-Tourmos</t>
  </si>
  <si>
    <t>Jouret Termos</t>
  </si>
  <si>
    <t>Bhannine</t>
  </si>
  <si>
    <t>Bhanine</t>
  </si>
  <si>
    <t>Haytla</t>
  </si>
  <si>
    <t>Ras Osta</t>
  </si>
  <si>
    <t>Ras-Osta</t>
  </si>
  <si>
    <t>Beqaata Kanaan</t>
  </si>
  <si>
    <t>Bekaatet Kénaan</t>
  </si>
  <si>
    <t>Bnabil</t>
  </si>
  <si>
    <t>Mar Mikhael Bnabil</t>
  </si>
  <si>
    <t>Hraiche</t>
  </si>
  <si>
    <t>Al-Hraïché</t>
  </si>
  <si>
    <t>Ouadi bnehlay</t>
  </si>
  <si>
    <t>Wadi Bnahley</t>
  </si>
  <si>
    <t>Aazzi</t>
  </si>
  <si>
    <t>Izzé</t>
  </si>
  <si>
    <t>Deir Tahniche</t>
  </si>
  <si>
    <t>Dair Tahmiche</t>
  </si>
  <si>
    <t>Ouata El-Jaouz</t>
  </si>
  <si>
    <t>Wata-El-Jaouz</t>
  </si>
  <si>
    <t>Haouaret-Miniyé</t>
  </si>
  <si>
    <t>Hawara</t>
  </si>
  <si>
    <t>Khzaiz</t>
  </si>
  <si>
    <t>Khazize</t>
  </si>
  <si>
    <t>Fghal</t>
  </si>
  <si>
    <t>Majdel tarchich</t>
  </si>
  <si>
    <t>Majdel Tarchiche</t>
  </si>
  <si>
    <t>Rachana</t>
  </si>
  <si>
    <t>Aain Et-Teffaha</t>
  </si>
  <si>
    <t>Aïn-el-Teffaha</t>
  </si>
  <si>
    <t>Jebla</t>
  </si>
  <si>
    <t>Bayqoun</t>
  </si>
  <si>
    <t>Baïkoun</t>
  </si>
  <si>
    <t>Bizhel</t>
  </si>
  <si>
    <t>Bezhel</t>
  </si>
  <si>
    <t>Khirbet Bisri</t>
  </si>
  <si>
    <t>Kherbet Bisri</t>
  </si>
  <si>
    <t>Maad</t>
  </si>
  <si>
    <t>Mazraat Sarada</t>
  </si>
  <si>
    <t>Mazraet el-Sarada</t>
  </si>
  <si>
    <t>Jarjour</t>
  </si>
  <si>
    <t>Jarjoura</t>
  </si>
  <si>
    <t>Mazraat Aassaf</t>
  </si>
  <si>
    <t>Mazraet Assaf</t>
  </si>
  <si>
    <t>Deir  El-Moukhalles Ech-Chouf</t>
  </si>
  <si>
    <t>Deir Mkhallesse</t>
  </si>
  <si>
    <t>Aain Es-Sindiane</t>
  </si>
  <si>
    <t>Aïn-El-Sindiané</t>
  </si>
  <si>
    <t>Lehfed</t>
  </si>
  <si>
    <t>Mrah El-Hajj</t>
  </si>
  <si>
    <t>Mrah el Hage</t>
  </si>
  <si>
    <t>Kharbet Jbayl</t>
  </si>
  <si>
    <t>El-Kharbé</t>
  </si>
  <si>
    <t>Mar Moussa Ed-Douar</t>
  </si>
  <si>
    <t>Mar Mousa-El-Douar</t>
  </si>
  <si>
    <t>Metrit</t>
  </si>
  <si>
    <t>Metrite</t>
  </si>
  <si>
    <t>Chnanaair</t>
  </si>
  <si>
    <t>Chenanhir</t>
  </si>
  <si>
    <t>Moughayret Ech-Chouf</t>
  </si>
  <si>
    <t>El-Moghaïré</t>
  </si>
  <si>
    <t>Bkifa Ech-Chouf</t>
  </si>
  <si>
    <t>Bkifa</t>
  </si>
  <si>
    <t>Aain Aarab Marjaayoun</t>
  </si>
  <si>
    <t>Ain Aarab</t>
  </si>
  <si>
    <t>Tarchich</t>
  </si>
  <si>
    <t>Tarchiche</t>
  </si>
  <si>
    <t>Dar El-Ouassaa</t>
  </si>
  <si>
    <t>Dar El-Ouassia</t>
  </si>
  <si>
    <t>Rouayssat En-Naamane</t>
  </si>
  <si>
    <t>Roueissat El-Naaman</t>
  </si>
  <si>
    <t>Hjoula</t>
  </si>
  <si>
    <t>Hejoula</t>
  </si>
  <si>
    <t>Bayzoun</t>
  </si>
  <si>
    <t>Bazyoune</t>
  </si>
  <si>
    <t>Bintaael</t>
  </si>
  <si>
    <t>Bintaél (Fdar-El-Soufla)</t>
  </si>
  <si>
    <t>Janine</t>
  </si>
  <si>
    <t>Hbous</t>
  </si>
  <si>
    <t>Hebouss</t>
  </si>
  <si>
    <t>Hanine</t>
  </si>
  <si>
    <t>Bourghos</t>
  </si>
  <si>
    <t>Burghoz</t>
  </si>
  <si>
    <t>Mradiyé</t>
  </si>
  <si>
    <t>El-Mradiyeh</t>
  </si>
  <si>
    <t>Jarmaq</t>
  </si>
  <si>
    <t>El-Jarmak</t>
  </si>
  <si>
    <t>Qannebet Salima</t>
  </si>
  <si>
    <t>Kannabet Salima</t>
  </si>
  <si>
    <t>Qantara</t>
  </si>
  <si>
    <t>Kantara</t>
  </si>
  <si>
    <t>Jebaa</t>
  </si>
  <si>
    <t>Jabba</t>
  </si>
  <si>
    <t>Aaziyé</t>
  </si>
  <si>
    <t>Izzié</t>
  </si>
  <si>
    <t>Helouet Rachaiya</t>
  </si>
  <si>
    <t>Héloua</t>
  </si>
  <si>
    <t>Bsifrine</t>
  </si>
  <si>
    <t>Bsifrine et El-Zahriyé</t>
  </si>
  <si>
    <t>Btalloun</t>
  </si>
  <si>
    <t>Btallaoun</t>
  </si>
  <si>
    <t>Nahlé El-Batroun</t>
  </si>
  <si>
    <t>Nahla</t>
  </si>
  <si>
    <t>Aaqoura</t>
  </si>
  <si>
    <t>Akoura</t>
  </si>
  <si>
    <t>Mzraat Kefraya</t>
  </si>
  <si>
    <t>Mrayjat Aaley</t>
  </si>
  <si>
    <t>El-Mreijate</t>
  </si>
  <si>
    <t>Deir Dourit</t>
  </si>
  <si>
    <t>Dardourite</t>
  </si>
  <si>
    <t>Majdalouna</t>
  </si>
  <si>
    <t>Brayj Jbayl</t>
  </si>
  <si>
    <t>Breige</t>
  </si>
  <si>
    <t>Deir Chamra</t>
  </si>
  <si>
    <t>Tallet Zgharta</t>
  </si>
  <si>
    <t>El-Tellé</t>
  </si>
  <si>
    <t>Selfaya</t>
  </si>
  <si>
    <t>Rachaf</t>
  </si>
  <si>
    <t>Rachafe</t>
  </si>
  <si>
    <t>Mtollé</t>
  </si>
  <si>
    <t>Mtoullé Bzina</t>
  </si>
  <si>
    <t>Aammiq Ech-Chouf</t>
  </si>
  <si>
    <t>Ammik</t>
  </si>
  <si>
    <t>Bébé</t>
  </si>
  <si>
    <t>Baba</t>
  </si>
  <si>
    <t>Kfar hay</t>
  </si>
  <si>
    <t>Jdael et Kfarhi</t>
  </si>
  <si>
    <t>Toula Zgharta</t>
  </si>
  <si>
    <t>Trablous El Mhatra</t>
  </si>
  <si>
    <t>Tripoli Al-Mouhaitra</t>
  </si>
  <si>
    <t>Ouadi Chahine</t>
  </si>
  <si>
    <t>Wadi Chahine</t>
  </si>
  <si>
    <t>Deir El-Balamand</t>
  </si>
  <si>
    <t>Belmand</t>
  </si>
  <si>
    <t>Hartiyé</t>
  </si>
  <si>
    <t>El Hartiyé</t>
  </si>
  <si>
    <t>haouch El-Dehab</t>
  </si>
  <si>
    <t>Haouche El-Dahab</t>
  </si>
  <si>
    <t>Zandouqa</t>
  </si>
  <si>
    <t>Zandouka</t>
  </si>
  <si>
    <t>Chartoun</t>
  </si>
  <si>
    <t>Marfa' foncière</t>
  </si>
  <si>
    <t>Port</t>
  </si>
  <si>
    <t>Hariq Zgharta</t>
  </si>
  <si>
    <t>Al-Harik</t>
  </si>
  <si>
    <t>Zahlé Saydet En-Najat</t>
  </si>
  <si>
    <t>Zahlé Saidet Al-Najda</t>
  </si>
  <si>
    <t>Harbouna</t>
  </si>
  <si>
    <t>Deir Mar Maroun Baalbek</t>
  </si>
  <si>
    <t>Couvent St Maron</t>
  </si>
  <si>
    <t>Ras El-Href</t>
  </si>
  <si>
    <t>Ras-el-Harf</t>
  </si>
  <si>
    <t>Abou Mizane</t>
  </si>
  <si>
    <t>Abou-Mizane</t>
  </si>
  <si>
    <t>Haouch Mandara</t>
  </si>
  <si>
    <t>Mandara</t>
  </si>
  <si>
    <t>Afqa Jbayl</t>
  </si>
  <si>
    <t>Afka</t>
  </si>
  <si>
    <t>Haret Hamzé</t>
  </si>
  <si>
    <t>Haouch El-Aamara</t>
  </si>
  <si>
    <t>Tal-al-Amara</t>
  </si>
  <si>
    <t>Maraat Ouazaiyé</t>
  </si>
  <si>
    <t>Mazraat El Ouazaaiyé</t>
  </si>
  <si>
    <t>Mlikh</t>
  </si>
  <si>
    <t>Aamchki</t>
  </si>
  <si>
    <t>Oummouchki</t>
  </si>
  <si>
    <t>Beirut Central District</t>
  </si>
  <si>
    <t>Yanouh Jbayl</t>
  </si>
  <si>
    <t>Yanouh</t>
  </si>
  <si>
    <t>Souanet Jbayl</t>
  </si>
  <si>
    <t>El-Souané</t>
  </si>
  <si>
    <t>Aain El-Ghouaybé</t>
  </si>
  <si>
    <t>Aïn-El-Ghouaibé</t>
  </si>
  <si>
    <t>Jabal Toura</t>
  </si>
  <si>
    <t>Hermel Jbab</t>
  </si>
  <si>
    <t>Hermel Djebab</t>
  </si>
  <si>
    <t>Khiara El-Aatiqa</t>
  </si>
  <si>
    <t>Khiara-el-Atika</t>
  </si>
  <si>
    <t>Bechnnata</t>
  </si>
  <si>
    <t>Bchnnata</t>
  </si>
  <si>
    <t>Mazraat</t>
  </si>
  <si>
    <t>Akmata</t>
  </si>
  <si>
    <t>Aamra</t>
  </si>
  <si>
    <t>El-Amra</t>
  </si>
  <si>
    <t>Douair Er-Remmané</t>
  </si>
  <si>
    <t>Douair El-Roummane</t>
  </si>
  <si>
    <t>Bqaiaa Ech-Chouf</t>
  </si>
  <si>
    <t>El-Bkaya</t>
  </si>
  <si>
    <t>Chmeisset Baabda</t>
  </si>
  <si>
    <t>El-Chmeice</t>
  </si>
  <si>
    <t>Mazraat El-Mhaydalé</t>
  </si>
  <si>
    <t>Mohaidalé</t>
  </si>
  <si>
    <t>Ouadi Abou Youssef</t>
  </si>
  <si>
    <t>Wadi Abou Youssef</t>
  </si>
  <si>
    <t>Qreiaa</t>
  </si>
  <si>
    <t>Kraya</t>
  </si>
  <si>
    <t>Ouardiyé</t>
  </si>
  <si>
    <t>El-Wadié</t>
  </si>
  <si>
    <t>Khreibet Hasbaiya</t>
  </si>
  <si>
    <t>Aain El Halazoun</t>
  </si>
  <si>
    <t>Aïn El-Halzoune</t>
  </si>
  <si>
    <t>Tall Hmayra</t>
  </si>
  <si>
    <t>Tal Homeira</t>
  </si>
  <si>
    <t>Rihaniyet Aakkar</t>
  </si>
  <si>
    <t>Jdidet Ej-Joumeh</t>
  </si>
  <si>
    <t>Al-Jédidé</t>
  </si>
  <si>
    <t>Rmoul</t>
  </si>
  <si>
    <t>Al-Roumoul</t>
  </si>
  <si>
    <t>Qboula</t>
  </si>
  <si>
    <t>Kboula</t>
  </si>
  <si>
    <t>Beit Younes</t>
  </si>
  <si>
    <t>Harabta</t>
  </si>
  <si>
    <t>Harbta</t>
  </si>
  <si>
    <t>Zouq El-Hbalsa</t>
  </si>
  <si>
    <t>Zouk-El-Habalça</t>
  </si>
  <si>
    <t>Nfissé</t>
  </si>
  <si>
    <t>El-Nfeicé</t>
  </si>
  <si>
    <t>Qalaat Baabda</t>
  </si>
  <si>
    <t>El-Kalaa</t>
  </si>
  <si>
    <t>Hokr Ed-Dahri</t>
  </si>
  <si>
    <t>Hekr el Dahiri</t>
  </si>
  <si>
    <t>Marlaya Melhem</t>
  </si>
  <si>
    <t>Merlayet Melhem</t>
  </si>
  <si>
    <t>Sayssouq</t>
  </si>
  <si>
    <t>Saïssouk</t>
  </si>
  <si>
    <t>Zaitoun</t>
  </si>
  <si>
    <t>Zeitoune</t>
  </si>
  <si>
    <t>Bejjé</t>
  </si>
  <si>
    <t>Bichtlida</t>
  </si>
  <si>
    <t>Bachtlida</t>
  </si>
  <si>
    <t>Boueyda Marjaayoun</t>
  </si>
  <si>
    <t>Mazraet-El-Jrein</t>
  </si>
  <si>
    <t>Mazraat Bani Saab</t>
  </si>
  <si>
    <t>Mazraet-Beni-Saab</t>
  </si>
  <si>
    <t>Chamate</t>
  </si>
  <si>
    <t>Zgharta El-Mtaouile</t>
  </si>
  <si>
    <t>Zghorta el-Métaoulé</t>
  </si>
  <si>
    <t>Chouane</t>
  </si>
  <si>
    <t>El-Abri et Chouan</t>
  </si>
  <si>
    <t>AAridet Cheikh Zennad</t>
  </si>
  <si>
    <t>Arida</t>
  </si>
  <si>
    <t>Aaqaibé Kesrouane</t>
  </si>
  <si>
    <t>El-Ekaïbé</t>
  </si>
  <si>
    <t>Hazmiyet-Miniyé</t>
  </si>
  <si>
    <t>El-Hazmieh</t>
  </si>
  <si>
    <t>Khalsa</t>
  </si>
  <si>
    <t>Hokr Jouret Srar</t>
  </si>
  <si>
    <t>Jouret Srar</t>
  </si>
  <si>
    <t>Aarmé</t>
  </si>
  <si>
    <t>El-Armeh</t>
  </si>
  <si>
    <t>Khirbet Er Remmane</t>
  </si>
  <si>
    <t>Barcha</t>
  </si>
  <si>
    <t>Rmah</t>
  </si>
  <si>
    <t>Mighraq Aakkar</t>
  </si>
  <si>
    <t>Al Moghrak</t>
  </si>
  <si>
    <t>Mzeihmé</t>
  </si>
  <si>
    <t>Al-Mouzeihmé</t>
  </si>
  <si>
    <t>Tall Meaayan Tall Kiri</t>
  </si>
  <si>
    <t>Tal Kerri</t>
  </si>
  <si>
    <t>Qsair Aakkar</t>
  </si>
  <si>
    <t>El-Kousseir</t>
  </si>
  <si>
    <t>Bardé</t>
  </si>
  <si>
    <t>El-Bardé</t>
  </si>
  <si>
    <t>Msalla</t>
  </si>
  <si>
    <t>El-Msallé</t>
  </si>
  <si>
    <t>Kafr</t>
  </si>
  <si>
    <t>Kefr El-Ftouh</t>
  </si>
  <si>
    <t>Koueikhat</t>
  </si>
  <si>
    <t>Sfinet Ed-Draib</t>
  </si>
  <si>
    <t>Sfeinite El-Dreibe</t>
  </si>
  <si>
    <t>Daghlé</t>
  </si>
  <si>
    <t>El-Daghlé</t>
  </si>
  <si>
    <t>Mqaiteaa</t>
  </si>
  <si>
    <t>Al-Moukaiteh</t>
  </si>
  <si>
    <t>Hmaiss Aakkar</t>
  </si>
  <si>
    <t>Hmais</t>
  </si>
  <si>
    <t>Knissé</t>
  </si>
  <si>
    <t>Dahr el-Kneissé</t>
  </si>
  <si>
    <t>Hedd</t>
  </si>
  <si>
    <t>El-Hed</t>
  </si>
  <si>
    <t>Tall Sebaal</t>
  </si>
  <si>
    <t>Tal Sibhel</t>
  </si>
  <si>
    <t>Souaisset Aakkar</t>
  </si>
  <si>
    <t>Al-Souaissé</t>
  </si>
  <si>
    <t>Cheikh Taba Es-Sahl</t>
  </si>
  <si>
    <t>Cheikh Taba Plaine</t>
  </si>
  <si>
    <t>Aamaret Aakkar</t>
  </si>
  <si>
    <t>Al-Amara</t>
  </si>
  <si>
    <t>Zouarib</t>
  </si>
  <si>
    <t>Al-Zoureiribe</t>
  </si>
  <si>
    <t>Tallet Chattaha</t>
  </si>
  <si>
    <t>Tellé et Chattaha</t>
  </si>
  <si>
    <t>Qantarat Aakkar</t>
  </si>
  <si>
    <t>El-Kantara</t>
  </si>
  <si>
    <t>Mazraat Beit Ghattas</t>
  </si>
  <si>
    <t>Beit-Ghattas</t>
  </si>
  <si>
    <t>Zouq El-Moqachrine</t>
  </si>
  <si>
    <t>Zouk el Moukachérine</t>
  </si>
  <si>
    <t>Zouq El-Hadara</t>
  </si>
  <si>
    <t>Dahr Haddara</t>
  </si>
  <si>
    <t>Menneaa</t>
  </si>
  <si>
    <t>Mimnih</t>
  </si>
  <si>
    <t>Tshea</t>
  </si>
  <si>
    <t>Qloud El-Baqié</t>
  </si>
  <si>
    <t>Kloud El-Bakia</t>
  </si>
  <si>
    <t>Beit El-Haouch</t>
  </si>
  <si>
    <t>Beit-El-Haouche</t>
  </si>
  <si>
    <t>Qraiyat</t>
  </si>
  <si>
    <t>El-Krayat</t>
  </si>
  <si>
    <t>Sadaqa</t>
  </si>
  <si>
    <t>Sadaka</t>
  </si>
  <si>
    <t>Mina N:2</t>
  </si>
  <si>
    <t>Al-Mina No2</t>
  </si>
  <si>
    <t>Mina N:1</t>
  </si>
  <si>
    <t>Al-Mina No1</t>
  </si>
  <si>
    <t>Boussit</t>
  </si>
  <si>
    <t>Boucite</t>
  </si>
  <si>
    <t>Qarhaiya</t>
  </si>
  <si>
    <t>Aasaymout</t>
  </si>
  <si>
    <t>Aassaymout</t>
  </si>
  <si>
    <t>Qaa Ouadi El-Khanzir</t>
  </si>
  <si>
    <t>Al-Qa Wadi El-Khanzir</t>
  </si>
  <si>
    <t>Trablous Er-Remmaneh</t>
  </si>
  <si>
    <t>Tripoli Al-Rmmanieh</t>
  </si>
  <si>
    <t>Qaa Jouar Maqiyé</t>
  </si>
  <si>
    <t>Al-Qa Jouar Mekie</t>
  </si>
  <si>
    <t>Kharroub-Miniyé</t>
  </si>
  <si>
    <t>Kharnoub</t>
  </si>
  <si>
    <t>Danha</t>
  </si>
  <si>
    <t>Danhi</t>
  </si>
  <si>
    <t>Mrebbine</t>
  </si>
  <si>
    <t>Mrabine</t>
  </si>
  <si>
    <t>Qraine</t>
  </si>
  <si>
    <t>Mazraat Ajbeaa</t>
  </si>
  <si>
    <t>Mazraat Ejbeh</t>
  </si>
  <si>
    <t>Mazraat Ketrane</t>
  </si>
  <si>
    <t>Qarah Bach</t>
  </si>
  <si>
    <t>Karabeiche</t>
  </si>
  <si>
    <t>Mazraat Jnaid</t>
  </si>
  <si>
    <t>Mazraat Jneide</t>
  </si>
  <si>
    <t>Bqaiaa El-Koura</t>
  </si>
  <si>
    <t>Al-Boukaia</t>
  </si>
  <si>
    <t>Houakir</t>
  </si>
  <si>
    <t>Mazraat El-Kreme</t>
  </si>
  <si>
    <t>Mazraet El-Krême</t>
  </si>
  <si>
    <t>Bechehhara</t>
  </si>
  <si>
    <t>Bechhara</t>
  </si>
  <si>
    <t>Badbhoun</t>
  </si>
  <si>
    <t>Behouaita</t>
  </si>
  <si>
    <t>Behweité</t>
  </si>
  <si>
    <t>Ras Baalbek Ouadi Faara</t>
  </si>
  <si>
    <t>Ras-Baalbek - Wadi Faara</t>
  </si>
  <si>
    <t>Bhairet Toula</t>
  </si>
  <si>
    <t>Bouhairet Toula</t>
  </si>
  <si>
    <t>Ijbaa</t>
  </si>
  <si>
    <t>Ejbeh</t>
  </si>
  <si>
    <t>Beslouqit</t>
  </si>
  <si>
    <t>Basloukite</t>
  </si>
  <si>
    <t>Seraal</t>
  </si>
  <si>
    <t>Serhel</t>
  </si>
  <si>
    <t>Ras Nahhach</t>
  </si>
  <si>
    <t>Ras Nahache</t>
  </si>
  <si>
    <t>Aintourine</t>
  </si>
  <si>
    <t>Aïntourine</t>
  </si>
  <si>
    <t>Ouajh El-Hajjar</t>
  </si>
  <si>
    <t>Wejh-el-Hajar</t>
  </si>
  <si>
    <t>Ouadi Faara</t>
  </si>
  <si>
    <t>Kfarsghab</t>
  </si>
  <si>
    <t>Maaysra El-Hermel</t>
  </si>
  <si>
    <t>El-Méaisseri</t>
  </si>
  <si>
    <t>Qnayouer</t>
  </si>
  <si>
    <t>Knaiouer</t>
  </si>
  <si>
    <t>Qatnaaoun</t>
  </si>
  <si>
    <t>Karnaoun</t>
  </si>
  <si>
    <t>Ouadi Qannoubine</t>
  </si>
  <si>
    <t>Wadi-kannoubine</t>
  </si>
  <si>
    <t>Beit Menzer</t>
  </si>
  <si>
    <t>Kfar Khollos</t>
  </si>
  <si>
    <t>Kfar Heloss</t>
  </si>
  <si>
    <t>Billa</t>
  </si>
  <si>
    <t>Blaouza</t>
  </si>
  <si>
    <t>Ouadi El-Aaoss</t>
  </si>
  <si>
    <t>Ouadi El-Osse</t>
  </si>
  <si>
    <t>Beit Kassab</t>
  </si>
  <si>
    <t>Beit Ksab</t>
  </si>
  <si>
    <t>Dimane</t>
  </si>
  <si>
    <t>El-Dimane</t>
  </si>
  <si>
    <t>Hardine</t>
  </si>
  <si>
    <t>Breissat</t>
  </si>
  <si>
    <t>Brissat</t>
  </si>
  <si>
    <t>Deir Kfifane</t>
  </si>
  <si>
    <t>Kfarb Shlaimane</t>
  </si>
  <si>
    <t>Kfar Chleïman</t>
  </si>
  <si>
    <t>Ftahat El-Batroun</t>
  </si>
  <si>
    <t>El-Ftahat</t>
  </si>
  <si>
    <t>Kfour El-Aarbi</t>
  </si>
  <si>
    <t>Kfour El-Arabi</t>
  </si>
  <si>
    <t>Sbouba</t>
  </si>
  <si>
    <t>Mrah Ez Ziyat</t>
  </si>
  <si>
    <t>Mrah-El-Ziet</t>
  </si>
  <si>
    <t>Deir Mar Youhanna EL-Batroun</t>
  </si>
  <si>
    <t>Deir Mar Youhanna Douma</t>
  </si>
  <si>
    <t>Ghouma</t>
  </si>
  <si>
    <t>Chouma</t>
  </si>
  <si>
    <t>Deir Mar Youssef Jrabta</t>
  </si>
  <si>
    <t>Mchaa Ej-Jibbé</t>
  </si>
  <si>
    <t>Mchaa Ej Jobbé</t>
  </si>
  <si>
    <t>Kfar Kiddé</t>
  </si>
  <si>
    <t>Kfar-Keddé</t>
  </si>
  <si>
    <t>Berbara Jbayl</t>
  </si>
  <si>
    <t>El-Berbara</t>
  </si>
  <si>
    <t>Chmout</t>
  </si>
  <si>
    <t>Ouata Houb</t>
  </si>
  <si>
    <t>Wata Houb</t>
  </si>
  <si>
    <t>Douq</t>
  </si>
  <si>
    <t>Douk</t>
  </si>
  <si>
    <t>Chatine</t>
  </si>
  <si>
    <t>Mayfouq</t>
  </si>
  <si>
    <t>Maïfouk</t>
  </si>
  <si>
    <t>Aain Kfaa</t>
  </si>
  <si>
    <t>Aïn Kfah</t>
  </si>
  <si>
    <t>Bekhaaz</t>
  </si>
  <si>
    <t>Bakhaase</t>
  </si>
  <si>
    <t>Ram El-Batroun</t>
  </si>
  <si>
    <t>Ram</t>
  </si>
  <si>
    <t>Gharzouz</t>
  </si>
  <si>
    <t>Gharzouze</t>
  </si>
  <si>
    <t>Ram Baalbek</t>
  </si>
  <si>
    <t>El-Ram</t>
  </si>
  <si>
    <t>Qottara Jbayl</t>
  </si>
  <si>
    <t>Al Kattara</t>
  </si>
  <si>
    <t>Ghalboun</t>
  </si>
  <si>
    <t>Ghalboune</t>
  </si>
  <si>
    <t>Chikhane</t>
  </si>
  <si>
    <t>Jaj</t>
  </si>
  <si>
    <t>Jage</t>
  </si>
  <si>
    <t>Rihanet Jbayl</t>
  </si>
  <si>
    <t>El-Rihané</t>
  </si>
  <si>
    <t>Haqel</t>
  </si>
  <si>
    <t>Hakel</t>
  </si>
  <si>
    <t>Hsarat</t>
  </si>
  <si>
    <t>Hsarate et Richkif</t>
  </si>
  <si>
    <t>Jeoddayel Jbayl</t>
  </si>
  <si>
    <t>Jeddeyel</t>
  </si>
  <si>
    <t>Qarha Baalbek</t>
  </si>
  <si>
    <t>Karha</t>
  </si>
  <si>
    <t>Ramout</t>
  </si>
  <si>
    <t>El-Ramout</t>
  </si>
  <si>
    <t>Beit Habbaq</t>
  </si>
  <si>
    <t>Beit Habbak</t>
  </si>
  <si>
    <t>Saqi Richmaya</t>
  </si>
  <si>
    <t>Saki-Rechmaya</t>
  </si>
  <si>
    <t>Ghofrine</t>
  </si>
  <si>
    <t>Ghorfine</t>
  </si>
  <si>
    <t>Saqiet El-Khayt</t>
  </si>
  <si>
    <t>Sakiet-el-Kheite</t>
  </si>
  <si>
    <t>Hbaline</t>
  </si>
  <si>
    <t>Hbeline</t>
  </si>
  <si>
    <t>Riha</t>
  </si>
  <si>
    <t>Birket Hjoula</t>
  </si>
  <si>
    <t>Berket Hejoula</t>
  </si>
  <si>
    <t>Kfoun</t>
  </si>
  <si>
    <t>El-Kfoune</t>
  </si>
  <si>
    <t>kafr</t>
  </si>
  <si>
    <t>El-Kafr et El-Harf</t>
  </si>
  <si>
    <t>Habil</t>
  </si>
  <si>
    <t>Aarab El-Lahib</t>
  </si>
  <si>
    <t>Arab El-Haibe</t>
  </si>
  <si>
    <t>Behdaydat</t>
  </si>
  <si>
    <t>Behdaidate</t>
  </si>
  <si>
    <t>Hema Er-Rehban</t>
  </si>
  <si>
    <t>Laqlouq</t>
  </si>
  <si>
    <t>El-Laklouk</t>
  </si>
  <si>
    <t>Hema Mar Maroun Aannaya</t>
  </si>
  <si>
    <t>Kfar Qouas</t>
  </si>
  <si>
    <t>Kfar Kaouass</t>
  </si>
  <si>
    <t>Bmehrayn</t>
  </si>
  <si>
    <t>Mehrine</t>
  </si>
  <si>
    <t>Mazraat El-Maaden</t>
  </si>
  <si>
    <t>Jlissé</t>
  </si>
  <si>
    <t>El-Jlaicé</t>
  </si>
  <si>
    <t>Aalmat Ej-Jnoubiyé</t>
  </si>
  <si>
    <t>Almate El-Jenoubiat</t>
  </si>
  <si>
    <t>Sebrine</t>
  </si>
  <si>
    <t>Sirine</t>
  </si>
  <si>
    <t>Jouret El-Qattine</t>
  </si>
  <si>
    <t>Jouret-el-Kattine</t>
  </si>
  <si>
    <t>Bchille Jbayl</t>
  </si>
  <si>
    <t>Bchillé</t>
  </si>
  <si>
    <t>Tadmor</t>
  </si>
  <si>
    <t>Tedmor et Serghal</t>
  </si>
  <si>
    <t>Majdel El-Aqoura</t>
  </si>
  <si>
    <t>El-Mejdel</t>
  </si>
  <si>
    <t>Boulhos</t>
  </si>
  <si>
    <t>Belhos</t>
  </si>
  <si>
    <t>Ferhet</t>
  </si>
  <si>
    <t>Farhat</t>
  </si>
  <si>
    <t>Hsoun</t>
  </si>
  <si>
    <t>El-Hsoune</t>
  </si>
  <si>
    <t>Mar Sarkis</t>
  </si>
  <si>
    <t>Deir Mar Sarkis</t>
  </si>
  <si>
    <t>Aalita</t>
  </si>
  <si>
    <t>Alita</t>
  </si>
  <si>
    <t>Hdeine</t>
  </si>
  <si>
    <t>Hedayné</t>
  </si>
  <si>
    <t>Frat</t>
  </si>
  <si>
    <t>Aain Jrain</t>
  </si>
  <si>
    <t>Aïn-Jraïne</t>
  </si>
  <si>
    <t>Aarasta</t>
  </si>
  <si>
    <t>Mazraat beit Mchaik</t>
  </si>
  <si>
    <t>Mazraet Beit Mcheik</t>
  </si>
  <si>
    <t>Seraaiita</t>
  </si>
  <si>
    <t>Sarhita</t>
  </si>
  <si>
    <t>Qorqraiya</t>
  </si>
  <si>
    <t>Korkraya</t>
  </si>
  <si>
    <t>Janné</t>
  </si>
  <si>
    <t>Ghabat</t>
  </si>
  <si>
    <t>Ghabate</t>
  </si>
  <si>
    <t>Kharayeb Nahr Ibrahim</t>
  </si>
  <si>
    <t>Zaaitré</t>
  </si>
  <si>
    <t>Jouret Bedrane</t>
  </si>
  <si>
    <t>Aazra ouel Aazr</t>
  </si>
  <si>
    <t>El-Azra</t>
  </si>
  <si>
    <t>Nahr Ed-Dahab</t>
  </si>
  <si>
    <t>Nahr El-Dahab</t>
  </si>
  <si>
    <t>Mchaa El Ftouh</t>
  </si>
  <si>
    <t>Bqaq Ed-Dine</t>
  </si>
  <si>
    <t>Boukak El-Dine</t>
  </si>
  <si>
    <t>Nammoura Kesrouane</t>
  </si>
  <si>
    <t>Nammoura et Kfar Jerif</t>
  </si>
  <si>
    <t>Hsayn</t>
  </si>
  <si>
    <t>El-Hossein</t>
  </si>
  <si>
    <t>Mchaa Faraya</t>
  </si>
  <si>
    <t>Mouchaa Kesrouan (Faraya)</t>
  </si>
  <si>
    <t>Ghiné</t>
  </si>
  <si>
    <t>El-Ghuiné</t>
  </si>
  <si>
    <t>Mghayer</t>
  </si>
  <si>
    <t>El-Mghaer</t>
  </si>
  <si>
    <t>Jouret Mhad</t>
  </si>
  <si>
    <t>Chahtoul</t>
  </si>
  <si>
    <t>Harharaya</t>
  </si>
  <si>
    <t>Herhraya et Kattine</t>
  </si>
  <si>
    <t>Ouata Sillam</t>
  </si>
  <si>
    <t>Wata Salam</t>
  </si>
  <si>
    <t>Hayata</t>
  </si>
  <si>
    <t>Ighbé</t>
  </si>
  <si>
    <t>Eghbeh</t>
  </si>
  <si>
    <t>Mchaa Kfar Dibiane</t>
  </si>
  <si>
    <t>Mouchaa Kesrouan (Kfardebian)</t>
  </si>
  <si>
    <t>Slouqi</t>
  </si>
  <si>
    <t>Slouky</t>
  </si>
  <si>
    <t>Maarab</t>
  </si>
  <si>
    <t>Batha</t>
  </si>
  <si>
    <t>Deir Baqlouch</t>
  </si>
  <si>
    <t>Deir Baklouche</t>
  </si>
  <si>
    <t>Kfar Tay El-Matn</t>
  </si>
  <si>
    <t>Kfartaï</t>
  </si>
  <si>
    <t>Mazraat Mrah El-Mir</t>
  </si>
  <si>
    <t>Mazraet Mrah el-Mir</t>
  </si>
  <si>
    <t>Aain Es-Siyaa Chadoura</t>
  </si>
  <si>
    <t>Aïn Séa et Chadourah</t>
  </si>
  <si>
    <t>Kfar Tay Kesrouane</t>
  </si>
  <si>
    <t>Kfertaï</t>
  </si>
  <si>
    <t>Mazraat Er-Ras</t>
  </si>
  <si>
    <t>Mazraet El-Ras</t>
  </si>
  <si>
    <t>Ouadi El-Karm El-Matn</t>
  </si>
  <si>
    <t>Wadi El-Karm</t>
  </si>
  <si>
    <t>Zabbougha</t>
  </si>
  <si>
    <t>Kfar Aaqab</t>
  </si>
  <si>
    <t>Kfar Akab</t>
  </si>
  <si>
    <t>Sfeilet Bikfaya</t>
  </si>
  <si>
    <t>El-Sfailé</t>
  </si>
  <si>
    <t>Deir Mar Aabda el Mchammar</t>
  </si>
  <si>
    <t>Mar Abda El-Mchammar</t>
  </si>
  <si>
    <t>Machraah El-Matn</t>
  </si>
  <si>
    <t>El-Machera</t>
  </si>
  <si>
    <t>Deir Tamich</t>
  </si>
  <si>
    <t>Deir Tamiche</t>
  </si>
  <si>
    <t>Aain El-Qabu</t>
  </si>
  <si>
    <t>Aïn El-Kabou</t>
  </si>
  <si>
    <t>Mar Boutros Karm Et-Tine</t>
  </si>
  <si>
    <t>Mar Boutros Karm El-Tine</t>
  </si>
  <si>
    <t>Haret El-Ballane</t>
  </si>
  <si>
    <t>Haret El-Belleni</t>
  </si>
  <si>
    <t>Chrine</t>
  </si>
  <si>
    <t>Chouaya El-Matn</t>
  </si>
  <si>
    <t>Nabi Chbay</t>
  </si>
  <si>
    <t>Nabi Sbate</t>
  </si>
  <si>
    <t>Chaouiyé</t>
  </si>
  <si>
    <t>chaouiye Knaitré et Mar gergesse Bhurdok</t>
  </si>
  <si>
    <t>Chaaibé</t>
  </si>
  <si>
    <t>Chaïbé</t>
  </si>
  <si>
    <t>Aain El-Qach</t>
  </si>
  <si>
    <t>Aïn-El-Kach</t>
  </si>
  <si>
    <t>Mhaidset Matn</t>
  </si>
  <si>
    <t>El-Mhaidcé</t>
  </si>
  <si>
    <t>Mousrayé</t>
  </si>
  <si>
    <t>Misraya</t>
  </si>
  <si>
    <t>Aain es-Sofsaf El-Matn</t>
  </si>
  <si>
    <t>Aïn-El-Safsaf</t>
  </si>
  <si>
    <t>Aain El-Barnaya</t>
  </si>
  <si>
    <t>Aïn El-Beniyé</t>
  </si>
  <si>
    <t>Aain Ez-Zeitouné</t>
  </si>
  <si>
    <t>Aïn -El-Zeitouné</t>
  </si>
  <si>
    <t>Mzakké</t>
  </si>
  <si>
    <t>Mar Chaya et Mzakki</t>
  </si>
  <si>
    <t>Khillet El-Mtain</t>
  </si>
  <si>
    <t>El-Khellé</t>
  </si>
  <si>
    <t>Mchikha</t>
  </si>
  <si>
    <t>Masqa</t>
  </si>
  <si>
    <t>Maska et El-Ghabeh</t>
  </si>
  <si>
    <t>Tfail</t>
  </si>
  <si>
    <t>Tfeil</t>
  </si>
  <si>
    <t>Ham</t>
  </si>
  <si>
    <t>Dlaybé</t>
  </si>
  <si>
    <t>El-Dleibé</t>
  </si>
  <si>
    <t>Hasbaiya El-Matn</t>
  </si>
  <si>
    <t>Hasbaya-el Meten</t>
  </si>
  <si>
    <t>Aarbaniyé</t>
  </si>
  <si>
    <t>El-Erbaniyeh</t>
  </si>
  <si>
    <t>Kneisset Baabda</t>
  </si>
  <si>
    <t>Jouar El-Haouz</t>
  </si>
  <si>
    <t>Jouar el Haouz</t>
  </si>
  <si>
    <t>Qsaibé Baabda</t>
  </si>
  <si>
    <t>El-Ksaibeh</t>
  </si>
  <si>
    <t>Aain Ej-Jaouz Baalbek</t>
  </si>
  <si>
    <t>Aïn El-Jaouzé</t>
  </si>
  <si>
    <t>Yahfoufa</t>
  </si>
  <si>
    <t>Qordata</t>
  </si>
  <si>
    <t>Kartada</t>
  </si>
  <si>
    <t>Jouret Arsoun</t>
  </si>
  <si>
    <t>Jouret Arsoune</t>
  </si>
  <si>
    <t>Mazraat Er-Remtaniyé</t>
  </si>
  <si>
    <t>Maazraat-el-Ramtanieh</t>
  </si>
  <si>
    <t>Zahlé Mar Antonios</t>
  </si>
  <si>
    <t>Zahlé Mar Gerges</t>
  </si>
  <si>
    <t>Zahlé Mar Gérios</t>
  </si>
  <si>
    <t>Zahlé Mar Elias</t>
  </si>
  <si>
    <t>Btibyat</t>
  </si>
  <si>
    <t>Btebiat</t>
  </si>
  <si>
    <t>Hoshmosh</t>
  </si>
  <si>
    <t>Hochemoche</t>
  </si>
  <si>
    <t>Deir Khouna</t>
  </si>
  <si>
    <t>Mzairaa Baabda</t>
  </si>
  <si>
    <t>Mazraet-el-Mzeiraa</t>
  </si>
  <si>
    <t>Zahlé Haouch El-Oumara Aradi</t>
  </si>
  <si>
    <t>Haouche-al-Omara (Terres)</t>
  </si>
  <si>
    <t>Qtalé Baabda</t>
  </si>
  <si>
    <t>Ktalé</t>
  </si>
  <si>
    <t>Merdache</t>
  </si>
  <si>
    <t>Mardachat</t>
  </si>
  <si>
    <t>Aain Mouaffaq</t>
  </si>
  <si>
    <t>Aïn Mouaffak</t>
  </si>
  <si>
    <t>Zebdoul</t>
  </si>
  <si>
    <t>Zebdol</t>
  </si>
  <si>
    <t>Bmakine</t>
  </si>
  <si>
    <t>Bmakkine</t>
  </si>
  <si>
    <t>Behouara</t>
  </si>
  <si>
    <t>Bhouara</t>
  </si>
  <si>
    <t>Rijmé</t>
  </si>
  <si>
    <t>El-Rejmeh</t>
  </si>
  <si>
    <t>Taazaniyé</t>
  </si>
  <si>
    <t>Bteezanieh</t>
  </si>
  <si>
    <t>Chebrqiyet Tabet</t>
  </si>
  <si>
    <t>Chouberkié  Tabet</t>
  </si>
  <si>
    <t>Haouch Es-Siyadé</t>
  </si>
  <si>
    <t>Haouche Sayadi</t>
  </si>
  <si>
    <t>Bmahray</t>
  </si>
  <si>
    <t>Bmehraï</t>
  </si>
  <si>
    <t>Mzaraat Zahlé</t>
  </si>
  <si>
    <t>Al-Mazraa</t>
  </si>
  <si>
    <t>Homs Oua Hama</t>
  </si>
  <si>
    <t>Homs et Hama</t>
  </si>
  <si>
    <t>Haouch Qayssar</t>
  </si>
  <si>
    <t>Haouche Kaissar</t>
  </si>
  <si>
    <t>Tcheflik Eddé Haouch</t>
  </si>
  <si>
    <t>Tchiflik Eddé</t>
  </si>
  <si>
    <t>Tcheflik Qiqano</t>
  </si>
  <si>
    <t>Tchiflik Kikano</t>
  </si>
  <si>
    <t>Aain Drafil</t>
  </si>
  <si>
    <t>Aïn Drafile</t>
  </si>
  <si>
    <t>Habramoun</t>
  </si>
  <si>
    <t>Nasriyet Zahlé</t>
  </si>
  <si>
    <t>Al-Nasriyé</t>
  </si>
  <si>
    <t>Bserrine</t>
  </si>
  <si>
    <t>Bisrine</t>
  </si>
  <si>
    <t>Mchekhti</t>
  </si>
  <si>
    <t>Mchakhté</t>
  </si>
  <si>
    <t>Dfoun</t>
  </si>
  <si>
    <t>Mazraat En-Nahr Aaley</t>
  </si>
  <si>
    <t>Mazraet El-Nahr</t>
  </si>
  <si>
    <t>Bou Zridé</t>
  </si>
  <si>
    <t>Bouzridé</t>
  </si>
  <si>
    <t>Chourit</t>
  </si>
  <si>
    <t>Chourite</t>
  </si>
  <si>
    <t>Aain Traz</t>
  </si>
  <si>
    <t>Aïn Traz</t>
  </si>
  <si>
    <t>Harimé Es-Soughra</t>
  </si>
  <si>
    <t>Harime-el-Soughra</t>
  </si>
  <si>
    <t>Kfar Niss</t>
  </si>
  <si>
    <t>Kfarnice</t>
  </si>
  <si>
    <t>Ouaqf BG</t>
  </si>
  <si>
    <t>Al-Wakf</t>
  </si>
  <si>
    <t>Daqqoun</t>
  </si>
  <si>
    <t>Dakkoun</t>
  </si>
  <si>
    <t>Chebrqiyet Aammiq</t>
  </si>
  <si>
    <t>Chouberkié "Ammik"</t>
  </si>
  <si>
    <t>Jisr El Qadi</t>
  </si>
  <si>
    <t>Kneisset Ech-Chouf</t>
  </si>
  <si>
    <t>Kfar Qatra</t>
  </si>
  <si>
    <t>Kfar Katra</t>
  </si>
  <si>
    <t>Kfar Hamal</t>
  </si>
  <si>
    <t>Kfar Haml</t>
  </si>
  <si>
    <t>Mazraat Ed-Douair</t>
  </si>
  <si>
    <t>Douair Bsennaï</t>
  </si>
  <si>
    <t>Deir Baba</t>
  </si>
  <si>
    <t>GHabet Jaafar</t>
  </si>
  <si>
    <t>Ghabet Jaafar</t>
  </si>
  <si>
    <t>Ouadi Ed-Deir</t>
  </si>
  <si>
    <t>Wadi El-Deir</t>
  </si>
  <si>
    <t>Chmaarine</t>
  </si>
  <si>
    <t>Chemaarine</t>
  </si>
  <si>
    <t>Benouati Ech-Chouf</t>
  </si>
  <si>
    <t>Benouaïti</t>
  </si>
  <si>
    <t>Bkechtine Ouel Mcheiaa</t>
  </si>
  <si>
    <t>Bkhchtaine</t>
  </si>
  <si>
    <t>Soltan Yacoub el Aradi</t>
  </si>
  <si>
    <t>maaniyé</t>
  </si>
  <si>
    <t>El-Maaniyeh</t>
  </si>
  <si>
    <t>Jleiliyé</t>
  </si>
  <si>
    <t>El-Jleiliyeh</t>
  </si>
  <si>
    <t>Deir Aain Ej-Jaouzé</t>
  </si>
  <si>
    <t>Deir-Aïn-el-Jaouzé</t>
  </si>
  <si>
    <t>Midane Jezzine</t>
  </si>
  <si>
    <t>El-Midan</t>
  </si>
  <si>
    <t>Aain Aarab Rachaiya</t>
  </si>
  <si>
    <t>Aïn Arab</t>
  </si>
  <si>
    <t>Harf Jezzine</t>
  </si>
  <si>
    <t>El-Harf</t>
  </si>
  <si>
    <t>Ghabbatiyé</t>
  </si>
  <si>
    <t>El-Ghabbatieh</t>
  </si>
  <si>
    <t>Selsata (Mazraat Deir El-Aachaiyer)</t>
  </si>
  <si>
    <t>Mazraet el-Selasata</t>
  </si>
  <si>
    <t>Machmouché</t>
  </si>
  <si>
    <t>Mazraat El-Mathane</t>
  </si>
  <si>
    <t>Mazraat el-Mathané</t>
  </si>
  <si>
    <t>Btedine El-Leqch</t>
  </si>
  <si>
    <t>Bteddine El-Lekche</t>
  </si>
  <si>
    <t>Qtalé Jezzine</t>
  </si>
  <si>
    <t>Taaid</t>
  </si>
  <si>
    <t>Taïd</t>
  </si>
  <si>
    <t>Kfar Falous</t>
  </si>
  <si>
    <t>Kafr-Falouce</t>
  </si>
  <si>
    <t>Wadi Jezzine</t>
  </si>
  <si>
    <t>Wadi Djezzine</t>
  </si>
  <si>
    <t>Qabaa Jezzine</t>
  </si>
  <si>
    <t>El-Kabeh</t>
  </si>
  <si>
    <t>Rimat</t>
  </si>
  <si>
    <t>Rimate</t>
  </si>
  <si>
    <t>Deir El Qattine</t>
  </si>
  <si>
    <t>Kattine</t>
  </si>
  <si>
    <t>Mharbiyé</t>
  </si>
  <si>
    <t>El-Mharbiyé</t>
  </si>
  <si>
    <t>Maknounet Jezzine</t>
  </si>
  <si>
    <t>El-Maknouniyé</t>
  </si>
  <si>
    <t>Ouadi El-Laymoun</t>
  </si>
  <si>
    <t>Wadi Laimoune</t>
  </si>
  <si>
    <t>Berti</t>
  </si>
  <si>
    <t>Hidab</t>
  </si>
  <si>
    <t>Haïdab</t>
  </si>
  <si>
    <t>Saydoun</t>
  </si>
  <si>
    <t>Saïdoune</t>
  </si>
  <si>
    <t>Dahr Ed-Deir</t>
  </si>
  <si>
    <t>Mazraat Dahr el-Deir</t>
  </si>
  <si>
    <t>Haytoulé</t>
  </si>
  <si>
    <t>Haitoulé</t>
  </si>
  <si>
    <t>Haytoura</t>
  </si>
  <si>
    <t>Haïtoura</t>
  </si>
  <si>
    <t>Mtayriyé</t>
  </si>
  <si>
    <t>Mazraet Matarite Jebah</t>
  </si>
  <si>
    <t>Sfenta</t>
  </si>
  <si>
    <t>Sfenté</t>
  </si>
  <si>
    <t>Roummanet</t>
  </si>
  <si>
    <t>El-Remmané</t>
  </si>
  <si>
    <t>Zhilta</t>
  </si>
  <si>
    <t>Zhalta</t>
  </si>
  <si>
    <t>Bouslaya</t>
  </si>
  <si>
    <t>Nabi Safa</t>
  </si>
  <si>
    <t>Mazraat El-Houssainiyé</t>
  </si>
  <si>
    <t>El-Husseiniyé</t>
  </si>
  <si>
    <t>Mazraat Er-Rouhbane</t>
  </si>
  <si>
    <t>El-Rahbane</t>
  </si>
  <si>
    <t>Aarab Tabbaya</t>
  </si>
  <si>
    <t>Arab Tabbaya</t>
  </si>
  <si>
    <t>Mazraat Aarab Soukkar</t>
  </si>
  <si>
    <t>Arab Soukar</t>
  </si>
  <si>
    <t>Aarab Ej-Jall</t>
  </si>
  <si>
    <t>Arab-el-Jal</t>
  </si>
  <si>
    <t>Maydoun</t>
  </si>
  <si>
    <t>Maïdoune</t>
  </si>
  <si>
    <t>Khirbet El-Bassal</t>
  </si>
  <si>
    <t>Kherbet Bassal</t>
  </si>
  <si>
    <t>Mzaraat El-Khreibé</t>
  </si>
  <si>
    <t>Mazraat-el-Khreibé</t>
  </si>
  <si>
    <t>Aain Bou Souar</t>
  </si>
  <si>
    <t>Aïn-Boussouar</t>
  </si>
  <si>
    <t>Tannoura</t>
  </si>
  <si>
    <t>Marj Ez-Zouhour (Haouch El-Qinnaabé)</t>
  </si>
  <si>
    <t>Mazraat Daraya</t>
  </si>
  <si>
    <t>Mazraat 'Snaiber</t>
  </si>
  <si>
    <t>Snaiber</t>
  </si>
  <si>
    <t>Tebna</t>
  </si>
  <si>
    <t>Tibna</t>
  </si>
  <si>
    <t>Hmailé</t>
  </si>
  <si>
    <t>Hmaïla</t>
  </si>
  <si>
    <t>Srayri</t>
  </si>
  <si>
    <t>Mazraat Qrouh</t>
  </si>
  <si>
    <t>Krouh</t>
  </si>
  <si>
    <t>Mazraat El-Bayad En-Nabatieh</t>
  </si>
  <si>
    <t>Mazraet El-Bayad</t>
  </si>
  <si>
    <t>Chbail</t>
  </si>
  <si>
    <t>Chabil</t>
  </si>
  <si>
    <t>Dellafé</t>
  </si>
  <si>
    <t>Al-Dellafé</t>
  </si>
  <si>
    <t>Mazraat Khallet Khazen</t>
  </si>
  <si>
    <t>Khellet Khazen</t>
  </si>
  <si>
    <t>Mazraat Zighrine Jezzine</t>
  </si>
  <si>
    <t>El-Zeghrine</t>
  </si>
  <si>
    <t>Khalouet Hasbaiya</t>
  </si>
  <si>
    <t>El-Kahlouat</t>
  </si>
  <si>
    <t>Mazraat Louzid (Louayziyé)</t>
  </si>
  <si>
    <t>Mazraat El-Aarqoub</t>
  </si>
  <si>
    <t>Arkoub (Mazraat)</t>
  </si>
  <si>
    <t>Mazraat Deir Taqla</t>
  </si>
  <si>
    <t>Deir Takla</t>
  </si>
  <si>
    <t>Mazraat Bsaffour</t>
  </si>
  <si>
    <t>Mazraet Bsaffour</t>
  </si>
  <si>
    <t>Mazraat Oussamiyat</t>
  </si>
  <si>
    <t>Samiate</t>
  </si>
  <si>
    <t>Mazraat Sari</t>
  </si>
  <si>
    <t>Sari</t>
  </si>
  <si>
    <t>Mazraat Chalbaal</t>
  </si>
  <si>
    <t>Mazraet Chaal Baal</t>
  </si>
  <si>
    <t>Mahmoudiyé Jezzine</t>
  </si>
  <si>
    <t>El-Mahmoudiyeh</t>
  </si>
  <si>
    <t>Abou Qamha</t>
  </si>
  <si>
    <t>Abou Kamha</t>
  </si>
  <si>
    <t>Aain Jarfa</t>
  </si>
  <si>
    <t>Aïn Jarfa</t>
  </si>
  <si>
    <t>Mazraat Kaoutariyet Er-Riz</t>
  </si>
  <si>
    <t>Kaoutarite El-Riz</t>
  </si>
  <si>
    <t>Mazraat Dmoul</t>
  </si>
  <si>
    <t>Mazraet Dmoul</t>
  </si>
  <si>
    <t>Demachqiyé</t>
  </si>
  <si>
    <t>El-Demachkiyeh</t>
  </si>
  <si>
    <t>Mazraat Jamjim</t>
  </si>
  <si>
    <t>Mazraat Jimjim</t>
  </si>
  <si>
    <t>Aali Et-Taher</t>
  </si>
  <si>
    <t>Ali El-Taher</t>
  </si>
  <si>
    <t>Mazraat Qalaat El-Meis</t>
  </si>
  <si>
    <t>Mazraet Kalaat Meiss</t>
  </si>
  <si>
    <t>Rachaiya El-Foukhar</t>
  </si>
  <si>
    <t>Rachaya El-Fokhar</t>
  </si>
  <si>
    <t>Mzaraat El-Ouasta</t>
  </si>
  <si>
    <t>Mazraat El-Wasta</t>
  </si>
  <si>
    <t>Mazraat Tamra</t>
  </si>
  <si>
    <t>Tamra</t>
  </si>
  <si>
    <t>Mazraat Doumiat</t>
  </si>
  <si>
    <t>Deir Mimas Doumiat</t>
  </si>
  <si>
    <t>Kfar Djal En-Nabatiyeh</t>
  </si>
  <si>
    <t>Kafr Dajjal</t>
  </si>
  <si>
    <t>Jazira Saida</t>
  </si>
  <si>
    <t>Jaziré</t>
  </si>
  <si>
    <t>Hamra En-Nabattiyeh</t>
  </si>
  <si>
    <t>El-Hamra</t>
  </si>
  <si>
    <t>Marnba</t>
  </si>
  <si>
    <t>Rafid-el-Mernaba</t>
  </si>
  <si>
    <t>Aalmane Marjaayoun</t>
  </si>
  <si>
    <t>Mazraat Tayr Semhat</t>
  </si>
  <si>
    <t>Mazraat Torsemhat</t>
  </si>
  <si>
    <t>Houra</t>
  </si>
  <si>
    <t>Majidiyé Hasbaiya</t>
  </si>
  <si>
    <t>El-Majidiyé</t>
  </si>
  <si>
    <t>Aadchit El-Qoussair</t>
  </si>
  <si>
    <t>Adchite El-Koussair</t>
  </si>
  <si>
    <t>Touayri</t>
  </si>
  <si>
    <t>Touaire</t>
  </si>
  <si>
    <t>Neftakhiyé</t>
  </si>
  <si>
    <t>Neffahiyé</t>
  </si>
  <si>
    <t>Yanouh Sour</t>
  </si>
  <si>
    <t>Aaiyé</t>
  </si>
  <si>
    <t>Iskandarouna Sour</t>
  </si>
  <si>
    <t>Eskandaroun</t>
  </si>
  <si>
    <t>Hamoul</t>
  </si>
  <si>
    <t>Jijim</t>
  </si>
  <si>
    <t>Jejime</t>
  </si>
  <si>
    <t>Abou Chech</t>
  </si>
  <si>
    <t>Salhani</t>
  </si>
  <si>
    <t>Salhané</t>
  </si>
  <si>
    <t>Debl</t>
  </si>
  <si>
    <t>Debel</t>
  </si>
  <si>
    <t>Qaouzah</t>
  </si>
  <si>
    <t>El-Kouzah</t>
  </si>
  <si>
    <t>Btaychiyé</t>
  </si>
  <si>
    <t>Dhayra</t>
  </si>
  <si>
    <t>Mazraat Dhaira</t>
  </si>
  <si>
    <t>Mazraat Ez-Zalloutiyeh</t>
  </si>
  <si>
    <t>Mazraat Ez-Zalloutieh</t>
  </si>
  <si>
    <t>Boustane</t>
  </si>
  <si>
    <t>Qatmoun</t>
  </si>
  <si>
    <t>Aïn-el-Katmoune</t>
  </si>
  <si>
    <t>Michaa Mrajhiné</t>
  </si>
  <si>
    <t>Qarne</t>
  </si>
  <si>
    <t>Mazraet-El-Kreine</t>
  </si>
  <si>
    <t>Qemmamine</t>
  </si>
  <si>
    <t>Conflict</t>
  </si>
  <si>
    <t>Chebaa Farms</t>
  </si>
  <si>
    <t>Governorate</t>
  </si>
  <si>
    <t>District</t>
  </si>
  <si>
    <t>Total Refugees As of 24 Oct 2013</t>
  </si>
  <si>
    <t>% of Refugees compared to total population in Cadastral zone</t>
  </si>
  <si>
    <t>% of all Refugee Population</t>
  </si>
  <si>
    <t>Lebanese Population</t>
  </si>
  <si>
    <t>Lebanese Population under 4 USD per day</t>
  </si>
  <si>
    <t>Total Population
(Refugees+Lebanese)</t>
  </si>
  <si>
    <t>% of all Lebanese under 4USD per day</t>
  </si>
  <si>
    <t>Refugees in the 1st Quintile</t>
  </si>
  <si>
    <t>Total Cadastral Zones in 1st Quintile</t>
  </si>
  <si>
    <t>List of cadastral zones in Lebanon ranked by most to least vulnerable</t>
  </si>
  <si>
    <t>Click to access Ranked Area Lists:</t>
  </si>
  <si>
    <t>Data Sources:</t>
  </si>
  <si>
    <t>Beirut/Mount Lebanon</t>
  </si>
  <si>
    <t>North - Akkar</t>
  </si>
  <si>
    <t>IPC - Lebanon extreme poverty distribution report (2008).</t>
  </si>
  <si>
    <t>North - T+5</t>
  </si>
  <si>
    <t>BACK to Main List</t>
  </si>
  <si>
    <t>total in 1st quintile</t>
  </si>
  <si>
    <t xml:space="preserve">Key figures </t>
  </si>
  <si>
    <t>Beirut and Mount Lebanon</t>
  </si>
  <si>
    <t xml:space="preserve">North - Tripoli + 5 </t>
  </si>
  <si>
    <t>Number of Cadastral Zones falling in the 1st Quintile by area of operation</t>
  </si>
  <si>
    <t>All Lebanon</t>
  </si>
  <si>
    <t>Total</t>
  </si>
  <si>
    <t>Total Refugees As of 30 Jan 2013</t>
  </si>
  <si>
    <t>UNHCR - proGres registration as of 30 January 2014</t>
  </si>
  <si>
    <t>* 6,454 refugees are missing address at cadastral level and therefore not included in this total</t>
  </si>
  <si>
    <t>Percentage of registered Syrian refugees among total population in Lebanon</t>
  </si>
  <si>
    <t>Percentage of registered refugees living in the first quintile</t>
  </si>
  <si>
    <t>Percentage of registered Syrian refugees among total population in 1st Quintile</t>
  </si>
  <si>
    <t>Total registered Syrian refugees in all Lebanon (as of 30 Jan 2014)*</t>
  </si>
  <si>
    <t>Total Lebanese + registered Syrian refugees in 1st Quintile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</si>
</sst>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3" fontId="0" fillId="0" borderId="0" xfId="0" applyNumberFormat="1"/>
    <xf numFmtId="164" fontId="0" fillId="0" borderId="0" xfId="1" applyNumberFormat="1" applyFont="1"/>
    <xf numFmtId="10" fontId="0" fillId="0" borderId="0" xfId="0" applyNumberFormat="1" applyAlignment="1">
      <alignment vertical="top" wrapText="1"/>
    </xf>
    <xf numFmtId="10" fontId="0" fillId="0" borderId="0" xfId="1" applyNumberFormat="1" applyFont="1"/>
    <xf numFmtId="10" fontId="0" fillId="0" borderId="0" xfId="0" applyNumberFormat="1"/>
    <xf numFmtId="165" fontId="0" fillId="0" borderId="0" xfId="0" applyNumberFormat="1" applyAlignment="1">
      <alignment vertical="top" wrapText="1"/>
    </xf>
    <xf numFmtId="165" fontId="0" fillId="0" borderId="0" xfId="1" applyNumberFormat="1" applyFont="1"/>
    <xf numFmtId="165" fontId="0" fillId="0" borderId="0" xfId="0" applyNumberFormat="1"/>
    <xf numFmtId="0" fontId="2" fillId="2" borderId="1" xfId="0" applyFont="1" applyFill="1" applyBorder="1" applyAlignment="1">
      <alignment vertical="top" wrapText="1"/>
    </xf>
    <xf numFmtId="10" fontId="2" fillId="2" borderId="1" xfId="0" applyNumberFormat="1" applyFont="1" applyFill="1" applyBorder="1" applyAlignment="1">
      <alignment vertical="top" wrapText="1"/>
    </xf>
    <xf numFmtId="165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0" fillId="3" borderId="1" xfId="0" applyFont="1" applyFill="1" applyBorder="1"/>
    <xf numFmtId="3" fontId="0" fillId="3" borderId="1" xfId="0" applyNumberFormat="1" applyFont="1" applyFill="1" applyBorder="1"/>
    <xf numFmtId="10" fontId="0" fillId="3" borderId="1" xfId="1" applyNumberFormat="1" applyFont="1" applyFill="1" applyBorder="1"/>
    <xf numFmtId="165" fontId="0" fillId="3" borderId="1" xfId="1" applyNumberFormat="1" applyFont="1" applyFill="1" applyBorder="1"/>
    <xf numFmtId="164" fontId="0" fillId="3" borderId="1" xfId="1" applyNumberFormat="1" applyFont="1" applyFill="1" applyBorder="1"/>
    <xf numFmtId="0" fontId="0" fillId="3" borderId="2" xfId="0" applyFont="1" applyFill="1" applyBorder="1"/>
    <xf numFmtId="0" fontId="0" fillId="0" borderId="1" xfId="0" applyFont="1" applyBorder="1"/>
    <xf numFmtId="3" fontId="0" fillId="0" borderId="1" xfId="0" applyNumberFormat="1" applyFont="1" applyBorder="1"/>
    <xf numFmtId="10" fontId="0" fillId="0" borderId="1" xfId="1" applyNumberFormat="1" applyFont="1" applyBorder="1"/>
    <xf numFmtId="165" fontId="0" fillId="0" borderId="1" xfId="1" applyNumberFormat="1" applyFont="1" applyBorder="1"/>
    <xf numFmtId="164" fontId="0" fillId="0" borderId="1" xfId="1" applyNumberFormat="1" applyFont="1" applyBorder="1"/>
    <xf numFmtId="0" fontId="0" fillId="0" borderId="2" xfId="0" applyFont="1" applyBorder="1"/>
    <xf numFmtId="0" fontId="2" fillId="2" borderId="3" xfId="0" applyFont="1" applyFill="1" applyBorder="1" applyAlignment="1">
      <alignment vertical="top"/>
    </xf>
    <xf numFmtId="0" fontId="0" fillId="3" borderId="3" xfId="0" applyFont="1" applyFill="1" applyBorder="1"/>
    <xf numFmtId="0" fontId="0" fillId="0" borderId="3" xfId="0" applyFont="1" applyBorder="1"/>
    <xf numFmtId="0" fontId="4" fillId="0" borderId="0" xfId="0" applyFont="1"/>
    <xf numFmtId="0" fontId="5" fillId="0" borderId="0" xfId="2"/>
    <xf numFmtId="0" fontId="0" fillId="0" borderId="5" xfId="0" applyBorder="1"/>
    <xf numFmtId="0" fontId="0" fillId="0" borderId="6" xfId="0" applyBorder="1"/>
    <xf numFmtId="9" fontId="0" fillId="0" borderId="6" xfId="1" applyFont="1" applyBorder="1"/>
    <xf numFmtId="9" fontId="0" fillId="0" borderId="5" xfId="1" applyFont="1" applyBorder="1"/>
    <xf numFmtId="3" fontId="0" fillId="0" borderId="5" xfId="0" applyNumberFormat="1" applyBorder="1"/>
    <xf numFmtId="0" fontId="5" fillId="0" borderId="0" xfId="2" applyAlignment="1"/>
    <xf numFmtId="0" fontId="0" fillId="0" borderId="0" xfId="0" applyAlignment="1"/>
    <xf numFmtId="0" fontId="3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 applyAlignment="1"/>
    <xf numFmtId="0" fontId="0" fillId="0" borderId="0" xfId="0" applyFill="1" applyBorder="1"/>
    <xf numFmtId="0" fontId="3" fillId="5" borderId="4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6" fillId="0" borderId="0" xfId="0" applyFont="1" applyFill="1" applyBorder="1"/>
  </cellXfs>
  <cellStyles count="3">
    <cellStyle name="Hyperlink" xfId="2" builtinId="8"/>
    <cellStyle name="Normal" xfId="0" builtinId="0"/>
    <cellStyle name="Percent" xfId="1" builtinId="5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4:N1566" totalsRowShown="0" dataDxfId="7" dataCellStyle="Percent">
  <autoFilter ref="A4:N1566"/>
  <tableColumns count="14">
    <tableColumn id="1" name="Governorate"/>
    <tableColumn id="2" name="District"/>
    <tableColumn id="3" name="ACS_CODE"/>
    <tableColumn id="4" name="ACS_NAME"/>
    <tableColumn id="5" name="CAD_NAME"/>
    <tableColumn id="6" name="Lebanese Population" dataDxfId="6"/>
    <tableColumn id="7" name="Lebanese Population under 4 USD per day" dataDxfId="5"/>
    <tableColumn id="8" name="Total Refugees As of 30 Jan 2013" dataDxfId="4"/>
    <tableColumn id="9" name="Total Population_x000a_(Refugees+Lebanese)" dataDxfId="3">
      <calculatedColumnFormula>H5+F5</calculatedColumnFormula>
    </tableColumn>
    <tableColumn id="10" name="% of all Lebanese under 4USD per day" dataDxfId="2" dataCellStyle="Percent">
      <calculatedColumnFormula>G5/SUM($G$5:$G$1566)</calculatedColumnFormula>
    </tableColumn>
    <tableColumn id="11" name="% of all Refugee Population" dataDxfId="1" dataCellStyle="Percent">
      <calculatedColumnFormula>H5/SUM($H$5:$H$1566)</calculatedColumnFormula>
    </tableColumn>
    <tableColumn id="12" name="% of Refugees compared to total population in Cadastral zone" dataDxfId="0" dataCellStyle="Percent">
      <calculatedColumnFormula>IFERROR(H5/(I5),0)</calculatedColumnFormula>
    </tableColumn>
    <tableColumn id="13" name="Rank_tot"/>
    <tableColumn id="14" name="quinti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showGridLines="0" tabSelected="1" workbookViewId="0">
      <selection activeCell="C12" sqref="C12"/>
    </sheetView>
  </sheetViews>
  <sheetFormatPr defaultRowHeight="15" x14ac:dyDescent="0.25"/>
  <cols>
    <col min="1" max="1" width="71.85546875" customWidth="1"/>
    <col min="2" max="2" width="12.140625" customWidth="1"/>
    <col min="3" max="3" width="28.140625" customWidth="1"/>
    <col min="4" max="4" width="8.28515625" customWidth="1"/>
  </cols>
  <sheetData>
    <row r="1" spans="1:3" x14ac:dyDescent="0.25">
      <c r="A1" s="44" t="s">
        <v>2828</v>
      </c>
      <c r="B1" s="44"/>
    </row>
    <row r="2" spans="1:3" x14ac:dyDescent="0.25">
      <c r="A2" s="33" t="s">
        <v>2818</v>
      </c>
      <c r="B2">
        <f>COUNTIF('All Lebanon'!$N$5:$N$1858,1)</f>
        <v>229</v>
      </c>
    </row>
    <row r="3" spans="1:3" x14ac:dyDescent="0.25">
      <c r="A3" s="33" t="s">
        <v>2841</v>
      </c>
      <c r="B3" s="37">
        <f>SUMIF(Table1[[#All],[quintile]],1,Table1[[#All],[Total Population
(Refugees+Lebanese)]])</f>
        <v>3385007</v>
      </c>
      <c r="C3" s="3"/>
    </row>
    <row r="4" spans="1:3" x14ac:dyDescent="0.25">
      <c r="A4" s="33" t="s">
        <v>2840</v>
      </c>
      <c r="B4" s="37">
        <f>SUM('All Lebanon'!H5:H1566)</f>
        <v>847898</v>
      </c>
    </row>
    <row r="5" spans="1:3" x14ac:dyDescent="0.25">
      <c r="A5" s="33" t="s">
        <v>2817</v>
      </c>
      <c r="B5" s="37">
        <f>SUMIF(Table1[[#All],[quintile]],1,Table1[[#All],[Total Refugees As of 30 Jan 2013]])</f>
        <v>722070</v>
      </c>
    </row>
    <row r="6" spans="1:3" x14ac:dyDescent="0.25">
      <c r="A6" s="34" t="s">
        <v>2839</v>
      </c>
      <c r="B6" s="35">
        <f>B5/B3</f>
        <v>0.21331418221587134</v>
      </c>
    </row>
    <row r="7" spans="1:3" x14ac:dyDescent="0.25">
      <c r="A7" s="33" t="s">
        <v>2838</v>
      </c>
      <c r="B7" s="36">
        <f>B5/B4</f>
        <v>0.85160007453726749</v>
      </c>
    </row>
    <row r="8" spans="1:3" x14ac:dyDescent="0.25">
      <c r="A8" s="33" t="s">
        <v>2837</v>
      </c>
      <c r="B8" s="36">
        <f>SUM('All Lebanon'!H5:H1566)/SUM('All Lebanon'!I5:I1566)</f>
        <v>0.17472846341419687</v>
      </c>
    </row>
    <row r="9" spans="1:3" x14ac:dyDescent="0.25">
      <c r="A9" s="46" t="s">
        <v>2836</v>
      </c>
      <c r="B9" s="3"/>
    </row>
    <row r="11" spans="1:3" x14ac:dyDescent="0.25">
      <c r="A11" s="44" t="s">
        <v>2831</v>
      </c>
      <c r="B11" s="44"/>
    </row>
    <row r="12" spans="1:3" x14ac:dyDescent="0.25">
      <c r="A12" s="33" t="s">
        <v>2829</v>
      </c>
      <c r="B12" s="33">
        <f>'Beirut and Mnt Lebanon'!N1</f>
        <v>47</v>
      </c>
    </row>
    <row r="13" spans="1:3" x14ac:dyDescent="0.25">
      <c r="A13" s="33" t="s">
        <v>2823</v>
      </c>
      <c r="B13" s="33">
        <f>'North-Akkar'!N1</f>
        <v>33</v>
      </c>
    </row>
    <row r="14" spans="1:3" x14ac:dyDescent="0.25">
      <c r="A14" s="33" t="s">
        <v>2830</v>
      </c>
      <c r="B14" s="33">
        <f>'North-T+5'!N1</f>
        <v>35</v>
      </c>
    </row>
    <row r="15" spans="1:3" x14ac:dyDescent="0.25">
      <c r="A15" s="33" t="s">
        <v>34</v>
      </c>
      <c r="B15" s="33">
        <f>South!N1</f>
        <v>51</v>
      </c>
    </row>
    <row r="16" spans="1:3" x14ac:dyDescent="0.25">
      <c r="A16" s="34" t="s">
        <v>19</v>
      </c>
      <c r="B16" s="34">
        <f>Bekaa!N1</f>
        <v>63</v>
      </c>
    </row>
    <row r="17" spans="1:4" x14ac:dyDescent="0.25">
      <c r="A17" s="43" t="s">
        <v>2833</v>
      </c>
      <c r="B17">
        <f>SUM(B12:B16)</f>
        <v>229</v>
      </c>
    </row>
    <row r="20" spans="1:4" x14ac:dyDescent="0.25">
      <c r="A20" s="45" t="s">
        <v>2820</v>
      </c>
      <c r="B20" s="45"/>
      <c r="C20" s="42"/>
    </row>
    <row r="21" spans="1:4" s="41" customFormat="1" x14ac:dyDescent="0.25">
      <c r="A21" s="38" t="s">
        <v>2832</v>
      </c>
      <c r="B21" s="40"/>
      <c r="C21" s="40"/>
    </row>
    <row r="22" spans="1:4" x14ac:dyDescent="0.25">
      <c r="A22" s="38" t="s">
        <v>2822</v>
      </c>
    </row>
    <row r="23" spans="1:4" x14ac:dyDescent="0.25">
      <c r="A23" s="38" t="s">
        <v>19</v>
      </c>
      <c r="D23" s="39"/>
    </row>
    <row r="24" spans="1:4" x14ac:dyDescent="0.25">
      <c r="A24" s="38" t="s">
        <v>2823</v>
      </c>
    </row>
    <row r="25" spans="1:4" x14ac:dyDescent="0.25">
      <c r="A25" s="38" t="s">
        <v>2825</v>
      </c>
    </row>
    <row r="26" spans="1:4" x14ac:dyDescent="0.25">
      <c r="A26" s="38" t="s">
        <v>34</v>
      </c>
    </row>
  </sheetData>
  <mergeCells count="3">
    <mergeCell ref="A11:B11"/>
    <mergeCell ref="A1:B1"/>
    <mergeCell ref="A20:B20"/>
  </mergeCells>
  <hyperlinks>
    <hyperlink ref="A22" location="'Beirut and Mnt Lebanon'!A1" display="Beirut/Mount Lebanon"/>
    <hyperlink ref="A23" location="Bekaa!A1" display="Bekaa"/>
    <hyperlink ref="A24" location="'North-Akkar'!A1" display="North - Akkar"/>
    <hyperlink ref="A25" location="'North-T+5'!A1" display="North - T+5"/>
    <hyperlink ref="A26" location="South!A1" display="South"/>
    <hyperlink ref="A21" location="'All Lebanon'!A1" display="All Lebano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6"/>
  <sheetViews>
    <sheetView workbookViewId="0">
      <pane ySplit="4" topLeftCell="A5" activePane="bottomLeft" state="frozen"/>
      <selection pane="bottomLeft"/>
    </sheetView>
  </sheetViews>
  <sheetFormatPr defaultRowHeight="15" x14ac:dyDescent="0.25"/>
  <cols>
    <col min="1" max="1" width="22.5703125" customWidth="1"/>
    <col min="2" max="2" width="15.85546875" customWidth="1"/>
    <col min="3" max="3" width="16" customWidth="1"/>
    <col min="4" max="4" width="24" customWidth="1"/>
    <col min="5" max="5" width="22.5703125" customWidth="1"/>
    <col min="6" max="9" width="18.7109375" style="3" customWidth="1"/>
    <col min="10" max="10" width="18.7109375" style="7" customWidth="1"/>
    <col min="11" max="11" width="18.7109375" style="10" customWidth="1"/>
    <col min="12" max="14" width="18.7109375" customWidth="1"/>
    <col min="15" max="15" width="9.140625" customWidth="1"/>
  </cols>
  <sheetData>
    <row r="1" spans="1:14" x14ac:dyDescent="0.25">
      <c r="A1" s="31" t="s">
        <v>2819</v>
      </c>
      <c r="B1" s="31"/>
      <c r="C1" s="31"/>
      <c r="D1" s="31"/>
      <c r="E1" s="45" t="s">
        <v>2820</v>
      </c>
      <c r="F1" s="45"/>
      <c r="G1" s="45"/>
    </row>
    <row r="2" spans="1:14" x14ac:dyDescent="0.25">
      <c r="A2" s="31" t="s">
        <v>2821</v>
      </c>
      <c r="B2" s="31" t="s">
        <v>2835</v>
      </c>
      <c r="C2" s="31"/>
      <c r="D2" s="31"/>
      <c r="E2" s="32" t="s">
        <v>2822</v>
      </c>
      <c r="F2" s="32" t="s">
        <v>2823</v>
      </c>
      <c r="G2" s="32" t="s">
        <v>34</v>
      </c>
    </row>
    <row r="3" spans="1:14" x14ac:dyDescent="0.25">
      <c r="A3" s="31"/>
      <c r="B3" s="31" t="s">
        <v>2824</v>
      </c>
      <c r="C3" s="31"/>
      <c r="D3" s="31"/>
      <c r="E3" s="32" t="s">
        <v>19</v>
      </c>
      <c r="F3" s="32" t="s">
        <v>2825</v>
      </c>
      <c r="G3"/>
      <c r="M3" t="s">
        <v>2827</v>
      </c>
      <c r="N3">
        <f>COUNTIF($N$5:$N$1858,1)</f>
        <v>229</v>
      </c>
    </row>
    <row r="4" spans="1:14" ht="60" x14ac:dyDescent="0.25">
      <c r="A4" s="1" t="s">
        <v>2808</v>
      </c>
      <c r="B4" s="1" t="s">
        <v>2809</v>
      </c>
      <c r="C4" s="1" t="s">
        <v>0</v>
      </c>
      <c r="D4" s="1" t="s">
        <v>1</v>
      </c>
      <c r="E4" s="2" t="s">
        <v>2</v>
      </c>
      <c r="F4" s="2" t="s">
        <v>2813</v>
      </c>
      <c r="G4" s="2" t="s">
        <v>2814</v>
      </c>
      <c r="H4" s="2" t="s">
        <v>2834</v>
      </c>
      <c r="I4" s="2" t="s">
        <v>2815</v>
      </c>
      <c r="J4" s="5" t="s">
        <v>2816</v>
      </c>
      <c r="K4" s="8" t="s">
        <v>2812</v>
      </c>
      <c r="L4" s="2" t="s">
        <v>2811</v>
      </c>
      <c r="M4" s="1" t="s">
        <v>3</v>
      </c>
      <c r="N4" s="1" t="s">
        <v>4</v>
      </c>
    </row>
    <row r="5" spans="1:14" x14ac:dyDescent="0.25">
      <c r="A5" t="s">
        <v>8</v>
      </c>
      <c r="B5" t="s">
        <v>7</v>
      </c>
      <c r="C5">
        <v>21111</v>
      </c>
      <c r="D5" t="s">
        <v>5</v>
      </c>
      <c r="E5" t="s">
        <v>6</v>
      </c>
      <c r="F5" s="3">
        <v>201214</v>
      </c>
      <c r="G5" s="3">
        <v>49297</v>
      </c>
      <c r="H5" s="3">
        <v>30311</v>
      </c>
      <c r="I5" s="3">
        <f>H5+F5</f>
        <v>231525</v>
      </c>
      <c r="J5" s="6">
        <f>G5/SUM($G$5:$G$1566)</f>
        <v>4.3327090219874194E-2</v>
      </c>
      <c r="K5" s="9">
        <f>H5/SUM($H$5:$H$1566)</f>
        <v>3.5748403699501594E-2</v>
      </c>
      <c r="L5" s="4">
        <f>IFERROR(H5/(I5),0)</f>
        <v>0.13091890724543787</v>
      </c>
      <c r="M5">
        <v>1</v>
      </c>
      <c r="N5">
        <v>1</v>
      </c>
    </row>
    <row r="6" spans="1:14" x14ac:dyDescent="0.25">
      <c r="A6" t="s">
        <v>8</v>
      </c>
      <c r="B6" t="s">
        <v>7</v>
      </c>
      <c r="C6">
        <v>21177</v>
      </c>
      <c r="D6" t="s">
        <v>9</v>
      </c>
      <c r="E6" t="s">
        <v>10</v>
      </c>
      <c r="F6" s="3">
        <v>115476</v>
      </c>
      <c r="G6" s="3">
        <v>28292</v>
      </c>
      <c r="H6" s="3">
        <v>16570</v>
      </c>
      <c r="I6" s="3">
        <f t="shared" ref="I6:I69" si="0">H6+F6</f>
        <v>132046</v>
      </c>
      <c r="J6" s="6">
        <f>G6/SUM($G$5:$G$1566)</f>
        <v>2.4865814075921065E-2</v>
      </c>
      <c r="K6" s="9">
        <f>H6/SUM($H$5:$H$1566)</f>
        <v>1.954244496389896E-2</v>
      </c>
      <c r="L6" s="4">
        <f t="shared" ref="L6:L69" si="1">IFERROR(H6/(I6),0)</f>
        <v>0.1254865728609727</v>
      </c>
      <c r="M6">
        <v>2</v>
      </c>
      <c r="N6">
        <v>1</v>
      </c>
    </row>
    <row r="7" spans="1:14" x14ac:dyDescent="0.25">
      <c r="A7" t="s">
        <v>14</v>
      </c>
      <c r="B7" t="s">
        <v>13</v>
      </c>
      <c r="C7">
        <v>31151</v>
      </c>
      <c r="D7" t="s">
        <v>11</v>
      </c>
      <c r="E7" t="s">
        <v>12</v>
      </c>
      <c r="F7" s="3">
        <v>55817</v>
      </c>
      <c r="G7" s="3">
        <v>31659</v>
      </c>
      <c r="H7" s="3">
        <v>9652</v>
      </c>
      <c r="I7" s="3">
        <f t="shared" si="0"/>
        <v>65469</v>
      </c>
      <c r="J7" s="6">
        <f>G7/SUM($G$5:$G$1566)</f>
        <v>2.7825067433535453E-2</v>
      </c>
      <c r="K7" s="9">
        <f>H7/SUM($H$5:$H$1566)</f>
        <v>1.1383444706792561E-2</v>
      </c>
      <c r="L7" s="4">
        <f t="shared" si="1"/>
        <v>0.14742855397210894</v>
      </c>
      <c r="M7">
        <v>3</v>
      </c>
      <c r="N7">
        <v>1</v>
      </c>
    </row>
    <row r="8" spans="1:14" x14ac:dyDescent="0.25">
      <c r="A8" t="s">
        <v>19</v>
      </c>
      <c r="B8" t="s">
        <v>18</v>
      </c>
      <c r="C8">
        <v>53111</v>
      </c>
      <c r="D8" t="s">
        <v>18</v>
      </c>
      <c r="E8" t="s">
        <v>18</v>
      </c>
      <c r="F8" s="3">
        <v>48664</v>
      </c>
      <c r="G8" s="3">
        <v>15835</v>
      </c>
      <c r="H8" s="3">
        <v>16658</v>
      </c>
      <c r="I8" s="3">
        <f t="shared" si="0"/>
        <v>65322</v>
      </c>
      <c r="J8" s="6">
        <f>G8/SUM($G$5:$G$1566)</f>
        <v>1.3917367661961333E-2</v>
      </c>
      <c r="K8" s="9">
        <f>H8/SUM($H$5:$H$1566)</f>
        <v>1.9646231032506269E-2</v>
      </c>
      <c r="L8" s="4">
        <f t="shared" si="1"/>
        <v>0.25501362481246748</v>
      </c>
      <c r="M8">
        <v>4</v>
      </c>
      <c r="N8">
        <v>1</v>
      </c>
    </row>
    <row r="9" spans="1:14" x14ac:dyDescent="0.25">
      <c r="A9" t="s">
        <v>14</v>
      </c>
      <c r="B9" t="s">
        <v>17</v>
      </c>
      <c r="C9">
        <v>37231</v>
      </c>
      <c r="D9" t="s">
        <v>15</v>
      </c>
      <c r="E9" t="s">
        <v>16</v>
      </c>
      <c r="F9" s="3">
        <v>27460</v>
      </c>
      <c r="G9" s="3">
        <v>17294</v>
      </c>
      <c r="H9" s="3">
        <v>14813</v>
      </c>
      <c r="I9" s="3">
        <f t="shared" si="0"/>
        <v>42273</v>
      </c>
      <c r="J9" s="6">
        <f>G9/SUM($G$5:$G$1566)</f>
        <v>1.5199681486956697E-2</v>
      </c>
      <c r="K9" s="9">
        <f>H9/SUM($H$5:$H$1566)</f>
        <v>1.7470261753182576E-2</v>
      </c>
      <c r="L9" s="4">
        <f t="shared" si="1"/>
        <v>0.35041279303574385</v>
      </c>
      <c r="M9">
        <v>5</v>
      </c>
      <c r="N9">
        <v>1</v>
      </c>
    </row>
    <row r="10" spans="1:14" x14ac:dyDescent="0.25">
      <c r="A10" t="s">
        <v>14</v>
      </c>
      <c r="B10" t="s">
        <v>17</v>
      </c>
      <c r="C10">
        <v>37271</v>
      </c>
      <c r="D10" t="s">
        <v>20</v>
      </c>
      <c r="E10" t="s">
        <v>21</v>
      </c>
      <c r="F10" s="3">
        <v>21320</v>
      </c>
      <c r="G10" s="3">
        <v>13427</v>
      </c>
      <c r="H10" s="3">
        <v>16473</v>
      </c>
      <c r="I10" s="3">
        <f t="shared" si="0"/>
        <v>37793</v>
      </c>
      <c r="J10" s="6">
        <f>G10/SUM($G$5:$G$1566)</f>
        <v>1.1800978566287012E-2</v>
      </c>
      <c r="K10" s="9">
        <f>H10/SUM($H$5:$H$1566)</f>
        <v>1.9428044411002265E-2</v>
      </c>
      <c r="L10" s="4">
        <f t="shared" si="1"/>
        <v>0.43587436826925618</v>
      </c>
      <c r="M10">
        <v>6</v>
      </c>
      <c r="N10">
        <v>1</v>
      </c>
    </row>
    <row r="11" spans="1:14" x14ac:dyDescent="0.25">
      <c r="A11" t="s">
        <v>8</v>
      </c>
      <c r="B11" t="s">
        <v>29</v>
      </c>
      <c r="C11">
        <v>24111</v>
      </c>
      <c r="D11" t="s">
        <v>27</v>
      </c>
      <c r="E11" t="s">
        <v>28</v>
      </c>
      <c r="F11" s="3">
        <v>53522</v>
      </c>
      <c r="G11" s="3">
        <v>12187</v>
      </c>
      <c r="H11" s="3">
        <v>11767</v>
      </c>
      <c r="I11" s="3">
        <f t="shared" si="0"/>
        <v>65289</v>
      </c>
      <c r="J11" s="6">
        <f>G11/SUM($G$5:$G$1566)</f>
        <v>1.0711143649909868E-2</v>
      </c>
      <c r="K11" s="9">
        <f>H11/SUM($H$5:$H$1566)</f>
        <v>1.387784851479777E-2</v>
      </c>
      <c r="L11" s="4">
        <f t="shared" si="1"/>
        <v>0.1802294414066688</v>
      </c>
      <c r="M11">
        <v>7</v>
      </c>
      <c r="N11">
        <v>1</v>
      </c>
    </row>
    <row r="12" spans="1:14" x14ac:dyDescent="0.25">
      <c r="A12" t="s">
        <v>19</v>
      </c>
      <c r="B12" t="s">
        <v>18</v>
      </c>
      <c r="C12">
        <v>53231</v>
      </c>
      <c r="D12" t="s">
        <v>30</v>
      </c>
      <c r="E12" t="s">
        <v>31</v>
      </c>
      <c r="F12" s="3">
        <v>17105</v>
      </c>
      <c r="G12" s="3">
        <v>5566</v>
      </c>
      <c r="H12" s="3">
        <v>25609</v>
      </c>
      <c r="I12" s="3">
        <f t="shared" si="0"/>
        <v>42714</v>
      </c>
      <c r="J12" s="6">
        <f>G12/SUM($G$5:$G$1566)</f>
        <v>4.8919525359315931E-3</v>
      </c>
      <c r="K12" s="9">
        <f>H12/SUM($H$5:$H$1566)</f>
        <v>3.0202925351870153E-2</v>
      </c>
      <c r="L12" s="4">
        <f t="shared" si="1"/>
        <v>0.59954581635997561</v>
      </c>
      <c r="M12">
        <v>8</v>
      </c>
      <c r="N12">
        <v>1</v>
      </c>
    </row>
    <row r="13" spans="1:14" x14ac:dyDescent="0.25">
      <c r="A13" t="s">
        <v>14</v>
      </c>
      <c r="B13" t="s">
        <v>13</v>
      </c>
      <c r="C13">
        <v>31121</v>
      </c>
      <c r="D13" t="s">
        <v>22</v>
      </c>
      <c r="E13" t="s">
        <v>23</v>
      </c>
      <c r="F13" s="3">
        <v>57625</v>
      </c>
      <c r="G13" s="3">
        <v>32685</v>
      </c>
      <c r="H13" s="3">
        <v>4014</v>
      </c>
      <c r="I13" s="3">
        <f t="shared" si="0"/>
        <v>61639</v>
      </c>
      <c r="J13" s="6">
        <f>G13/SUM($G$5:$G$1566)</f>
        <v>2.8726817936924925E-2</v>
      </c>
      <c r="K13" s="9">
        <f>H13/SUM($H$5:$H$1566)</f>
        <v>4.7340599930652035E-3</v>
      </c>
      <c r="L13" s="4">
        <f t="shared" si="1"/>
        <v>6.5121108389169194E-2</v>
      </c>
      <c r="M13">
        <v>9</v>
      </c>
      <c r="N13">
        <v>1</v>
      </c>
    </row>
    <row r="14" spans="1:14" x14ac:dyDescent="0.25">
      <c r="A14" t="s">
        <v>14</v>
      </c>
      <c r="B14" t="s">
        <v>26</v>
      </c>
      <c r="C14">
        <v>35277</v>
      </c>
      <c r="D14" t="s">
        <v>24</v>
      </c>
      <c r="E14" t="s">
        <v>25</v>
      </c>
      <c r="F14" s="3">
        <v>26750</v>
      </c>
      <c r="G14" s="3">
        <v>16847</v>
      </c>
      <c r="H14" s="3">
        <v>7630</v>
      </c>
      <c r="I14" s="3">
        <f t="shared" si="0"/>
        <v>34380</v>
      </c>
      <c r="J14" s="6">
        <f>G14/SUM($G$5:$G$1566)</f>
        <v>1.4806813577585259E-2</v>
      </c>
      <c r="K14" s="9">
        <f>H14/SUM($H$5:$H$1566)</f>
        <v>8.9987239031109872E-3</v>
      </c>
      <c r="L14" s="4">
        <f t="shared" si="1"/>
        <v>0.22193135543920883</v>
      </c>
      <c r="M14">
        <v>10</v>
      </c>
      <c r="N14">
        <v>1</v>
      </c>
    </row>
    <row r="15" spans="1:14" x14ac:dyDescent="0.25">
      <c r="A15" t="s">
        <v>34</v>
      </c>
      <c r="B15" t="s">
        <v>32</v>
      </c>
      <c r="C15">
        <v>62111</v>
      </c>
      <c r="D15" t="s">
        <v>32</v>
      </c>
      <c r="E15" t="s">
        <v>33</v>
      </c>
      <c r="F15" s="3">
        <v>47479</v>
      </c>
      <c r="G15" s="3">
        <v>17287</v>
      </c>
      <c r="H15" s="3">
        <v>6912</v>
      </c>
      <c r="I15" s="3">
        <f t="shared" si="0"/>
        <v>54391</v>
      </c>
      <c r="J15" s="6">
        <f>G15/SUM($G$5:$G$1566)</f>
        <v>1.5193529193073924E-2</v>
      </c>
      <c r="K15" s="9">
        <f>H15/SUM($H$5:$H$1566)</f>
        <v>8.1519239342468085E-3</v>
      </c>
      <c r="L15" s="4">
        <f t="shared" si="1"/>
        <v>0.12707984776893236</v>
      </c>
      <c r="M15">
        <v>11</v>
      </c>
      <c r="N15">
        <v>1</v>
      </c>
    </row>
    <row r="16" spans="1:14" x14ac:dyDescent="0.25">
      <c r="A16" t="s">
        <v>8</v>
      </c>
      <c r="B16" t="s">
        <v>37</v>
      </c>
      <c r="C16">
        <v>22111</v>
      </c>
      <c r="D16" t="s">
        <v>35</v>
      </c>
      <c r="E16" t="s">
        <v>36</v>
      </c>
      <c r="F16" s="3">
        <v>75866</v>
      </c>
      <c r="G16" s="3">
        <v>8482</v>
      </c>
      <c r="H16" s="3">
        <v>12617</v>
      </c>
      <c r="I16" s="3">
        <f t="shared" si="0"/>
        <v>88483</v>
      </c>
      <c r="J16" s="6">
        <f>G16/SUM($G$5:$G$1566)</f>
        <v>7.4548223876700999E-3</v>
      </c>
      <c r="K16" s="9">
        <f>H16/SUM($H$5:$H$1566)</f>
        <v>1.4880327586572914E-2</v>
      </c>
      <c r="L16" s="4">
        <f t="shared" si="1"/>
        <v>0.14259236237469344</v>
      </c>
      <c r="M16">
        <v>12</v>
      </c>
      <c r="N16">
        <v>1</v>
      </c>
    </row>
    <row r="17" spans="1:14" x14ac:dyDescent="0.25">
      <c r="A17" t="s">
        <v>14</v>
      </c>
      <c r="B17" t="s">
        <v>13</v>
      </c>
      <c r="C17">
        <v>31161</v>
      </c>
      <c r="D17" t="s">
        <v>38</v>
      </c>
      <c r="E17" t="s">
        <v>39</v>
      </c>
      <c r="F17" s="3">
        <v>19931</v>
      </c>
      <c r="G17" s="3">
        <v>11305</v>
      </c>
      <c r="H17" s="3">
        <v>6411</v>
      </c>
      <c r="I17" s="3">
        <f t="shared" si="0"/>
        <v>26342</v>
      </c>
      <c r="J17" s="6">
        <f>G17/SUM($G$5:$G$1566)</f>
        <v>9.93595462068032E-3</v>
      </c>
      <c r="K17" s="9">
        <f>H17/SUM($H$5:$H$1566)</f>
        <v>7.5610509754711064E-3</v>
      </c>
      <c r="L17" s="4">
        <f t="shared" si="1"/>
        <v>0.24337559790448712</v>
      </c>
      <c r="M17">
        <v>13</v>
      </c>
      <c r="N17">
        <v>1</v>
      </c>
    </row>
    <row r="18" spans="1:14" x14ac:dyDescent="0.25">
      <c r="A18" t="s">
        <v>42</v>
      </c>
      <c r="B18" t="s">
        <v>42</v>
      </c>
      <c r="C18">
        <v>10310</v>
      </c>
      <c r="D18" t="s">
        <v>40</v>
      </c>
      <c r="E18" t="s">
        <v>41</v>
      </c>
      <c r="F18" s="3">
        <v>113516</v>
      </c>
      <c r="G18" s="3">
        <v>6641</v>
      </c>
      <c r="H18" s="3">
        <v>9345</v>
      </c>
      <c r="I18" s="3">
        <f t="shared" si="0"/>
        <v>122861</v>
      </c>
      <c r="J18" s="6">
        <f>G18/SUM($G$5:$G$1566)</f>
        <v>5.8367690965004876E-3</v>
      </c>
      <c r="K18" s="9">
        <f>H18/SUM($H$5:$H$1566)</f>
        <v>1.1021372853810246E-2</v>
      </c>
      <c r="L18" s="4">
        <f t="shared" si="1"/>
        <v>7.6061565508989834E-2</v>
      </c>
      <c r="M18">
        <v>14</v>
      </c>
      <c r="N18">
        <v>1</v>
      </c>
    </row>
    <row r="19" spans="1:14" x14ac:dyDescent="0.25">
      <c r="A19" t="s">
        <v>19</v>
      </c>
      <c r="B19" t="s">
        <v>45</v>
      </c>
      <c r="C19">
        <v>51267</v>
      </c>
      <c r="D19" t="s">
        <v>43</v>
      </c>
      <c r="E19" t="s">
        <v>44</v>
      </c>
      <c r="F19" s="3">
        <v>10620</v>
      </c>
      <c r="G19" s="3">
        <v>2324</v>
      </c>
      <c r="H19" s="3">
        <v>24457</v>
      </c>
      <c r="I19" s="3">
        <f t="shared" si="0"/>
        <v>35077</v>
      </c>
      <c r="J19" s="6">
        <f>G19/SUM($G$5:$G$1566)</f>
        <v>2.0425615690810319E-3</v>
      </c>
      <c r="K19" s="9">
        <f>H19/SUM($H$5:$H$1566)</f>
        <v>2.8844271362829018E-2</v>
      </c>
      <c r="L19" s="4">
        <f t="shared" si="1"/>
        <v>0.69723750605810075</v>
      </c>
      <c r="M19">
        <v>15</v>
      </c>
      <c r="N19">
        <v>1</v>
      </c>
    </row>
    <row r="20" spans="1:14" x14ac:dyDescent="0.25">
      <c r="A20" t="s">
        <v>14</v>
      </c>
      <c r="B20" t="s">
        <v>26</v>
      </c>
      <c r="C20">
        <v>35512</v>
      </c>
      <c r="D20" t="s">
        <v>64</v>
      </c>
      <c r="E20" t="s">
        <v>65</v>
      </c>
      <c r="F20" s="3">
        <v>5865</v>
      </c>
      <c r="G20" s="3">
        <v>3694</v>
      </c>
      <c r="H20" s="3">
        <v>13848</v>
      </c>
      <c r="I20" s="3">
        <f t="shared" si="0"/>
        <v>19713</v>
      </c>
      <c r="J20" s="6">
        <f>G20/SUM($G$5:$G$1566)</f>
        <v>3.2466533718525522E-3</v>
      </c>
      <c r="K20" s="9">
        <f>H20/SUM($H$5:$H$1566)</f>
        <v>1.6332153159931972E-2</v>
      </c>
      <c r="L20" s="4">
        <f t="shared" si="1"/>
        <v>0.70248059656064521</v>
      </c>
      <c r="M20">
        <v>16</v>
      </c>
      <c r="N20">
        <v>1</v>
      </c>
    </row>
    <row r="21" spans="1:14" x14ac:dyDescent="0.25">
      <c r="A21" t="s">
        <v>19</v>
      </c>
      <c r="B21" t="s">
        <v>52</v>
      </c>
      <c r="C21">
        <v>54111</v>
      </c>
      <c r="D21" t="s">
        <v>52</v>
      </c>
      <c r="E21" t="s">
        <v>52</v>
      </c>
      <c r="F21" s="3">
        <v>30732</v>
      </c>
      <c r="G21" s="3">
        <v>10000</v>
      </c>
      <c r="H21" s="3">
        <v>5011</v>
      </c>
      <c r="I21" s="3">
        <f t="shared" si="0"/>
        <v>35743</v>
      </c>
      <c r="J21" s="6">
        <f>G21/SUM($G$5:$G$1566)</f>
        <v>8.7889912611059887E-3</v>
      </c>
      <c r="K21" s="9">
        <f>H21/SUM($H$5:$H$1566)</f>
        <v>5.9099089749002831E-3</v>
      </c>
      <c r="L21" s="4">
        <f t="shared" si="1"/>
        <v>0.14019528299247405</v>
      </c>
      <c r="M21">
        <v>17</v>
      </c>
      <c r="N21">
        <v>1</v>
      </c>
    </row>
    <row r="22" spans="1:14" x14ac:dyDescent="0.25">
      <c r="A22" t="s">
        <v>14</v>
      </c>
      <c r="B22" t="s">
        <v>13</v>
      </c>
      <c r="C22">
        <v>31116</v>
      </c>
      <c r="D22" t="s">
        <v>48</v>
      </c>
      <c r="E22" t="s">
        <v>49</v>
      </c>
      <c r="F22" s="3">
        <v>52252</v>
      </c>
      <c r="G22" s="3">
        <v>29637</v>
      </c>
      <c r="H22" s="3">
        <v>1654</v>
      </c>
      <c r="I22" s="3">
        <f t="shared" si="0"/>
        <v>53906</v>
      </c>
      <c r="J22" s="6">
        <f>G22/SUM($G$5:$G$1566)</f>
        <v>2.6047933400539819E-2</v>
      </c>
      <c r="K22" s="9">
        <f>H22/SUM($H$5:$H$1566)</f>
        <v>1.9507063349601013E-3</v>
      </c>
      <c r="L22" s="4">
        <f t="shared" si="1"/>
        <v>3.0683040848885096E-2</v>
      </c>
      <c r="M22">
        <v>18</v>
      </c>
      <c r="N22">
        <v>1</v>
      </c>
    </row>
    <row r="23" spans="1:14" x14ac:dyDescent="0.25">
      <c r="A23" t="s">
        <v>14</v>
      </c>
      <c r="B23" t="s">
        <v>13</v>
      </c>
      <c r="C23">
        <v>31111</v>
      </c>
      <c r="D23" t="s">
        <v>50</v>
      </c>
      <c r="E23" t="s">
        <v>51</v>
      </c>
      <c r="F23" s="3">
        <v>4902</v>
      </c>
      <c r="G23" s="3">
        <v>2780</v>
      </c>
      <c r="H23" s="3">
        <v>17587</v>
      </c>
      <c r="I23" s="3">
        <f t="shared" si="0"/>
        <v>22489</v>
      </c>
      <c r="J23" s="6">
        <f>G23/SUM($G$5:$G$1566)</f>
        <v>2.443339570587465E-3</v>
      </c>
      <c r="K23" s="9">
        <f>H23/SUM($H$5:$H$1566)</f>
        <v>2.0741881688599337E-2</v>
      </c>
      <c r="L23" s="4">
        <f t="shared" si="1"/>
        <v>0.78202676864244747</v>
      </c>
      <c r="M23">
        <v>19</v>
      </c>
      <c r="N23">
        <v>1</v>
      </c>
    </row>
    <row r="24" spans="1:14" x14ac:dyDescent="0.25">
      <c r="A24" t="s">
        <v>14</v>
      </c>
      <c r="B24" t="s">
        <v>13</v>
      </c>
      <c r="C24">
        <v>31186</v>
      </c>
      <c r="D24" t="s">
        <v>46</v>
      </c>
      <c r="E24" t="s">
        <v>47</v>
      </c>
      <c r="F24" s="3">
        <v>15574</v>
      </c>
      <c r="G24" s="3">
        <v>8834</v>
      </c>
      <c r="H24" s="3">
        <v>5357</v>
      </c>
      <c r="I24" s="3">
        <f t="shared" si="0"/>
        <v>20931</v>
      </c>
      <c r="J24" s="6">
        <f>G24/SUM($G$5:$G$1566)</f>
        <v>7.7641948800610304E-3</v>
      </c>
      <c r="K24" s="9">
        <f>H24/SUM($H$5:$H$1566)</f>
        <v>6.3179769264699289E-3</v>
      </c>
      <c r="L24" s="4">
        <f t="shared" si="1"/>
        <v>0.25593617122927714</v>
      </c>
      <c r="M24">
        <v>20</v>
      </c>
      <c r="N24">
        <v>1</v>
      </c>
    </row>
    <row r="25" spans="1:14" x14ac:dyDescent="0.25">
      <c r="A25" t="s">
        <v>19</v>
      </c>
      <c r="B25" t="s">
        <v>45</v>
      </c>
      <c r="C25">
        <v>51234</v>
      </c>
      <c r="D25" t="s">
        <v>53</v>
      </c>
      <c r="E25" t="s">
        <v>54</v>
      </c>
      <c r="F25" s="3">
        <v>11262</v>
      </c>
      <c r="G25" s="3">
        <v>2464</v>
      </c>
      <c r="H25" s="3">
        <v>18458</v>
      </c>
      <c r="I25" s="3">
        <f t="shared" si="0"/>
        <v>29720</v>
      </c>
      <c r="J25" s="6">
        <f>G25/SUM($G$5:$G$1566)</f>
        <v>2.1656074467365158E-3</v>
      </c>
      <c r="K25" s="9">
        <f>H25/SUM($H$5:$H$1566)</f>
        <v>2.1769127890383041E-2</v>
      </c>
      <c r="L25" s="4">
        <f t="shared" si="1"/>
        <v>0.62106325706594889</v>
      </c>
      <c r="M25">
        <v>21</v>
      </c>
      <c r="N25">
        <v>1</v>
      </c>
    </row>
    <row r="26" spans="1:14" x14ac:dyDescent="0.25">
      <c r="A26" t="s">
        <v>8</v>
      </c>
      <c r="B26" t="s">
        <v>7</v>
      </c>
      <c r="C26">
        <v>21144</v>
      </c>
      <c r="D26" t="s">
        <v>60</v>
      </c>
      <c r="E26" t="s">
        <v>61</v>
      </c>
      <c r="F26" s="3">
        <v>65240</v>
      </c>
      <c r="G26" s="3">
        <v>15984</v>
      </c>
      <c r="H26" s="3">
        <v>2789</v>
      </c>
      <c r="I26" s="3">
        <f t="shared" si="0"/>
        <v>68029</v>
      </c>
      <c r="J26" s="6">
        <f>G26/SUM($G$5:$G$1566)</f>
        <v>1.4048323631751814E-2</v>
      </c>
      <c r="K26" s="9">
        <f>H26/SUM($H$5:$H$1566)</f>
        <v>3.289310742565733E-3</v>
      </c>
      <c r="L26" s="4">
        <f t="shared" si="1"/>
        <v>4.0997221773067367E-2</v>
      </c>
      <c r="M26">
        <v>22</v>
      </c>
      <c r="N26">
        <v>1</v>
      </c>
    </row>
    <row r="27" spans="1:14" x14ac:dyDescent="0.25">
      <c r="A27" t="s">
        <v>8</v>
      </c>
      <c r="B27" t="s">
        <v>37</v>
      </c>
      <c r="C27">
        <v>22228</v>
      </c>
      <c r="D27" t="s">
        <v>62</v>
      </c>
      <c r="E27" t="s">
        <v>63</v>
      </c>
      <c r="F27" s="3">
        <v>65371</v>
      </c>
      <c r="G27" s="3">
        <v>7308</v>
      </c>
      <c r="H27" s="3">
        <v>5754</v>
      </c>
      <c r="I27" s="3">
        <f t="shared" si="0"/>
        <v>71125</v>
      </c>
      <c r="J27" s="6">
        <f>G27/SUM($G$5:$G$1566)</f>
        <v>6.4229948136162564E-3</v>
      </c>
      <c r="K27" s="9">
        <f>H27/SUM($H$5:$H$1566)</f>
        <v>6.7861936223460838E-3</v>
      </c>
      <c r="L27" s="4">
        <f t="shared" si="1"/>
        <v>8.089982425307557E-2</v>
      </c>
      <c r="M27">
        <v>23</v>
      </c>
      <c r="N27">
        <v>1</v>
      </c>
    </row>
    <row r="28" spans="1:14" x14ac:dyDescent="0.25">
      <c r="A28" t="s">
        <v>34</v>
      </c>
      <c r="B28" t="s">
        <v>59</v>
      </c>
      <c r="C28">
        <v>61115</v>
      </c>
      <c r="D28" t="s">
        <v>57</v>
      </c>
      <c r="E28" t="s">
        <v>58</v>
      </c>
      <c r="F28" s="3">
        <v>9028</v>
      </c>
      <c r="G28" s="3">
        <v>4111</v>
      </c>
      <c r="H28" s="3">
        <v>10169</v>
      </c>
      <c r="I28" s="3">
        <f t="shared" si="0"/>
        <v>19197</v>
      </c>
      <c r="J28" s="6">
        <f>G28/SUM($G$5:$G$1566)</f>
        <v>3.6131543074406722E-3</v>
      </c>
      <c r="K28" s="9">
        <f>H28/SUM($H$5:$H$1566)</f>
        <v>1.1993187859860503E-2</v>
      </c>
      <c r="L28" s="4">
        <f t="shared" si="1"/>
        <v>0.52971818513309377</v>
      </c>
      <c r="M28">
        <v>24</v>
      </c>
      <c r="N28">
        <v>1</v>
      </c>
    </row>
    <row r="29" spans="1:14" x14ac:dyDescent="0.25">
      <c r="A29" t="s">
        <v>14</v>
      </c>
      <c r="B29" t="s">
        <v>26</v>
      </c>
      <c r="C29">
        <v>35111</v>
      </c>
      <c r="D29" t="s">
        <v>55</v>
      </c>
      <c r="E29" t="s">
        <v>55</v>
      </c>
      <c r="F29" s="3">
        <v>5833</v>
      </c>
      <c r="G29" s="3">
        <v>3674</v>
      </c>
      <c r="H29" s="3">
        <v>10897</v>
      </c>
      <c r="I29" s="3">
        <f t="shared" si="0"/>
        <v>16730</v>
      </c>
      <c r="J29" s="6">
        <f>G29/SUM($G$5:$G$1566)</f>
        <v>3.2290753893303402E-3</v>
      </c>
      <c r="K29" s="9">
        <f>H29/SUM($H$5:$H$1566)</f>
        <v>1.2851781700157331E-2</v>
      </c>
      <c r="L29" s="4">
        <f t="shared" si="1"/>
        <v>0.65134488942020319</v>
      </c>
      <c r="M29">
        <v>25</v>
      </c>
      <c r="N29">
        <v>1</v>
      </c>
    </row>
    <row r="30" spans="1:14" x14ac:dyDescent="0.25">
      <c r="A30" t="s">
        <v>14</v>
      </c>
      <c r="B30" t="s">
        <v>26</v>
      </c>
      <c r="C30">
        <v>35275</v>
      </c>
      <c r="D30" t="s">
        <v>56</v>
      </c>
      <c r="E30" t="s">
        <v>56</v>
      </c>
      <c r="F30" s="3">
        <v>12787</v>
      </c>
      <c r="G30" s="3">
        <v>8053</v>
      </c>
      <c r="H30" s="3">
        <v>4939</v>
      </c>
      <c r="I30" s="3">
        <f t="shared" si="0"/>
        <v>17726</v>
      </c>
      <c r="J30" s="6">
        <f>G30/SUM($G$5:$G$1566)</f>
        <v>7.0777746625686529E-3</v>
      </c>
      <c r="K30" s="9">
        <f>H30/SUM($H$5:$H$1566)</f>
        <v>5.8249931005852117E-3</v>
      </c>
      <c r="L30" s="4">
        <f t="shared" si="1"/>
        <v>0.27863026063409679</v>
      </c>
      <c r="M30">
        <v>26</v>
      </c>
      <c r="N30">
        <v>1</v>
      </c>
    </row>
    <row r="31" spans="1:14" x14ac:dyDescent="0.25">
      <c r="A31" t="s">
        <v>34</v>
      </c>
      <c r="B31" t="s">
        <v>59</v>
      </c>
      <c r="C31">
        <v>61311</v>
      </c>
      <c r="D31" t="s">
        <v>66</v>
      </c>
      <c r="E31" t="s">
        <v>67</v>
      </c>
      <c r="F31" s="3">
        <v>13143</v>
      </c>
      <c r="G31" s="3">
        <v>5985</v>
      </c>
      <c r="H31" s="3">
        <v>4683</v>
      </c>
      <c r="I31" s="3">
        <f t="shared" si="0"/>
        <v>17826</v>
      </c>
      <c r="J31" s="6">
        <f>G31/SUM($G$5:$G$1566)</f>
        <v>5.2602112697719347E-3</v>
      </c>
      <c r="K31" s="9">
        <f>H31/SUM($H$5:$H$1566)</f>
        <v>5.5230699919094038E-3</v>
      </c>
      <c r="L31" s="4">
        <f t="shared" si="1"/>
        <v>0.26270615954224169</v>
      </c>
      <c r="M31">
        <v>27</v>
      </c>
      <c r="N31">
        <v>1</v>
      </c>
    </row>
    <row r="32" spans="1:14" x14ac:dyDescent="0.25">
      <c r="A32" t="s">
        <v>19</v>
      </c>
      <c r="B32" t="s">
        <v>45</v>
      </c>
      <c r="C32">
        <v>51221</v>
      </c>
      <c r="D32" t="s">
        <v>72</v>
      </c>
      <c r="E32" t="s">
        <v>73</v>
      </c>
      <c r="F32" s="3">
        <v>13334</v>
      </c>
      <c r="G32" s="3">
        <v>2917</v>
      </c>
      <c r="H32" s="3">
        <v>7683</v>
      </c>
      <c r="I32" s="3">
        <f t="shared" si="0"/>
        <v>21017</v>
      </c>
      <c r="J32" s="6">
        <f>G32/SUM($G$5:$G$1566)</f>
        <v>2.5637487508646168E-3</v>
      </c>
      <c r="K32" s="9">
        <f>H32/SUM($H$5:$H$1566)</f>
        <v>9.0612314217040253E-3</v>
      </c>
      <c r="L32" s="4">
        <f t="shared" si="1"/>
        <v>0.36556121235190558</v>
      </c>
      <c r="M32">
        <v>28</v>
      </c>
      <c r="N32">
        <v>1</v>
      </c>
    </row>
    <row r="33" spans="1:14" x14ac:dyDescent="0.25">
      <c r="A33" t="s">
        <v>19</v>
      </c>
      <c r="B33" t="s">
        <v>45</v>
      </c>
      <c r="C33">
        <v>51284</v>
      </c>
      <c r="D33" t="s">
        <v>70</v>
      </c>
      <c r="E33" t="s">
        <v>71</v>
      </c>
      <c r="F33" s="3">
        <v>7912</v>
      </c>
      <c r="G33" s="3">
        <v>1731</v>
      </c>
      <c r="H33" s="3">
        <v>12823</v>
      </c>
      <c r="I33" s="3">
        <f t="shared" si="0"/>
        <v>20735</v>
      </c>
      <c r="J33" s="6">
        <f>G33/SUM($G$5:$G$1566)</f>
        <v>1.5213743872974468E-3</v>
      </c>
      <c r="K33" s="9">
        <f>H33/SUM($H$5:$H$1566)</f>
        <v>1.5123281338085477E-2</v>
      </c>
      <c r="L33" s="4">
        <f t="shared" si="1"/>
        <v>0.6184229563539908</v>
      </c>
      <c r="M33">
        <v>29</v>
      </c>
      <c r="N33">
        <v>1</v>
      </c>
    </row>
    <row r="34" spans="1:14" x14ac:dyDescent="0.25">
      <c r="A34" t="s">
        <v>34</v>
      </c>
      <c r="B34" t="s">
        <v>32</v>
      </c>
      <c r="C34">
        <v>62128</v>
      </c>
      <c r="D34" t="s">
        <v>76</v>
      </c>
      <c r="E34" t="s">
        <v>77</v>
      </c>
      <c r="F34" s="3">
        <v>22311</v>
      </c>
      <c r="G34" s="3">
        <v>8123</v>
      </c>
      <c r="H34" s="3">
        <v>2570</v>
      </c>
      <c r="I34" s="3">
        <f t="shared" si="0"/>
        <v>24881</v>
      </c>
      <c r="J34" s="6">
        <f>G34/SUM($G$5:$G$1566)</f>
        <v>7.1392976013963947E-3</v>
      </c>
      <c r="K34" s="9">
        <f>H34/SUM($H$5:$H$1566)</f>
        <v>3.0310249581907258E-3</v>
      </c>
      <c r="L34" s="4">
        <f t="shared" si="1"/>
        <v>0.10329166834130461</v>
      </c>
      <c r="M34">
        <v>30</v>
      </c>
      <c r="N34">
        <v>1</v>
      </c>
    </row>
    <row r="35" spans="1:14" x14ac:dyDescent="0.25">
      <c r="A35" t="s">
        <v>34</v>
      </c>
      <c r="B35" t="s">
        <v>59</v>
      </c>
      <c r="C35">
        <v>61183</v>
      </c>
      <c r="D35" t="s">
        <v>80</v>
      </c>
      <c r="E35" t="s">
        <v>81</v>
      </c>
      <c r="F35" s="3">
        <v>23184</v>
      </c>
      <c r="G35" s="3">
        <v>10558</v>
      </c>
      <c r="H35" s="3">
        <v>1965</v>
      </c>
      <c r="I35" s="3">
        <f t="shared" si="0"/>
        <v>25149</v>
      </c>
      <c r="J35" s="6">
        <f>G35/SUM($G$5:$G$1566)</f>
        <v>9.2794169734757032E-3</v>
      </c>
      <c r="K35" s="9">
        <f>H35/SUM($H$5:$H$1566)</f>
        <v>2.3174957365154772E-3</v>
      </c>
      <c r="L35" s="4">
        <f t="shared" si="1"/>
        <v>7.813431945604199E-2</v>
      </c>
      <c r="M35">
        <v>31</v>
      </c>
      <c r="N35">
        <v>1</v>
      </c>
    </row>
    <row r="36" spans="1:14" x14ac:dyDescent="0.25">
      <c r="A36" t="s">
        <v>19</v>
      </c>
      <c r="B36" t="s">
        <v>45</v>
      </c>
      <c r="C36">
        <v>51231</v>
      </c>
      <c r="D36" t="s">
        <v>74</v>
      </c>
      <c r="E36" t="s">
        <v>75</v>
      </c>
      <c r="F36" s="3">
        <v>7108</v>
      </c>
      <c r="G36" s="3">
        <v>1555</v>
      </c>
      <c r="H36" s="3">
        <v>12602</v>
      </c>
      <c r="I36" s="3">
        <f t="shared" si="0"/>
        <v>19710</v>
      </c>
      <c r="J36" s="6">
        <f>G36/SUM($G$5:$G$1566)</f>
        <v>1.3666881411019812E-3</v>
      </c>
      <c r="K36" s="9">
        <f>H36/SUM($H$5:$H$1566)</f>
        <v>1.4862636779423941E-2</v>
      </c>
      <c r="L36" s="4">
        <f t="shared" si="1"/>
        <v>0.63937087772704215</v>
      </c>
      <c r="M36">
        <v>32</v>
      </c>
      <c r="N36">
        <v>1</v>
      </c>
    </row>
    <row r="37" spans="1:14" x14ac:dyDescent="0.25">
      <c r="A37" t="s">
        <v>8</v>
      </c>
      <c r="B37" t="s">
        <v>29</v>
      </c>
      <c r="C37">
        <v>24133</v>
      </c>
      <c r="D37" t="s">
        <v>78</v>
      </c>
      <c r="E37" t="s">
        <v>79</v>
      </c>
      <c r="F37" s="3">
        <v>20973</v>
      </c>
      <c r="G37" s="3">
        <v>4776</v>
      </c>
      <c r="H37" s="3">
        <v>3978</v>
      </c>
      <c r="I37" s="3">
        <f t="shared" si="0"/>
        <v>24951</v>
      </c>
      <c r="J37" s="6">
        <f>G37/SUM($G$5:$G$1566)</f>
        <v>4.19762222630422E-3</v>
      </c>
      <c r="K37" s="9">
        <f>H37/SUM($H$5:$H$1566)</f>
        <v>4.6916020559076678E-3</v>
      </c>
      <c r="L37" s="4">
        <f t="shared" si="1"/>
        <v>0.15943248767584464</v>
      </c>
      <c r="M37">
        <v>33</v>
      </c>
      <c r="N37">
        <v>1</v>
      </c>
    </row>
    <row r="38" spans="1:14" x14ac:dyDescent="0.25">
      <c r="A38" t="s">
        <v>14</v>
      </c>
      <c r="B38" t="s">
        <v>26</v>
      </c>
      <c r="C38">
        <v>35516</v>
      </c>
      <c r="D38" t="s">
        <v>68</v>
      </c>
      <c r="E38" t="s">
        <v>69</v>
      </c>
      <c r="F38" s="3">
        <v>5529</v>
      </c>
      <c r="G38" s="3">
        <v>3482</v>
      </c>
      <c r="H38" s="3">
        <v>5262</v>
      </c>
      <c r="I38" s="3">
        <f t="shared" si="0"/>
        <v>10791</v>
      </c>
      <c r="J38" s="6">
        <f>G38/SUM($G$5:$G$1566)</f>
        <v>3.0603267571171055E-3</v>
      </c>
      <c r="K38" s="9">
        <f>H38/SUM($H$5:$H$1566)</f>
        <v>6.2059351478597662E-3</v>
      </c>
      <c r="L38" s="4">
        <f t="shared" si="1"/>
        <v>0.48762857937169862</v>
      </c>
      <c r="M38">
        <v>34</v>
      </c>
      <c r="N38">
        <v>1</v>
      </c>
    </row>
    <row r="39" spans="1:14" x14ac:dyDescent="0.25">
      <c r="A39" t="s">
        <v>8</v>
      </c>
      <c r="B39" t="s">
        <v>84</v>
      </c>
      <c r="C39">
        <v>23251</v>
      </c>
      <c r="D39" t="s">
        <v>83</v>
      </c>
      <c r="E39" t="s">
        <v>83</v>
      </c>
      <c r="F39" s="3">
        <v>11756</v>
      </c>
      <c r="G39" s="3">
        <v>2677</v>
      </c>
      <c r="H39" s="3">
        <v>5931</v>
      </c>
      <c r="I39" s="3">
        <f t="shared" si="0"/>
        <v>17687</v>
      </c>
      <c r="J39" s="6">
        <f>G39/SUM($G$5:$G$1566)</f>
        <v>2.3528129605980734E-3</v>
      </c>
      <c r="K39" s="9">
        <f>H39/SUM($H$5:$H$1566)</f>
        <v>6.9949451467039665E-3</v>
      </c>
      <c r="L39" s="4">
        <f t="shared" si="1"/>
        <v>0.33533103409283654</v>
      </c>
      <c r="M39">
        <v>35</v>
      </c>
      <c r="N39">
        <v>1</v>
      </c>
    </row>
    <row r="40" spans="1:14" x14ac:dyDescent="0.25">
      <c r="A40" t="s">
        <v>19</v>
      </c>
      <c r="B40" t="s">
        <v>18</v>
      </c>
      <c r="C40">
        <v>53453</v>
      </c>
      <c r="D40" t="s">
        <v>87</v>
      </c>
      <c r="E40" t="s">
        <v>87</v>
      </c>
      <c r="F40" s="3">
        <v>9682</v>
      </c>
      <c r="G40" s="3">
        <v>3151</v>
      </c>
      <c r="H40" s="3">
        <v>4994</v>
      </c>
      <c r="I40" s="3">
        <f t="shared" si="0"/>
        <v>14676</v>
      </c>
      <c r="J40" s="6">
        <f>G40/SUM($G$5:$G$1566)</f>
        <v>2.769411146374497E-3</v>
      </c>
      <c r="K40" s="9">
        <f>H40/SUM($H$5:$H$1566)</f>
        <v>5.8898593934647797E-3</v>
      </c>
      <c r="L40" s="4">
        <f t="shared" si="1"/>
        <v>0.34028345598255655</v>
      </c>
      <c r="M40">
        <v>36</v>
      </c>
      <c r="N40">
        <v>1</v>
      </c>
    </row>
    <row r="41" spans="1:14" x14ac:dyDescent="0.25">
      <c r="A41" t="s">
        <v>14</v>
      </c>
      <c r="B41" t="s">
        <v>26</v>
      </c>
      <c r="C41">
        <v>35437</v>
      </c>
      <c r="D41" t="s">
        <v>82</v>
      </c>
      <c r="E41" t="s">
        <v>82</v>
      </c>
      <c r="F41" s="3">
        <v>9033</v>
      </c>
      <c r="G41" s="3">
        <v>5689</v>
      </c>
      <c r="H41" s="3">
        <v>2649</v>
      </c>
      <c r="I41" s="3">
        <f t="shared" si="0"/>
        <v>11682</v>
      </c>
      <c r="J41" s="6">
        <f>G41/SUM($G$5:$G$1566)</f>
        <v>5.0000571284431975E-3</v>
      </c>
      <c r="K41" s="9">
        <f>H41/SUM($H$5:$H$1566)</f>
        <v>3.1241965425086509E-3</v>
      </c>
      <c r="L41" s="4">
        <f t="shared" si="1"/>
        <v>0.22675911658962505</v>
      </c>
      <c r="M41">
        <v>37</v>
      </c>
      <c r="N41">
        <v>1</v>
      </c>
    </row>
    <row r="42" spans="1:14" x14ac:dyDescent="0.25">
      <c r="A42" t="s">
        <v>14</v>
      </c>
      <c r="B42" t="s">
        <v>26</v>
      </c>
      <c r="C42">
        <v>35314</v>
      </c>
      <c r="D42" t="s">
        <v>85</v>
      </c>
      <c r="E42" t="s">
        <v>86</v>
      </c>
      <c r="F42" s="3">
        <v>6549</v>
      </c>
      <c r="G42" s="3">
        <v>4125</v>
      </c>
      <c r="H42" s="3">
        <v>3632</v>
      </c>
      <c r="I42" s="3">
        <f t="shared" si="0"/>
        <v>10181</v>
      </c>
      <c r="J42" s="6">
        <f>G42/SUM($G$5:$G$1566)</f>
        <v>3.6254588952062206E-3</v>
      </c>
      <c r="K42" s="9">
        <f>H42/SUM($H$5:$H$1566)</f>
        <v>4.283534104338022E-3</v>
      </c>
      <c r="L42" s="4">
        <f t="shared" si="1"/>
        <v>0.35674295255868776</v>
      </c>
      <c r="M42">
        <v>38</v>
      </c>
      <c r="N42">
        <v>1</v>
      </c>
    </row>
    <row r="43" spans="1:14" x14ac:dyDescent="0.25">
      <c r="A43" t="s">
        <v>8</v>
      </c>
      <c r="B43" t="s">
        <v>84</v>
      </c>
      <c r="C43">
        <v>23211</v>
      </c>
      <c r="D43" t="s">
        <v>88</v>
      </c>
      <c r="E43" t="s">
        <v>89</v>
      </c>
      <c r="F43" s="3">
        <v>13565</v>
      </c>
      <c r="G43" s="3">
        <v>3089</v>
      </c>
      <c r="H43" s="3">
        <v>4567</v>
      </c>
      <c r="I43" s="3">
        <f t="shared" si="0"/>
        <v>18132</v>
      </c>
      <c r="J43" s="6">
        <f>G43/SUM($G$5:$G$1566)</f>
        <v>2.71491940055564E-3</v>
      </c>
      <c r="K43" s="9">
        <f>H43/SUM($H$5:$H$1566)</f>
        <v>5.3862610832906789E-3</v>
      </c>
      <c r="L43" s="4">
        <f t="shared" si="1"/>
        <v>0.25187513787778515</v>
      </c>
      <c r="M43">
        <v>39</v>
      </c>
      <c r="N43">
        <v>1</v>
      </c>
    </row>
    <row r="44" spans="1:14" x14ac:dyDescent="0.25">
      <c r="A44" t="s">
        <v>34</v>
      </c>
      <c r="B44" t="s">
        <v>59</v>
      </c>
      <c r="C44">
        <v>61449</v>
      </c>
      <c r="D44" t="s">
        <v>92</v>
      </c>
      <c r="E44" t="s">
        <v>93</v>
      </c>
      <c r="F44" s="3">
        <v>12483</v>
      </c>
      <c r="G44" s="3">
        <v>5685</v>
      </c>
      <c r="H44" s="3">
        <v>2401</v>
      </c>
      <c r="I44" s="3">
        <f t="shared" si="0"/>
        <v>14884</v>
      </c>
      <c r="J44" s="6">
        <f>G44/SUM($G$5:$G$1566)</f>
        <v>4.9965415319387545E-3</v>
      </c>
      <c r="K44" s="9">
        <f>H44/SUM($H$5:$H$1566)</f>
        <v>2.8317085309789622E-3</v>
      </c>
      <c r="L44" s="4">
        <f t="shared" si="1"/>
        <v>0.16131416285944639</v>
      </c>
      <c r="M44">
        <v>40</v>
      </c>
      <c r="N44">
        <v>1</v>
      </c>
    </row>
    <row r="45" spans="1:14" x14ac:dyDescent="0.25">
      <c r="A45" t="s">
        <v>14</v>
      </c>
      <c r="B45" t="s">
        <v>17</v>
      </c>
      <c r="C45">
        <v>37311</v>
      </c>
      <c r="D45" t="s">
        <v>98</v>
      </c>
      <c r="E45" t="s">
        <v>99</v>
      </c>
      <c r="F45" s="3">
        <v>4228</v>
      </c>
      <c r="G45" s="3">
        <v>2663</v>
      </c>
      <c r="H45" s="3">
        <v>5020</v>
      </c>
      <c r="I45" s="3">
        <f t="shared" si="0"/>
        <v>9248</v>
      </c>
      <c r="J45" s="6">
        <f>G45/SUM($G$5:$G$1566)</f>
        <v>2.3405083728325251E-3</v>
      </c>
      <c r="K45" s="9">
        <f>H45/SUM($H$5:$H$1566)</f>
        <v>5.9205234591896668E-3</v>
      </c>
      <c r="L45" s="4">
        <f t="shared" si="1"/>
        <v>0.54282006920415227</v>
      </c>
      <c r="M45">
        <v>41</v>
      </c>
      <c r="N45">
        <v>1</v>
      </c>
    </row>
    <row r="46" spans="1:14" x14ac:dyDescent="0.25">
      <c r="A46" t="s">
        <v>8</v>
      </c>
      <c r="B46" t="s">
        <v>29</v>
      </c>
      <c r="C46">
        <v>24311</v>
      </c>
      <c r="D46" t="s">
        <v>112</v>
      </c>
      <c r="E46" t="s">
        <v>29</v>
      </c>
      <c r="F46" s="3">
        <v>16610</v>
      </c>
      <c r="G46" s="3">
        <v>3782</v>
      </c>
      <c r="H46" s="3">
        <v>3399</v>
      </c>
      <c r="I46" s="3">
        <f t="shared" si="0"/>
        <v>20009</v>
      </c>
      <c r="J46" s="6">
        <f>G46/SUM($G$5:$G$1566)</f>
        <v>3.3239964949502853E-3</v>
      </c>
      <c r="K46" s="9">
        <f>H46/SUM($H$5:$H$1566)</f>
        <v>4.0087368999573063E-3</v>
      </c>
      <c r="L46" s="4">
        <f t="shared" si="1"/>
        <v>0.16987355689939526</v>
      </c>
      <c r="M46">
        <v>42</v>
      </c>
      <c r="N46">
        <v>1</v>
      </c>
    </row>
    <row r="47" spans="1:14" x14ac:dyDescent="0.25">
      <c r="A47" t="s">
        <v>19</v>
      </c>
      <c r="B47" t="s">
        <v>91</v>
      </c>
      <c r="C47">
        <v>52227</v>
      </c>
      <c r="D47" t="s">
        <v>90</v>
      </c>
      <c r="E47" t="s">
        <v>90</v>
      </c>
      <c r="F47" s="3">
        <v>4487</v>
      </c>
      <c r="G47" s="3">
        <v>1344</v>
      </c>
      <c r="H47" s="3">
        <v>9329</v>
      </c>
      <c r="I47" s="3">
        <f t="shared" si="0"/>
        <v>13816</v>
      </c>
      <c r="J47" s="6">
        <f>G47/SUM($G$5:$G$1566)</f>
        <v>1.1812404254926449E-3</v>
      </c>
      <c r="K47" s="9">
        <f>H47/SUM($H$5:$H$1566)</f>
        <v>1.1002502659518009E-2</v>
      </c>
      <c r="L47" s="4">
        <f t="shared" si="1"/>
        <v>0.67523161551823974</v>
      </c>
      <c r="M47">
        <v>43</v>
      </c>
      <c r="N47">
        <v>1</v>
      </c>
    </row>
    <row r="48" spans="1:14" x14ac:dyDescent="0.25">
      <c r="A48" t="s">
        <v>42</v>
      </c>
      <c r="B48" t="s">
        <v>42</v>
      </c>
      <c r="C48">
        <v>10210</v>
      </c>
      <c r="D48" t="s">
        <v>102</v>
      </c>
      <c r="E48" t="s">
        <v>103</v>
      </c>
      <c r="F48" s="3">
        <v>90437</v>
      </c>
      <c r="G48" s="3">
        <v>5291</v>
      </c>
      <c r="H48" s="3">
        <v>2340</v>
      </c>
      <c r="I48" s="3">
        <f t="shared" si="0"/>
        <v>92777</v>
      </c>
      <c r="J48" s="6">
        <f>G48/SUM($G$5:$G$1566)</f>
        <v>4.6502552762511789E-3</v>
      </c>
      <c r="K48" s="9">
        <f>H48/SUM($H$5:$H$1566)</f>
        <v>2.7597659152398049E-3</v>
      </c>
      <c r="L48" s="4">
        <f t="shared" si="1"/>
        <v>2.5221768326201537E-2</v>
      </c>
      <c r="M48">
        <v>44</v>
      </c>
      <c r="N48">
        <v>1</v>
      </c>
    </row>
    <row r="49" spans="1:14" x14ac:dyDescent="0.25">
      <c r="A49" t="s">
        <v>14</v>
      </c>
      <c r="B49" t="s">
        <v>13</v>
      </c>
      <c r="C49">
        <v>31181</v>
      </c>
      <c r="D49" t="s">
        <v>94</v>
      </c>
      <c r="E49" t="s">
        <v>95</v>
      </c>
      <c r="F49" s="3">
        <v>9595</v>
      </c>
      <c r="G49" s="3">
        <v>5442</v>
      </c>
      <c r="H49" s="3">
        <v>2214</v>
      </c>
      <c r="I49" s="3">
        <f t="shared" si="0"/>
        <v>11809</v>
      </c>
      <c r="J49" s="6">
        <f>G49/SUM($G$5:$G$1566)</f>
        <v>4.7829690442938791E-3</v>
      </c>
      <c r="K49" s="9">
        <f>H49/SUM($H$5:$H$1566)</f>
        <v>2.6111631351884309E-3</v>
      </c>
      <c r="L49" s="4">
        <f t="shared" si="1"/>
        <v>0.18748412227961725</v>
      </c>
      <c r="M49">
        <v>45</v>
      </c>
      <c r="N49">
        <v>1</v>
      </c>
    </row>
    <row r="50" spans="1:14" x14ac:dyDescent="0.25">
      <c r="A50" t="s">
        <v>19</v>
      </c>
      <c r="B50" t="s">
        <v>45</v>
      </c>
      <c r="C50">
        <v>51121</v>
      </c>
      <c r="D50" t="s">
        <v>108</v>
      </c>
      <c r="E50" t="s">
        <v>109</v>
      </c>
      <c r="F50" s="3">
        <v>11877</v>
      </c>
      <c r="G50" s="3">
        <v>2599</v>
      </c>
      <c r="H50" s="3">
        <v>4513</v>
      </c>
      <c r="I50" s="3">
        <f t="shared" si="0"/>
        <v>16390</v>
      </c>
      <c r="J50" s="6">
        <f>G50/SUM($G$5:$G$1566)</f>
        <v>2.2842588287614466E-3</v>
      </c>
      <c r="K50" s="9">
        <f>H50/SUM($H$5:$H$1566)</f>
        <v>5.3225741775543758E-3</v>
      </c>
      <c r="L50" s="4">
        <f t="shared" si="1"/>
        <v>0.27535082367297131</v>
      </c>
      <c r="M50">
        <v>46</v>
      </c>
      <c r="N50">
        <v>1</v>
      </c>
    </row>
    <row r="51" spans="1:14" x14ac:dyDescent="0.25">
      <c r="A51" t="s">
        <v>8</v>
      </c>
      <c r="B51" t="s">
        <v>7</v>
      </c>
      <c r="C51">
        <v>21219</v>
      </c>
      <c r="D51" t="s">
        <v>104</v>
      </c>
      <c r="E51" t="s">
        <v>105</v>
      </c>
      <c r="F51" s="3">
        <v>24156</v>
      </c>
      <c r="G51" s="3">
        <v>5918</v>
      </c>
      <c r="H51" s="3">
        <v>1971</v>
      </c>
      <c r="I51" s="3">
        <f t="shared" si="0"/>
        <v>26127</v>
      </c>
      <c r="J51" s="6">
        <f>G51/SUM($G$5:$G$1566)</f>
        <v>5.2013250283225246E-3</v>
      </c>
      <c r="K51" s="9">
        <f>H51/SUM($H$5:$H$1566)</f>
        <v>2.3245720593750665E-3</v>
      </c>
      <c r="L51" s="4">
        <f t="shared" si="1"/>
        <v>7.5439200826730973E-2</v>
      </c>
      <c r="M51">
        <v>47</v>
      </c>
      <c r="N51">
        <v>1</v>
      </c>
    </row>
    <row r="52" spans="1:14" x14ac:dyDescent="0.25">
      <c r="A52" t="s">
        <v>14</v>
      </c>
      <c r="B52" t="s">
        <v>17</v>
      </c>
      <c r="C52">
        <v>37391</v>
      </c>
      <c r="D52" t="s">
        <v>106</v>
      </c>
      <c r="E52" t="s">
        <v>107</v>
      </c>
      <c r="F52" s="3">
        <v>8921</v>
      </c>
      <c r="G52" s="3">
        <v>5618</v>
      </c>
      <c r="H52" s="3">
        <v>1998</v>
      </c>
      <c r="I52" s="3">
        <f t="shared" si="0"/>
        <v>10919</v>
      </c>
      <c r="J52" s="6">
        <f>G52/SUM($G$5:$G$1566)</f>
        <v>4.9376552904893444E-3</v>
      </c>
      <c r="K52" s="9">
        <f>H52/SUM($H$5:$H$1566)</f>
        <v>2.3564155122432181E-3</v>
      </c>
      <c r="L52" s="4">
        <f t="shared" si="1"/>
        <v>0.18298378972433374</v>
      </c>
      <c r="M52">
        <v>48</v>
      </c>
      <c r="N52">
        <v>1</v>
      </c>
    </row>
    <row r="53" spans="1:14" x14ac:dyDescent="0.25">
      <c r="A53" t="s">
        <v>19</v>
      </c>
      <c r="B53" t="s">
        <v>91</v>
      </c>
      <c r="C53">
        <v>52211</v>
      </c>
      <c r="D53" t="s">
        <v>100</v>
      </c>
      <c r="E53" t="s">
        <v>101</v>
      </c>
      <c r="F53" s="3">
        <v>5652</v>
      </c>
      <c r="G53" s="3">
        <v>1693</v>
      </c>
      <c r="H53" s="3">
        <v>6484</v>
      </c>
      <c r="I53" s="3">
        <f t="shared" si="0"/>
        <v>12136</v>
      </c>
      <c r="J53" s="6">
        <f>G53/SUM($G$5:$G$1566)</f>
        <v>1.4879762205052439E-3</v>
      </c>
      <c r="K53" s="9">
        <f>H53/SUM($H$5:$H$1566)</f>
        <v>7.6471462369294418E-3</v>
      </c>
      <c r="L53" s="4">
        <f t="shared" si="1"/>
        <v>0.53427818061964405</v>
      </c>
      <c r="M53">
        <v>49</v>
      </c>
      <c r="N53">
        <v>1</v>
      </c>
    </row>
    <row r="54" spans="1:14" x14ac:dyDescent="0.25">
      <c r="A54" t="s">
        <v>14</v>
      </c>
      <c r="B54" t="s">
        <v>17</v>
      </c>
      <c r="C54">
        <v>37241</v>
      </c>
      <c r="D54" t="s">
        <v>96</v>
      </c>
      <c r="E54" t="s">
        <v>97</v>
      </c>
      <c r="F54" s="3">
        <v>4890</v>
      </c>
      <c r="G54" s="3">
        <v>3080</v>
      </c>
      <c r="H54" s="3">
        <v>3514</v>
      </c>
      <c r="I54" s="3">
        <f t="shared" si="0"/>
        <v>8404</v>
      </c>
      <c r="J54" s="6">
        <f>G54/SUM($G$5:$G$1566)</f>
        <v>2.7070093084206447E-3</v>
      </c>
      <c r="K54" s="9">
        <f>H54/SUM($H$5:$H$1566)</f>
        <v>4.1443664214327663E-3</v>
      </c>
      <c r="L54" s="4">
        <f t="shared" si="1"/>
        <v>0.41813422179914328</v>
      </c>
      <c r="M54">
        <v>50</v>
      </c>
      <c r="N54">
        <v>1</v>
      </c>
    </row>
    <row r="55" spans="1:14" x14ac:dyDescent="0.25">
      <c r="A55" t="s">
        <v>8</v>
      </c>
      <c r="B55" t="s">
        <v>37</v>
      </c>
      <c r="C55">
        <v>22155</v>
      </c>
      <c r="D55" t="s">
        <v>117</v>
      </c>
      <c r="E55" t="s">
        <v>118</v>
      </c>
      <c r="F55" s="3">
        <v>34751</v>
      </c>
      <c r="G55" s="3">
        <v>3885</v>
      </c>
      <c r="H55" s="3">
        <v>2748</v>
      </c>
      <c r="I55" s="3">
        <f t="shared" si="0"/>
        <v>37499</v>
      </c>
      <c r="J55" s="6">
        <f>G55/SUM($G$5:$G$1566)</f>
        <v>3.4145231049396768E-3</v>
      </c>
      <c r="K55" s="9">
        <f>H55/SUM($H$5:$H$1566)</f>
        <v>3.2409558696918734E-3</v>
      </c>
      <c r="L55" s="4">
        <f t="shared" si="1"/>
        <v>7.3281954185444947E-2</v>
      </c>
      <c r="M55">
        <v>51</v>
      </c>
      <c r="N55">
        <v>1</v>
      </c>
    </row>
    <row r="56" spans="1:14" x14ac:dyDescent="0.25">
      <c r="A56" t="s">
        <v>19</v>
      </c>
      <c r="B56" t="s">
        <v>91</v>
      </c>
      <c r="C56">
        <v>52277</v>
      </c>
      <c r="D56" t="s">
        <v>110</v>
      </c>
      <c r="E56" t="s">
        <v>111</v>
      </c>
      <c r="F56" s="3">
        <v>3299</v>
      </c>
      <c r="G56" s="3">
        <v>988</v>
      </c>
      <c r="H56" s="3">
        <v>10737</v>
      </c>
      <c r="I56" s="3">
        <f t="shared" si="0"/>
        <v>14036</v>
      </c>
      <c r="J56" s="6">
        <f>G56/SUM($G$5:$G$1566)</f>
        <v>8.6835233659727173E-4</v>
      </c>
      <c r="K56" s="9">
        <f>H56/SUM($H$5:$H$1566)</f>
        <v>1.2663079757234951E-2</v>
      </c>
      <c r="L56" s="4">
        <f t="shared" si="1"/>
        <v>0.76496152750071245</v>
      </c>
      <c r="M56">
        <v>52</v>
      </c>
      <c r="N56">
        <v>1</v>
      </c>
    </row>
    <row r="57" spans="1:14" x14ac:dyDescent="0.25">
      <c r="A57" t="s">
        <v>14</v>
      </c>
      <c r="B57" t="s">
        <v>13</v>
      </c>
      <c r="C57">
        <v>31221</v>
      </c>
      <c r="D57" t="s">
        <v>113</v>
      </c>
      <c r="E57" t="s">
        <v>114</v>
      </c>
      <c r="F57" s="3">
        <v>4823</v>
      </c>
      <c r="G57" s="3">
        <v>2736</v>
      </c>
      <c r="H57" s="3">
        <v>3503</v>
      </c>
      <c r="I57" s="3">
        <f t="shared" si="0"/>
        <v>8326</v>
      </c>
      <c r="J57" s="6">
        <f>G57/SUM($G$5:$G$1566)</f>
        <v>2.4046680090385984E-3</v>
      </c>
      <c r="K57" s="9">
        <f>H57/SUM($H$5:$H$1566)</f>
        <v>4.1313931628568527E-3</v>
      </c>
      <c r="L57" s="4">
        <f t="shared" si="1"/>
        <v>0.42073024261349989</v>
      </c>
      <c r="M57">
        <v>53</v>
      </c>
      <c r="N57">
        <v>1</v>
      </c>
    </row>
    <row r="58" spans="1:14" x14ac:dyDescent="0.25">
      <c r="A58" t="s">
        <v>8</v>
      </c>
      <c r="B58" t="s">
        <v>7</v>
      </c>
      <c r="C58">
        <v>21211</v>
      </c>
      <c r="D58" t="s">
        <v>7</v>
      </c>
      <c r="E58" t="s">
        <v>7</v>
      </c>
      <c r="F58" s="3">
        <v>30349</v>
      </c>
      <c r="G58" s="3">
        <v>7436</v>
      </c>
      <c r="H58" s="3">
        <v>1269</v>
      </c>
      <c r="I58" s="3">
        <f t="shared" si="0"/>
        <v>31618</v>
      </c>
      <c r="J58" s="6">
        <f>G58/SUM($G$5:$G$1566)</f>
        <v>6.5354939017584135E-3</v>
      </c>
      <c r="K58" s="9">
        <f>H58/SUM($H$5:$H$1566)</f>
        <v>1.4966422848031249E-3</v>
      </c>
      <c r="L58" s="4">
        <f t="shared" si="1"/>
        <v>4.0135365930798909E-2</v>
      </c>
      <c r="M58">
        <v>54</v>
      </c>
      <c r="N58">
        <v>1</v>
      </c>
    </row>
    <row r="59" spans="1:14" x14ac:dyDescent="0.25">
      <c r="A59" t="s">
        <v>19</v>
      </c>
      <c r="B59" t="s">
        <v>45</v>
      </c>
      <c r="C59">
        <v>51111</v>
      </c>
      <c r="D59" t="s">
        <v>126</v>
      </c>
      <c r="E59" t="s">
        <v>127</v>
      </c>
      <c r="F59" s="3">
        <v>4160</v>
      </c>
      <c r="G59" s="3">
        <v>910</v>
      </c>
      <c r="H59" s="3">
        <v>10284</v>
      </c>
      <c r="I59" s="3">
        <f t="shared" si="0"/>
        <v>14444</v>
      </c>
      <c r="J59" s="6">
        <f>G59/SUM($G$5:$G$1566)</f>
        <v>7.9979820476064496E-4</v>
      </c>
      <c r="K59" s="9">
        <f>H59/SUM($H$5:$H$1566)</f>
        <v>1.2128817381335963E-2</v>
      </c>
      <c r="L59" s="4">
        <f t="shared" si="1"/>
        <v>0.71199113818886739</v>
      </c>
      <c r="M59">
        <v>55</v>
      </c>
      <c r="N59">
        <v>1</v>
      </c>
    </row>
    <row r="60" spans="1:14" x14ac:dyDescent="0.25">
      <c r="A60" t="s">
        <v>14</v>
      </c>
      <c r="B60" t="s">
        <v>115</v>
      </c>
      <c r="C60">
        <v>33111</v>
      </c>
      <c r="D60" t="s">
        <v>115</v>
      </c>
      <c r="E60" t="s">
        <v>116</v>
      </c>
      <c r="F60" s="3">
        <v>12610</v>
      </c>
      <c r="G60" s="3">
        <v>3120</v>
      </c>
      <c r="H60" s="3">
        <v>2974</v>
      </c>
      <c r="I60" s="3">
        <f t="shared" si="0"/>
        <v>15584</v>
      </c>
      <c r="J60" s="6">
        <f>G60/SUM($G$5:$G$1566)</f>
        <v>2.7421652734650687E-3</v>
      </c>
      <c r="K60" s="9">
        <f>H60/SUM($H$5:$H$1566)</f>
        <v>3.5074973640697349E-3</v>
      </c>
      <c r="L60" s="4">
        <f t="shared" si="1"/>
        <v>0.19083675564681724</v>
      </c>
      <c r="M60">
        <v>56</v>
      </c>
      <c r="N60">
        <v>1</v>
      </c>
    </row>
    <row r="61" spans="1:14" x14ac:dyDescent="0.25">
      <c r="A61" t="s">
        <v>8</v>
      </c>
      <c r="B61" t="s">
        <v>29</v>
      </c>
      <c r="C61">
        <v>24211</v>
      </c>
      <c r="D61" t="s">
        <v>121</v>
      </c>
      <c r="E61" t="s">
        <v>122</v>
      </c>
      <c r="F61" s="3">
        <v>5846</v>
      </c>
      <c r="G61" s="3">
        <v>1331</v>
      </c>
      <c r="H61" s="3">
        <v>6686</v>
      </c>
      <c r="I61" s="3">
        <f t="shared" si="0"/>
        <v>12532</v>
      </c>
      <c r="J61" s="6">
        <f>G61/SUM($G$5:$G$1566)</f>
        <v>1.1698147368532071E-3</v>
      </c>
      <c r="K61" s="9">
        <f>H61/SUM($H$5:$H$1566)</f>
        <v>7.8853824398689466E-3</v>
      </c>
      <c r="L61" s="4">
        <f t="shared" si="1"/>
        <v>0.53351420363868496</v>
      </c>
      <c r="M61">
        <v>57</v>
      </c>
      <c r="N61">
        <v>1</v>
      </c>
    </row>
    <row r="62" spans="1:14" x14ac:dyDescent="0.25">
      <c r="A62" t="s">
        <v>42</v>
      </c>
      <c r="B62" t="s">
        <v>42</v>
      </c>
      <c r="C62">
        <v>10650</v>
      </c>
      <c r="D62" t="s">
        <v>134</v>
      </c>
      <c r="E62" t="s">
        <v>135</v>
      </c>
      <c r="F62" s="3">
        <v>68514</v>
      </c>
      <c r="G62" s="3">
        <v>4008</v>
      </c>
      <c r="H62" s="3">
        <v>2212</v>
      </c>
      <c r="I62" s="3">
        <f t="shared" si="0"/>
        <v>70726</v>
      </c>
      <c r="J62" s="6">
        <f>G62/SUM($G$5:$G$1566)</f>
        <v>3.5226276974512803E-3</v>
      </c>
      <c r="K62" s="9">
        <f>H62/SUM($H$5:$H$1566)</f>
        <v>2.608804360901901E-3</v>
      </c>
      <c r="L62" s="4">
        <f t="shared" si="1"/>
        <v>3.1275627067839269E-2</v>
      </c>
      <c r="M62">
        <v>58</v>
      </c>
      <c r="N62">
        <v>1</v>
      </c>
    </row>
    <row r="63" spans="1:14" x14ac:dyDescent="0.25">
      <c r="A63" t="s">
        <v>19</v>
      </c>
      <c r="B63" t="s">
        <v>18</v>
      </c>
      <c r="C63">
        <v>53241</v>
      </c>
      <c r="D63" t="s">
        <v>119</v>
      </c>
      <c r="E63" t="s">
        <v>120</v>
      </c>
      <c r="F63" s="3">
        <v>3372</v>
      </c>
      <c r="G63" s="3">
        <v>1097</v>
      </c>
      <c r="H63" s="3">
        <v>7963</v>
      </c>
      <c r="I63" s="3">
        <f t="shared" si="0"/>
        <v>11335</v>
      </c>
      <c r="J63" s="6">
        <f>G63/SUM($G$5:$G$1566)</f>
        <v>9.64152341343327E-4</v>
      </c>
      <c r="K63" s="9">
        <f>H63/SUM($H$5:$H$1566)</f>
        <v>9.3914598218181912E-3</v>
      </c>
      <c r="L63" s="4">
        <f t="shared" si="1"/>
        <v>0.70251433612704017</v>
      </c>
      <c r="M63">
        <v>59</v>
      </c>
      <c r="N63">
        <v>1</v>
      </c>
    </row>
    <row r="64" spans="1:14" x14ac:dyDescent="0.25">
      <c r="A64" t="s">
        <v>8</v>
      </c>
      <c r="B64" t="s">
        <v>84</v>
      </c>
      <c r="C64">
        <v>23141</v>
      </c>
      <c r="D64" t="s">
        <v>128</v>
      </c>
      <c r="E64" t="s">
        <v>129</v>
      </c>
      <c r="F64" s="3">
        <v>7436</v>
      </c>
      <c r="G64" s="3">
        <v>1693</v>
      </c>
      <c r="H64" s="3">
        <v>4726</v>
      </c>
      <c r="I64" s="3">
        <f t="shared" si="0"/>
        <v>12162</v>
      </c>
      <c r="J64" s="6">
        <f>G64/SUM($G$5:$G$1566)</f>
        <v>1.4879762205052439E-3</v>
      </c>
      <c r="K64" s="9">
        <f>H64/SUM($H$5:$H$1566)</f>
        <v>5.5737836390697942E-3</v>
      </c>
      <c r="L64" s="4">
        <f t="shared" si="1"/>
        <v>0.38858740338760073</v>
      </c>
      <c r="M64">
        <v>60</v>
      </c>
      <c r="N64">
        <v>1</v>
      </c>
    </row>
    <row r="65" spans="1:14" x14ac:dyDescent="0.25">
      <c r="A65" t="s">
        <v>34</v>
      </c>
      <c r="B65" t="s">
        <v>32</v>
      </c>
      <c r="C65">
        <v>62276</v>
      </c>
      <c r="D65" t="s">
        <v>130</v>
      </c>
      <c r="E65" t="s">
        <v>131</v>
      </c>
      <c r="F65" s="3">
        <v>11925</v>
      </c>
      <c r="G65" s="3">
        <v>4342</v>
      </c>
      <c r="H65" s="3">
        <v>1785</v>
      </c>
      <c r="I65" s="3">
        <f t="shared" si="0"/>
        <v>13710</v>
      </c>
      <c r="J65" s="6">
        <f>G65/SUM($G$5:$G$1566)</f>
        <v>3.8161800055722204E-3</v>
      </c>
      <c r="K65" s="9">
        <f>H65/SUM($H$5:$H$1566)</f>
        <v>2.1052060507277997E-3</v>
      </c>
      <c r="L65" s="4">
        <f t="shared" si="1"/>
        <v>0.13019693654266959</v>
      </c>
      <c r="M65">
        <v>61</v>
      </c>
      <c r="N65">
        <v>1</v>
      </c>
    </row>
    <row r="66" spans="1:14" x14ac:dyDescent="0.25">
      <c r="A66" t="s">
        <v>14</v>
      </c>
      <c r="B66" t="s">
        <v>125</v>
      </c>
      <c r="C66">
        <v>34188</v>
      </c>
      <c r="D66" t="s">
        <v>123</v>
      </c>
      <c r="E66" t="s">
        <v>124</v>
      </c>
      <c r="F66" s="3">
        <v>8346</v>
      </c>
      <c r="G66" s="3">
        <v>2065</v>
      </c>
      <c r="H66" s="3">
        <v>3700</v>
      </c>
      <c r="I66" s="3">
        <f t="shared" si="0"/>
        <v>12046</v>
      </c>
      <c r="J66" s="6">
        <f>G66/SUM($G$5:$G$1566)</f>
        <v>1.8149266954183868E-3</v>
      </c>
      <c r="K66" s="9">
        <f>H66/SUM($H$5:$H$1566)</f>
        <v>4.3637324300800336E-3</v>
      </c>
      <c r="L66" s="4">
        <f t="shared" si="1"/>
        <v>0.30715590237423213</v>
      </c>
      <c r="M66">
        <v>62</v>
      </c>
      <c r="N66">
        <v>1</v>
      </c>
    </row>
    <row r="67" spans="1:14" x14ac:dyDescent="0.25">
      <c r="A67" t="s">
        <v>8</v>
      </c>
      <c r="B67" t="s">
        <v>37</v>
      </c>
      <c r="C67">
        <v>22262</v>
      </c>
      <c r="D67" t="s">
        <v>140</v>
      </c>
      <c r="E67" t="s">
        <v>141</v>
      </c>
      <c r="F67" s="3">
        <v>24240</v>
      </c>
      <c r="G67" s="3">
        <v>2710</v>
      </c>
      <c r="H67" s="3">
        <v>2755</v>
      </c>
      <c r="I67" s="3">
        <f t="shared" si="0"/>
        <v>26995</v>
      </c>
      <c r="J67" s="6">
        <f>G67/SUM($G$5:$G$1566)</f>
        <v>2.3818166317597232E-3</v>
      </c>
      <c r="K67" s="9">
        <f>H67/SUM($H$5:$H$1566)</f>
        <v>3.2492115796947272E-3</v>
      </c>
      <c r="L67" s="4">
        <f t="shared" si="1"/>
        <v>0.10205593628449713</v>
      </c>
      <c r="M67">
        <v>63</v>
      </c>
      <c r="N67">
        <v>1</v>
      </c>
    </row>
    <row r="68" spans="1:14" x14ac:dyDescent="0.25">
      <c r="A68" t="s">
        <v>19</v>
      </c>
      <c r="B68" t="s">
        <v>45</v>
      </c>
      <c r="C68">
        <v>51281</v>
      </c>
      <c r="D68" t="s">
        <v>144</v>
      </c>
      <c r="E68" t="s">
        <v>145</v>
      </c>
      <c r="F68" s="3">
        <v>7007</v>
      </c>
      <c r="G68" s="3">
        <v>1533</v>
      </c>
      <c r="H68" s="3">
        <v>4668</v>
      </c>
      <c r="I68" s="3">
        <f t="shared" si="0"/>
        <v>11675</v>
      </c>
      <c r="J68" s="6">
        <f>G68/SUM($G$5:$G$1566)</f>
        <v>1.3473523603275482E-3</v>
      </c>
      <c r="K68" s="9">
        <f>H68/SUM($H$5:$H$1566)</f>
        <v>5.5053791847604313E-3</v>
      </c>
      <c r="L68" s="4">
        <f t="shared" si="1"/>
        <v>0.3998286937901499</v>
      </c>
      <c r="M68">
        <v>64</v>
      </c>
      <c r="N68">
        <v>1</v>
      </c>
    </row>
    <row r="69" spans="1:14" x14ac:dyDescent="0.25">
      <c r="A69" t="s">
        <v>34</v>
      </c>
      <c r="B69" t="s">
        <v>59</v>
      </c>
      <c r="C69">
        <v>61453</v>
      </c>
      <c r="D69" t="s">
        <v>132</v>
      </c>
      <c r="E69" t="s">
        <v>133</v>
      </c>
      <c r="F69" s="3">
        <v>3734</v>
      </c>
      <c r="G69" s="3">
        <v>1700</v>
      </c>
      <c r="H69" s="3">
        <v>4137</v>
      </c>
      <c r="I69" s="3">
        <f t="shared" si="0"/>
        <v>7871</v>
      </c>
      <c r="J69" s="6">
        <f>G69/SUM($G$5:$G$1566)</f>
        <v>1.4941285143880182E-3</v>
      </c>
      <c r="K69" s="9">
        <f>H69/SUM($H$5:$H$1566)</f>
        <v>4.8791246116867831E-3</v>
      </c>
      <c r="L69" s="4">
        <f t="shared" si="1"/>
        <v>0.52560030491678311</v>
      </c>
      <c r="M69">
        <v>65</v>
      </c>
      <c r="N69">
        <v>1</v>
      </c>
    </row>
    <row r="70" spans="1:14" x14ac:dyDescent="0.25">
      <c r="A70" t="s">
        <v>14</v>
      </c>
      <c r="B70" t="s">
        <v>17</v>
      </c>
      <c r="C70">
        <v>37291</v>
      </c>
      <c r="D70" t="s">
        <v>136</v>
      </c>
      <c r="E70" t="s">
        <v>137</v>
      </c>
      <c r="F70" s="3">
        <v>4389</v>
      </c>
      <c r="G70" s="3">
        <v>2764</v>
      </c>
      <c r="H70" s="3">
        <v>2481</v>
      </c>
      <c r="I70" s="3">
        <f t="shared" ref="I70:I133" si="2">H70+F70</f>
        <v>6870</v>
      </c>
      <c r="J70" s="6">
        <f>G70/SUM($G$5:$G$1566)</f>
        <v>2.4292771845696956E-3</v>
      </c>
      <c r="K70" s="9">
        <f>H70/SUM($H$5:$H$1566)</f>
        <v>2.9260595024401519E-3</v>
      </c>
      <c r="L70" s="4">
        <f t="shared" ref="L70:L133" si="3">IFERROR(H70/(I70),0)</f>
        <v>0.36113537117903932</v>
      </c>
      <c r="M70">
        <v>66</v>
      </c>
      <c r="N70">
        <v>1</v>
      </c>
    </row>
    <row r="71" spans="1:14" x14ac:dyDescent="0.25">
      <c r="A71" t="s">
        <v>19</v>
      </c>
      <c r="B71" t="s">
        <v>45</v>
      </c>
      <c r="C71">
        <v>51389</v>
      </c>
      <c r="D71" t="s">
        <v>142</v>
      </c>
      <c r="E71" t="s">
        <v>143</v>
      </c>
      <c r="F71" s="3">
        <v>4121</v>
      </c>
      <c r="G71" s="3">
        <v>902</v>
      </c>
      <c r="H71" s="3">
        <v>7303</v>
      </c>
      <c r="I71" s="3">
        <f t="shared" si="2"/>
        <v>11424</v>
      </c>
      <c r="J71" s="6">
        <f>G71/SUM($G$5:$G$1566)</f>
        <v>7.9276701175176026E-4</v>
      </c>
      <c r="K71" s="9">
        <f>H71/SUM($H$5:$H$1566)</f>
        <v>8.6130643072633729E-3</v>
      </c>
      <c r="L71" s="4">
        <f t="shared" si="3"/>
        <v>0.63926820728291311</v>
      </c>
      <c r="M71">
        <v>67</v>
      </c>
      <c r="N71">
        <v>1</v>
      </c>
    </row>
    <row r="72" spans="1:14" x14ac:dyDescent="0.25">
      <c r="A72" t="s">
        <v>14</v>
      </c>
      <c r="B72" t="s">
        <v>26</v>
      </c>
      <c r="C72">
        <v>35353</v>
      </c>
      <c r="D72" t="s">
        <v>161</v>
      </c>
      <c r="E72" t="s">
        <v>162</v>
      </c>
      <c r="F72" s="3">
        <v>9698</v>
      </c>
      <c r="G72" s="3">
        <v>6108</v>
      </c>
      <c r="H72" s="3">
        <v>1058</v>
      </c>
      <c r="I72" s="3">
        <f t="shared" si="2"/>
        <v>10756</v>
      </c>
      <c r="J72" s="6">
        <f>G72/SUM($G$5:$G$1566)</f>
        <v>5.3683158622835382E-3</v>
      </c>
      <c r="K72" s="9">
        <f>H72/SUM($H$5:$H$1566)</f>
        <v>1.2477915975742365E-3</v>
      </c>
      <c r="L72" s="4">
        <f t="shared" si="3"/>
        <v>9.8363703979174419E-2</v>
      </c>
      <c r="M72">
        <v>68</v>
      </c>
      <c r="N72">
        <v>1</v>
      </c>
    </row>
    <row r="73" spans="1:14" x14ac:dyDescent="0.25">
      <c r="A73" t="s">
        <v>19</v>
      </c>
      <c r="B73" t="s">
        <v>18</v>
      </c>
      <c r="C73">
        <v>53214</v>
      </c>
      <c r="D73" t="s">
        <v>146</v>
      </c>
      <c r="E73" t="s">
        <v>147</v>
      </c>
      <c r="F73" s="3">
        <v>7744</v>
      </c>
      <c r="G73" s="3">
        <v>2520</v>
      </c>
      <c r="H73" s="3">
        <v>2506</v>
      </c>
      <c r="I73" s="3">
        <f t="shared" si="2"/>
        <v>10250</v>
      </c>
      <c r="J73" s="6">
        <f>G73/SUM($G$5:$G$1566)</f>
        <v>2.2148257977987092E-3</v>
      </c>
      <c r="K73" s="9">
        <f>H73/SUM($H$5:$H$1566)</f>
        <v>2.955544181021774E-3</v>
      </c>
      <c r="L73" s="4">
        <f t="shared" si="3"/>
        <v>0.24448780487804878</v>
      </c>
      <c r="M73">
        <v>69</v>
      </c>
      <c r="N73">
        <v>1</v>
      </c>
    </row>
    <row r="74" spans="1:14" x14ac:dyDescent="0.25">
      <c r="A74" t="s">
        <v>14</v>
      </c>
      <c r="B74" t="s">
        <v>13</v>
      </c>
      <c r="C74">
        <v>31156</v>
      </c>
      <c r="D74" t="s">
        <v>138</v>
      </c>
      <c r="E74" t="s">
        <v>139</v>
      </c>
      <c r="F74" s="3">
        <v>3995</v>
      </c>
      <c r="G74" s="3">
        <v>2266</v>
      </c>
      <c r="H74" s="3">
        <v>2702</v>
      </c>
      <c r="I74" s="3">
        <f t="shared" si="2"/>
        <v>6697</v>
      </c>
      <c r="J74" s="6">
        <f>G74/SUM($G$5:$G$1566)</f>
        <v>1.991585419766617E-3</v>
      </c>
      <c r="K74" s="9">
        <f>H74/SUM($H$5:$H$1566)</f>
        <v>3.1867040611016891E-3</v>
      </c>
      <c r="L74" s="4">
        <f t="shared" si="3"/>
        <v>0.40346423771838136</v>
      </c>
      <c r="M74">
        <v>70</v>
      </c>
      <c r="N74">
        <v>1</v>
      </c>
    </row>
    <row r="75" spans="1:14" x14ac:dyDescent="0.25">
      <c r="A75" t="s">
        <v>34</v>
      </c>
      <c r="B75" t="s">
        <v>59</v>
      </c>
      <c r="C75">
        <v>61159</v>
      </c>
      <c r="D75" t="s">
        <v>148</v>
      </c>
      <c r="E75" t="s">
        <v>149</v>
      </c>
      <c r="F75" s="3">
        <v>13314</v>
      </c>
      <c r="G75" s="3">
        <v>6063</v>
      </c>
      <c r="H75" s="3">
        <v>979</v>
      </c>
      <c r="I75" s="3">
        <f t="shared" si="2"/>
        <v>14293</v>
      </c>
      <c r="J75" s="6">
        <f>G75/SUM($G$5:$G$1566)</f>
        <v>5.3287654016085616E-3</v>
      </c>
      <c r="K75" s="9">
        <f>H75/SUM($H$5:$H$1566)</f>
        <v>1.1546200132563115E-3</v>
      </c>
      <c r="L75" s="4">
        <f t="shared" si="3"/>
        <v>6.8495067515567054E-2</v>
      </c>
      <c r="M75">
        <v>71</v>
      </c>
      <c r="N75">
        <v>1</v>
      </c>
    </row>
    <row r="76" spans="1:14" x14ac:dyDescent="0.25">
      <c r="A76" t="s">
        <v>152</v>
      </c>
      <c r="B76" t="s">
        <v>152</v>
      </c>
      <c r="C76">
        <v>71111</v>
      </c>
      <c r="D76" t="s">
        <v>150</v>
      </c>
      <c r="E76" t="s">
        <v>151</v>
      </c>
      <c r="F76" s="3">
        <v>17503</v>
      </c>
      <c r="G76" s="3">
        <v>1990</v>
      </c>
      <c r="H76" s="3">
        <v>2977</v>
      </c>
      <c r="I76" s="3">
        <f t="shared" si="2"/>
        <v>20480</v>
      </c>
      <c r="J76" s="6">
        <f>G76/SUM($G$5:$G$1566)</f>
        <v>1.7490092609600918E-3</v>
      </c>
      <c r="K76" s="9">
        <f>H76/SUM($H$5:$H$1566)</f>
        <v>3.5110355254995293E-3</v>
      </c>
      <c r="L76" s="4">
        <f t="shared" si="3"/>
        <v>0.14536132812499999</v>
      </c>
      <c r="M76">
        <v>72</v>
      </c>
      <c r="N76">
        <v>1</v>
      </c>
    </row>
    <row r="77" spans="1:14" x14ac:dyDescent="0.25">
      <c r="A77" t="s">
        <v>14</v>
      </c>
      <c r="B77" t="s">
        <v>26</v>
      </c>
      <c r="C77">
        <v>35216</v>
      </c>
      <c r="D77" t="s">
        <v>153</v>
      </c>
      <c r="E77" t="s">
        <v>154</v>
      </c>
      <c r="F77" s="3">
        <v>3684</v>
      </c>
      <c r="G77" s="3">
        <v>2320</v>
      </c>
      <c r="H77" s="3">
        <v>2329</v>
      </c>
      <c r="I77" s="3">
        <f t="shared" si="2"/>
        <v>6013</v>
      </c>
      <c r="J77" s="6">
        <f>G77/SUM($G$5:$G$1566)</f>
        <v>2.0390459725765893E-3</v>
      </c>
      <c r="K77" s="9">
        <f>H77/SUM($H$5:$H$1566)</f>
        <v>2.7467926566638913E-3</v>
      </c>
      <c r="L77" s="4">
        <f t="shared" si="3"/>
        <v>0.38732745717611838</v>
      </c>
      <c r="M77">
        <v>73</v>
      </c>
      <c r="N77">
        <v>1</v>
      </c>
    </row>
    <row r="78" spans="1:14" x14ac:dyDescent="0.25">
      <c r="A78" t="s">
        <v>14</v>
      </c>
      <c r="B78" t="s">
        <v>115</v>
      </c>
      <c r="C78">
        <v>33129</v>
      </c>
      <c r="D78" t="s">
        <v>155</v>
      </c>
      <c r="E78" t="s">
        <v>156</v>
      </c>
      <c r="F78" s="3">
        <v>7119</v>
      </c>
      <c r="G78" s="3">
        <v>1761</v>
      </c>
      <c r="H78" s="3">
        <v>2972</v>
      </c>
      <c r="I78" s="3">
        <f t="shared" si="2"/>
        <v>10091</v>
      </c>
      <c r="J78" s="6">
        <f>G78/SUM($G$5:$G$1566)</f>
        <v>1.5477413610807647E-3</v>
      </c>
      <c r="K78" s="9">
        <f>H78/SUM($H$5:$H$1566)</f>
        <v>3.505138589783205E-3</v>
      </c>
      <c r="L78" s="4">
        <f t="shared" si="3"/>
        <v>0.29451986919036766</v>
      </c>
      <c r="M78">
        <v>74</v>
      </c>
      <c r="N78">
        <v>1</v>
      </c>
    </row>
    <row r="79" spans="1:14" x14ac:dyDescent="0.25">
      <c r="A79" t="s">
        <v>19</v>
      </c>
      <c r="B79" t="s">
        <v>18</v>
      </c>
      <c r="C79">
        <v>53119</v>
      </c>
      <c r="D79" t="s">
        <v>157</v>
      </c>
      <c r="E79" t="s">
        <v>158</v>
      </c>
      <c r="F79" s="3">
        <v>6246</v>
      </c>
      <c r="G79" s="3">
        <v>2032</v>
      </c>
      <c r="H79" s="3">
        <v>2561</v>
      </c>
      <c r="I79" s="3">
        <f t="shared" si="2"/>
        <v>8807</v>
      </c>
      <c r="J79" s="6">
        <f>G79/SUM($G$5:$G$1566)</f>
        <v>1.7859230242567371E-3</v>
      </c>
      <c r="K79" s="9">
        <f>H79/SUM($H$5:$H$1566)</f>
        <v>3.0204104739013421E-3</v>
      </c>
      <c r="L79" s="4">
        <f t="shared" si="3"/>
        <v>0.29079141591915519</v>
      </c>
      <c r="M79">
        <v>75</v>
      </c>
      <c r="N79">
        <v>1</v>
      </c>
    </row>
    <row r="80" spans="1:14" x14ac:dyDescent="0.25">
      <c r="A80" t="s">
        <v>19</v>
      </c>
      <c r="B80" t="s">
        <v>18</v>
      </c>
      <c r="C80">
        <v>53217</v>
      </c>
      <c r="D80" t="s">
        <v>159</v>
      </c>
      <c r="E80" t="s">
        <v>160</v>
      </c>
      <c r="F80" s="3">
        <v>6599</v>
      </c>
      <c r="G80" s="3">
        <v>2147</v>
      </c>
      <c r="H80" s="3">
        <v>2360</v>
      </c>
      <c r="I80" s="3">
        <f t="shared" si="2"/>
        <v>8959</v>
      </c>
      <c r="J80" s="6">
        <f>G80/SUM($G$5:$G$1566)</f>
        <v>1.8869964237594559E-3</v>
      </c>
      <c r="K80" s="9">
        <f>H80/SUM($H$5:$H$1566)</f>
        <v>2.7833536581051022E-3</v>
      </c>
      <c r="L80" s="4">
        <f t="shared" si="3"/>
        <v>0.26342225694832011</v>
      </c>
      <c r="M80">
        <v>76</v>
      </c>
      <c r="N80">
        <v>1</v>
      </c>
    </row>
    <row r="81" spans="1:14" x14ac:dyDescent="0.25">
      <c r="A81" t="s">
        <v>42</v>
      </c>
      <c r="B81" t="s">
        <v>42</v>
      </c>
      <c r="C81">
        <v>10350</v>
      </c>
      <c r="D81" t="s">
        <v>171</v>
      </c>
      <c r="E81" t="s">
        <v>172</v>
      </c>
      <c r="F81" s="3">
        <v>15896</v>
      </c>
      <c r="G81" s="3">
        <v>930</v>
      </c>
      <c r="H81" s="3">
        <v>5438</v>
      </c>
      <c r="I81" s="3">
        <f t="shared" si="2"/>
        <v>21334</v>
      </c>
      <c r="J81" s="6">
        <f>G81/SUM($G$5:$G$1566)</f>
        <v>8.1737618728285695E-4</v>
      </c>
      <c r="K81" s="9">
        <f>H81/SUM($H$5:$H$1566)</f>
        <v>6.413507285074384E-3</v>
      </c>
      <c r="L81" s="4">
        <f t="shared" si="3"/>
        <v>0.25489828442861162</v>
      </c>
      <c r="M81">
        <v>77</v>
      </c>
      <c r="N81">
        <v>1</v>
      </c>
    </row>
    <row r="82" spans="1:14" x14ac:dyDescent="0.25">
      <c r="A82" t="s">
        <v>14</v>
      </c>
      <c r="B82" t="s">
        <v>26</v>
      </c>
      <c r="C82">
        <v>35191</v>
      </c>
      <c r="D82" t="s">
        <v>182</v>
      </c>
      <c r="E82" t="s">
        <v>183</v>
      </c>
      <c r="F82" s="3">
        <v>7491</v>
      </c>
      <c r="G82" s="3">
        <v>4718</v>
      </c>
      <c r="H82" s="3">
        <v>1029</v>
      </c>
      <c r="I82" s="3">
        <f t="shared" si="2"/>
        <v>8520</v>
      </c>
      <c r="J82" s="6">
        <f>G82/SUM($G$5:$G$1566)</f>
        <v>4.1466460769898055E-3</v>
      </c>
      <c r="K82" s="9">
        <f>H82/SUM($H$5:$H$1566)</f>
        <v>1.2135893704195552E-3</v>
      </c>
      <c r="L82" s="4">
        <f t="shared" si="3"/>
        <v>0.12077464788732395</v>
      </c>
      <c r="M82">
        <v>78</v>
      </c>
      <c r="N82">
        <v>1</v>
      </c>
    </row>
    <row r="83" spans="1:14" x14ac:dyDescent="0.25">
      <c r="A83" t="s">
        <v>19</v>
      </c>
      <c r="B83" t="s">
        <v>91</v>
      </c>
      <c r="C83">
        <v>52264</v>
      </c>
      <c r="D83" t="s">
        <v>163</v>
      </c>
      <c r="E83" t="s">
        <v>164</v>
      </c>
      <c r="F83" s="3">
        <v>3387</v>
      </c>
      <c r="G83" s="3">
        <v>1014</v>
      </c>
      <c r="H83" s="3">
        <v>4644</v>
      </c>
      <c r="I83" s="3">
        <f t="shared" si="2"/>
        <v>8031</v>
      </c>
      <c r="J83" s="6">
        <f>G83/SUM($G$5:$G$1566)</f>
        <v>8.9120371387614724E-4</v>
      </c>
      <c r="K83" s="9">
        <f>H83/SUM($H$5:$H$1566)</f>
        <v>5.4770738933220741E-3</v>
      </c>
      <c r="L83" s="4">
        <f t="shared" si="3"/>
        <v>0.5782592454239821</v>
      </c>
      <c r="M83">
        <v>79</v>
      </c>
      <c r="N83">
        <v>1</v>
      </c>
    </row>
    <row r="84" spans="1:14" x14ac:dyDescent="0.25">
      <c r="A84" t="s">
        <v>19</v>
      </c>
      <c r="B84" t="s">
        <v>18</v>
      </c>
      <c r="C84">
        <v>53445</v>
      </c>
      <c r="D84" t="s">
        <v>165</v>
      </c>
      <c r="E84" t="s">
        <v>166</v>
      </c>
      <c r="F84" s="3">
        <v>6517</v>
      </c>
      <c r="G84" s="3">
        <v>2121</v>
      </c>
      <c r="H84" s="3">
        <v>2219</v>
      </c>
      <c r="I84" s="3">
        <f t="shared" si="2"/>
        <v>8736</v>
      </c>
      <c r="J84" s="6">
        <f>G84/SUM($G$5:$G$1566)</f>
        <v>1.8641450464805802E-3</v>
      </c>
      <c r="K84" s="9">
        <f>H84/SUM($H$5:$H$1566)</f>
        <v>2.6170600709047552E-3</v>
      </c>
      <c r="L84" s="4">
        <f t="shared" si="3"/>
        <v>0.25400641025641024</v>
      </c>
      <c r="M84">
        <v>80</v>
      </c>
      <c r="N84">
        <v>1</v>
      </c>
    </row>
    <row r="85" spans="1:14" x14ac:dyDescent="0.25">
      <c r="A85" t="s">
        <v>8</v>
      </c>
      <c r="B85" t="s">
        <v>7</v>
      </c>
      <c r="C85">
        <v>21166</v>
      </c>
      <c r="D85" t="s">
        <v>169</v>
      </c>
      <c r="E85" t="s">
        <v>170</v>
      </c>
      <c r="F85" s="3">
        <v>8796</v>
      </c>
      <c r="G85" s="3">
        <v>2155</v>
      </c>
      <c r="H85" s="3">
        <v>2091</v>
      </c>
      <c r="I85" s="3">
        <f t="shared" si="2"/>
        <v>10887</v>
      </c>
      <c r="J85" s="6">
        <f>G85/SUM($G$5:$G$1566)</f>
        <v>1.8940276167683406E-3</v>
      </c>
      <c r="K85" s="9">
        <f>H85/SUM($H$5:$H$1566)</f>
        <v>2.4660985165668513E-3</v>
      </c>
      <c r="L85" s="4">
        <f t="shared" si="3"/>
        <v>0.19206392945715073</v>
      </c>
      <c r="M85">
        <v>81</v>
      </c>
      <c r="N85">
        <v>1</v>
      </c>
    </row>
    <row r="86" spans="1:14" x14ac:dyDescent="0.25">
      <c r="A86" t="s">
        <v>34</v>
      </c>
      <c r="B86" t="s">
        <v>59</v>
      </c>
      <c r="C86">
        <v>61244</v>
      </c>
      <c r="D86" t="s">
        <v>167</v>
      </c>
      <c r="E86" t="s">
        <v>168</v>
      </c>
      <c r="F86" s="3">
        <v>9045</v>
      </c>
      <c r="G86" s="3">
        <v>4119</v>
      </c>
      <c r="H86" s="3">
        <v>1068</v>
      </c>
      <c r="I86" s="3">
        <f t="shared" si="2"/>
        <v>10113</v>
      </c>
      <c r="J86" s="6">
        <f>G86/SUM($G$5:$G$1566)</f>
        <v>3.620185500449557E-3</v>
      </c>
      <c r="K86" s="9">
        <f>H86/SUM($H$5:$H$1566)</f>
        <v>1.2595854690068853E-3</v>
      </c>
      <c r="L86" s="4">
        <f t="shared" si="3"/>
        <v>0.10560664491248888</v>
      </c>
      <c r="M86">
        <v>82</v>
      </c>
      <c r="N86">
        <v>1</v>
      </c>
    </row>
    <row r="87" spans="1:14" x14ac:dyDescent="0.25">
      <c r="A87" t="s">
        <v>19</v>
      </c>
      <c r="B87" t="s">
        <v>91</v>
      </c>
      <c r="C87">
        <v>52237</v>
      </c>
      <c r="D87" t="s">
        <v>178</v>
      </c>
      <c r="E87" t="s">
        <v>179</v>
      </c>
      <c r="F87" s="3">
        <v>4208</v>
      </c>
      <c r="G87" s="3">
        <v>1260</v>
      </c>
      <c r="H87" s="3">
        <v>3293</v>
      </c>
      <c r="I87" s="3">
        <f t="shared" si="2"/>
        <v>7501</v>
      </c>
      <c r="J87" s="6">
        <f>G87/SUM($G$5:$G$1566)</f>
        <v>1.1074128988993546E-3</v>
      </c>
      <c r="K87" s="9">
        <f>H87/SUM($H$5:$H$1566)</f>
        <v>3.8837218627712296E-3</v>
      </c>
      <c r="L87" s="4">
        <f t="shared" si="3"/>
        <v>0.43900813224903346</v>
      </c>
      <c r="M87">
        <v>83</v>
      </c>
      <c r="N87">
        <v>1</v>
      </c>
    </row>
    <row r="88" spans="1:14" x14ac:dyDescent="0.25">
      <c r="A88" t="s">
        <v>42</v>
      </c>
      <c r="B88" t="s">
        <v>42</v>
      </c>
      <c r="C88">
        <v>10150</v>
      </c>
      <c r="D88" t="s">
        <v>322</v>
      </c>
      <c r="E88" t="s">
        <v>323</v>
      </c>
      <c r="F88" s="3">
        <v>48189</v>
      </c>
      <c r="G88" s="3">
        <v>2819</v>
      </c>
      <c r="H88" s="3">
        <v>1471</v>
      </c>
      <c r="I88" s="3">
        <f t="shared" si="2"/>
        <v>49660</v>
      </c>
      <c r="J88" s="6">
        <f>G88/SUM($G$5:$G$1566)</f>
        <v>2.4776166365057784E-3</v>
      </c>
      <c r="K88" s="9">
        <f>H88/SUM($H$5:$H$1566)</f>
        <v>1.7348784877426295E-3</v>
      </c>
      <c r="L88" s="4">
        <f t="shared" si="3"/>
        <v>2.9621425694724125E-2</v>
      </c>
      <c r="M88">
        <v>84</v>
      </c>
      <c r="N88">
        <v>1</v>
      </c>
    </row>
    <row r="89" spans="1:14" x14ac:dyDescent="0.25">
      <c r="A89" t="s">
        <v>19</v>
      </c>
      <c r="B89" t="s">
        <v>18</v>
      </c>
      <c r="C89">
        <v>53411</v>
      </c>
      <c r="D89" t="s">
        <v>192</v>
      </c>
      <c r="E89" t="s">
        <v>193</v>
      </c>
      <c r="F89" s="3">
        <v>6039</v>
      </c>
      <c r="G89" s="3">
        <v>1965</v>
      </c>
      <c r="H89" s="3">
        <v>2066</v>
      </c>
      <c r="I89" s="3">
        <f t="shared" si="2"/>
        <v>8105</v>
      </c>
      <c r="J89" s="6">
        <f>G89/SUM($G$5:$G$1566)</f>
        <v>1.7270367828073269E-3</v>
      </c>
      <c r="K89" s="9">
        <f>H89/SUM($H$5:$H$1566)</f>
        <v>2.4366138379852292E-3</v>
      </c>
      <c r="L89" s="4">
        <f t="shared" si="3"/>
        <v>0.25490438001233806</v>
      </c>
      <c r="M89">
        <v>85</v>
      </c>
      <c r="N89">
        <v>1</v>
      </c>
    </row>
    <row r="90" spans="1:14" x14ac:dyDescent="0.25">
      <c r="A90" t="s">
        <v>19</v>
      </c>
      <c r="B90" t="s">
        <v>45</v>
      </c>
      <c r="C90">
        <v>51125</v>
      </c>
      <c r="D90" t="s">
        <v>188</v>
      </c>
      <c r="E90" t="s">
        <v>189</v>
      </c>
      <c r="F90" s="3">
        <v>3931</v>
      </c>
      <c r="G90" s="3">
        <v>860</v>
      </c>
      <c r="H90" s="3">
        <v>4661</v>
      </c>
      <c r="I90" s="3">
        <f t="shared" si="2"/>
        <v>8592</v>
      </c>
      <c r="J90" s="6">
        <f>G90/SUM($G$5:$G$1566)</f>
        <v>7.5585324845511511E-4</v>
      </c>
      <c r="K90" s="9">
        <f>H90/SUM($H$5:$H$1566)</f>
        <v>5.4971234747575766E-3</v>
      </c>
      <c r="L90" s="4">
        <f t="shared" si="3"/>
        <v>0.54248137802607077</v>
      </c>
      <c r="M90">
        <v>86</v>
      </c>
      <c r="N90">
        <v>1</v>
      </c>
    </row>
    <row r="91" spans="1:14" x14ac:dyDescent="0.25">
      <c r="A91" t="s">
        <v>14</v>
      </c>
      <c r="B91" t="s">
        <v>26</v>
      </c>
      <c r="C91">
        <v>35364</v>
      </c>
      <c r="D91" t="s">
        <v>173</v>
      </c>
      <c r="E91" t="s">
        <v>173</v>
      </c>
      <c r="F91" s="3">
        <v>4310</v>
      </c>
      <c r="G91" s="3">
        <v>2714</v>
      </c>
      <c r="H91" s="3">
        <v>1464</v>
      </c>
      <c r="I91" s="3">
        <f t="shared" si="2"/>
        <v>5774</v>
      </c>
      <c r="J91" s="6">
        <f>G91/SUM($G$5:$G$1566)</f>
        <v>2.3853322282641654E-3</v>
      </c>
      <c r="K91" s="9">
        <f>H91/SUM($H$5:$H$1566)</f>
        <v>1.7266227777397753E-3</v>
      </c>
      <c r="L91" s="4">
        <f t="shared" si="3"/>
        <v>0.25355039833737442</v>
      </c>
      <c r="M91">
        <v>87</v>
      </c>
      <c r="N91">
        <v>1</v>
      </c>
    </row>
    <row r="92" spans="1:14" x14ac:dyDescent="0.25">
      <c r="A92" t="s">
        <v>14</v>
      </c>
      <c r="B92" t="s">
        <v>176</v>
      </c>
      <c r="C92">
        <v>32185</v>
      </c>
      <c r="D92" t="s">
        <v>174</v>
      </c>
      <c r="E92" t="s">
        <v>175</v>
      </c>
      <c r="F92" s="3">
        <v>4082</v>
      </c>
      <c r="G92" s="3">
        <v>1010</v>
      </c>
      <c r="H92" s="3">
        <v>3765</v>
      </c>
      <c r="I92" s="3">
        <f t="shared" si="2"/>
        <v>7847</v>
      </c>
      <c r="J92" s="6">
        <f>G92/SUM($G$5:$G$1566)</f>
        <v>8.8768811737170489E-4</v>
      </c>
      <c r="K92" s="9">
        <f>H92/SUM($H$5:$H$1566)</f>
        <v>4.4403925943922503E-3</v>
      </c>
      <c r="L92" s="4">
        <f t="shared" si="3"/>
        <v>0.47980119791002929</v>
      </c>
      <c r="M92">
        <v>88</v>
      </c>
      <c r="N92">
        <v>1</v>
      </c>
    </row>
    <row r="93" spans="1:14" x14ac:dyDescent="0.25">
      <c r="A93" t="s">
        <v>14</v>
      </c>
      <c r="B93" t="s">
        <v>26</v>
      </c>
      <c r="C93">
        <v>35149</v>
      </c>
      <c r="D93" t="s">
        <v>180</v>
      </c>
      <c r="E93" t="s">
        <v>181</v>
      </c>
      <c r="F93" s="3">
        <v>3368</v>
      </c>
      <c r="G93" s="3">
        <v>2121</v>
      </c>
      <c r="H93" s="3">
        <v>1789</v>
      </c>
      <c r="I93" s="3">
        <f t="shared" si="2"/>
        <v>5157</v>
      </c>
      <c r="J93" s="6">
        <f>G93/SUM($G$5:$G$1566)</f>
        <v>1.8641450464805802E-3</v>
      </c>
      <c r="K93" s="9">
        <f>H93/SUM($H$5:$H$1566)</f>
        <v>2.1099235993008595E-3</v>
      </c>
      <c r="L93" s="4">
        <f t="shared" si="3"/>
        <v>0.34690711654062439</v>
      </c>
      <c r="M93">
        <v>89</v>
      </c>
      <c r="N93">
        <v>1</v>
      </c>
    </row>
    <row r="94" spans="1:14" x14ac:dyDescent="0.25">
      <c r="A94" t="s">
        <v>8</v>
      </c>
      <c r="B94" t="s">
        <v>29</v>
      </c>
      <c r="C94">
        <v>24243</v>
      </c>
      <c r="D94" t="s">
        <v>198</v>
      </c>
      <c r="E94" t="s">
        <v>199</v>
      </c>
      <c r="F94" s="3">
        <v>5508</v>
      </c>
      <c r="G94" s="3">
        <v>1254</v>
      </c>
      <c r="H94" s="3">
        <v>2937</v>
      </c>
      <c r="I94" s="3">
        <f t="shared" si="2"/>
        <v>8445</v>
      </c>
      <c r="J94" s="6">
        <f>G94/SUM($G$5:$G$1566)</f>
        <v>1.1021395041426909E-3</v>
      </c>
      <c r="K94" s="9">
        <f>H94/SUM($H$5:$H$1566)</f>
        <v>3.4638600397689343E-3</v>
      </c>
      <c r="L94" s="4">
        <f t="shared" si="3"/>
        <v>0.34777975133214922</v>
      </c>
      <c r="M94">
        <v>90</v>
      </c>
      <c r="N94">
        <v>1</v>
      </c>
    </row>
    <row r="95" spans="1:14" x14ac:dyDescent="0.25">
      <c r="A95" t="s">
        <v>14</v>
      </c>
      <c r="B95" t="s">
        <v>26</v>
      </c>
      <c r="C95">
        <v>35137</v>
      </c>
      <c r="D95" t="s">
        <v>177</v>
      </c>
      <c r="E95" t="s">
        <v>177</v>
      </c>
      <c r="F95" s="3">
        <v>3509</v>
      </c>
      <c r="G95" s="3">
        <v>2210</v>
      </c>
      <c r="H95" s="3">
        <v>1666</v>
      </c>
      <c r="I95" s="3">
        <f t="shared" si="2"/>
        <v>5175</v>
      </c>
      <c r="J95" s="6">
        <f>G95/SUM($G$5:$G$1566)</f>
        <v>1.9423670687044236E-3</v>
      </c>
      <c r="K95" s="9">
        <f>H95/SUM($H$5:$H$1566)</f>
        <v>1.9648589806792799E-3</v>
      </c>
      <c r="L95" s="4">
        <f t="shared" si="3"/>
        <v>0.32193236714975848</v>
      </c>
      <c r="M95">
        <v>91</v>
      </c>
      <c r="N95">
        <v>1</v>
      </c>
    </row>
    <row r="96" spans="1:14" x14ac:dyDescent="0.25">
      <c r="A96" t="s">
        <v>19</v>
      </c>
      <c r="B96" t="s">
        <v>18</v>
      </c>
      <c r="C96">
        <v>53234</v>
      </c>
      <c r="D96" t="s">
        <v>184</v>
      </c>
      <c r="E96" t="s">
        <v>185</v>
      </c>
      <c r="F96" s="3">
        <v>6763</v>
      </c>
      <c r="G96" s="3">
        <v>2201</v>
      </c>
      <c r="H96" s="3">
        <v>1643</v>
      </c>
      <c r="I96" s="3">
        <f t="shared" si="2"/>
        <v>8406</v>
      </c>
      <c r="J96" s="6">
        <f>G96/SUM($G$5:$G$1566)</f>
        <v>1.9344569765694282E-3</v>
      </c>
      <c r="K96" s="9">
        <f>H96/SUM($H$5:$H$1566)</f>
        <v>1.9377330763841877E-3</v>
      </c>
      <c r="L96" s="4">
        <f t="shared" si="3"/>
        <v>0.195455626933143</v>
      </c>
      <c r="M96">
        <v>92</v>
      </c>
      <c r="N96">
        <v>1</v>
      </c>
    </row>
    <row r="97" spans="1:14" x14ac:dyDescent="0.25">
      <c r="A97" t="s">
        <v>19</v>
      </c>
      <c r="B97" t="s">
        <v>91</v>
      </c>
      <c r="C97">
        <v>52217</v>
      </c>
      <c r="D97" t="s">
        <v>194</v>
      </c>
      <c r="E97" t="s">
        <v>195</v>
      </c>
      <c r="F97" s="3">
        <v>4130</v>
      </c>
      <c r="G97" s="3">
        <v>1237</v>
      </c>
      <c r="H97" s="3">
        <v>2915</v>
      </c>
      <c r="I97" s="3">
        <f t="shared" si="2"/>
        <v>7045</v>
      </c>
      <c r="J97" s="6">
        <f>G97/SUM($G$5:$G$1566)</f>
        <v>1.0871982189988108E-3</v>
      </c>
      <c r="K97" s="9">
        <f>H97/SUM($H$5:$H$1566)</f>
        <v>3.437913522617107E-3</v>
      </c>
      <c r="L97" s="4">
        <f t="shared" si="3"/>
        <v>0.41376863023420868</v>
      </c>
      <c r="M97">
        <v>93</v>
      </c>
      <c r="N97">
        <v>1</v>
      </c>
    </row>
    <row r="98" spans="1:14" x14ac:dyDescent="0.25">
      <c r="A98" t="s">
        <v>34</v>
      </c>
      <c r="B98" t="s">
        <v>59</v>
      </c>
      <c r="C98">
        <v>61147</v>
      </c>
      <c r="D98" t="s">
        <v>190</v>
      </c>
      <c r="E98" t="s">
        <v>191</v>
      </c>
      <c r="F98" s="3">
        <v>11914</v>
      </c>
      <c r="G98" s="3">
        <v>5426</v>
      </c>
      <c r="H98" s="3">
        <v>663</v>
      </c>
      <c r="I98" s="3">
        <f t="shared" si="2"/>
        <v>12577</v>
      </c>
      <c r="J98" s="6">
        <f>G98/SUM($G$5:$G$1566)</f>
        <v>4.7689066582761097E-3</v>
      </c>
      <c r="K98" s="9">
        <f>H98/SUM($H$5:$H$1566)</f>
        <v>7.8193367598461134E-4</v>
      </c>
      <c r="L98" s="4">
        <f t="shared" si="3"/>
        <v>5.2715273912697778E-2</v>
      </c>
      <c r="M98">
        <v>94</v>
      </c>
      <c r="N98">
        <v>1</v>
      </c>
    </row>
    <row r="99" spans="1:14" x14ac:dyDescent="0.25">
      <c r="A99" t="s">
        <v>152</v>
      </c>
      <c r="B99" t="s">
        <v>206</v>
      </c>
      <c r="C99">
        <v>74130</v>
      </c>
      <c r="D99" t="s">
        <v>204</v>
      </c>
      <c r="E99" t="s">
        <v>205</v>
      </c>
      <c r="F99" s="3">
        <v>5534</v>
      </c>
      <c r="G99" s="3">
        <v>1412</v>
      </c>
      <c r="H99" s="3">
        <v>2489</v>
      </c>
      <c r="I99" s="3">
        <f t="shared" si="2"/>
        <v>8023</v>
      </c>
      <c r="J99" s="6">
        <f>G99/SUM($G$5:$G$1566)</f>
        <v>1.2410055660681658E-3</v>
      </c>
      <c r="K99" s="9">
        <f>H99/SUM($H$5:$H$1566)</f>
        <v>2.9354945995862711E-3</v>
      </c>
      <c r="L99" s="4">
        <f t="shared" si="3"/>
        <v>0.31023307989530102</v>
      </c>
      <c r="M99">
        <v>95</v>
      </c>
      <c r="N99">
        <v>1</v>
      </c>
    </row>
    <row r="100" spans="1:14" x14ac:dyDescent="0.25">
      <c r="A100" t="s">
        <v>14</v>
      </c>
      <c r="B100" t="s">
        <v>13</v>
      </c>
      <c r="C100">
        <v>31166</v>
      </c>
      <c r="D100" t="s">
        <v>186</v>
      </c>
      <c r="E100" t="s">
        <v>187</v>
      </c>
      <c r="F100" s="3">
        <v>2221</v>
      </c>
      <c r="G100" s="3">
        <v>1260</v>
      </c>
      <c r="H100" s="3">
        <v>2707</v>
      </c>
      <c r="I100" s="3">
        <f t="shared" si="2"/>
        <v>4928</v>
      </c>
      <c r="J100" s="6">
        <f>G100/SUM($G$5:$G$1566)</f>
        <v>1.1074128988993546E-3</v>
      </c>
      <c r="K100" s="9">
        <f>H100/SUM($H$5:$H$1566)</f>
        <v>3.1926009968180134E-3</v>
      </c>
      <c r="L100" s="4">
        <f t="shared" si="3"/>
        <v>0.54931006493506496</v>
      </c>
      <c r="M100">
        <v>96</v>
      </c>
      <c r="N100">
        <v>1</v>
      </c>
    </row>
    <row r="101" spans="1:14" x14ac:dyDescent="0.25">
      <c r="A101" t="s">
        <v>19</v>
      </c>
      <c r="B101" t="s">
        <v>45</v>
      </c>
      <c r="C101">
        <v>51311</v>
      </c>
      <c r="D101" t="s">
        <v>207</v>
      </c>
      <c r="E101" t="s">
        <v>208</v>
      </c>
      <c r="F101" s="3">
        <v>3892</v>
      </c>
      <c r="G101" s="3">
        <v>852</v>
      </c>
      <c r="H101" s="3">
        <v>3949</v>
      </c>
      <c r="I101" s="3">
        <f t="shared" si="2"/>
        <v>7841</v>
      </c>
      <c r="J101" s="6">
        <f>G101/SUM($G$5:$G$1566)</f>
        <v>7.488220554462303E-4</v>
      </c>
      <c r="K101" s="9">
        <f>H101/SUM($H$5:$H$1566)</f>
        <v>4.6573998287529868E-3</v>
      </c>
      <c r="L101" s="4">
        <f t="shared" si="3"/>
        <v>0.50363474046677714</v>
      </c>
      <c r="M101">
        <v>97</v>
      </c>
      <c r="N101">
        <v>1</v>
      </c>
    </row>
    <row r="102" spans="1:14" x14ac:dyDescent="0.25">
      <c r="A102" t="s">
        <v>19</v>
      </c>
      <c r="B102" t="s">
        <v>45</v>
      </c>
      <c r="C102">
        <v>51224</v>
      </c>
      <c r="D102" t="s">
        <v>196</v>
      </c>
      <c r="E102" t="s">
        <v>197</v>
      </c>
      <c r="F102" s="3">
        <v>6259</v>
      </c>
      <c r="G102" s="3">
        <v>1369</v>
      </c>
      <c r="H102" s="3">
        <v>2405</v>
      </c>
      <c r="I102" s="3">
        <f t="shared" si="2"/>
        <v>8664</v>
      </c>
      <c r="J102" s="6">
        <f>G102/SUM($G$5:$G$1566)</f>
        <v>1.20321290364541E-3</v>
      </c>
      <c r="K102" s="9">
        <f>H102/SUM($H$5:$H$1566)</f>
        <v>2.8364260795520216E-3</v>
      </c>
      <c r="L102" s="4">
        <f t="shared" si="3"/>
        <v>0.27758541089566019</v>
      </c>
      <c r="M102">
        <v>98</v>
      </c>
      <c r="N102">
        <v>1</v>
      </c>
    </row>
    <row r="103" spans="1:14" x14ac:dyDescent="0.25">
      <c r="A103" t="s">
        <v>14</v>
      </c>
      <c r="B103" t="s">
        <v>26</v>
      </c>
      <c r="C103">
        <v>35416</v>
      </c>
      <c r="D103" t="s">
        <v>200</v>
      </c>
      <c r="E103" t="s">
        <v>201</v>
      </c>
      <c r="F103" s="3">
        <v>1600</v>
      </c>
      <c r="G103" s="3">
        <v>1008</v>
      </c>
      <c r="H103" s="3">
        <v>3216</v>
      </c>
      <c r="I103" s="3">
        <f t="shared" si="2"/>
        <v>4816</v>
      </c>
      <c r="J103" s="6">
        <f>G103/SUM($G$5:$G$1566)</f>
        <v>8.8593031911948371E-4</v>
      </c>
      <c r="K103" s="9">
        <f>H103/SUM($H$5:$H$1566)</f>
        <v>3.7929090527398343E-3</v>
      </c>
      <c r="L103" s="4">
        <f t="shared" si="3"/>
        <v>0.66777408637873759</v>
      </c>
      <c r="M103">
        <v>99</v>
      </c>
      <c r="N103">
        <v>1</v>
      </c>
    </row>
    <row r="104" spans="1:14" x14ac:dyDescent="0.25">
      <c r="A104" t="s">
        <v>14</v>
      </c>
      <c r="B104" t="s">
        <v>26</v>
      </c>
      <c r="C104">
        <v>35357</v>
      </c>
      <c r="D104" t="s">
        <v>211</v>
      </c>
      <c r="E104" t="s">
        <v>211</v>
      </c>
      <c r="F104" s="3">
        <v>6110</v>
      </c>
      <c r="G104" s="3">
        <v>3848</v>
      </c>
      <c r="H104" s="3">
        <v>754</v>
      </c>
      <c r="I104" s="3">
        <f t="shared" si="2"/>
        <v>6864</v>
      </c>
      <c r="J104" s="6">
        <f>G104/SUM($G$5:$G$1566)</f>
        <v>3.3820038372735844E-3</v>
      </c>
      <c r="K104" s="9">
        <f>H104/SUM($H$5:$H$1566)</f>
        <v>8.8925790602171486E-4</v>
      </c>
      <c r="L104" s="4">
        <f t="shared" si="3"/>
        <v>0.10984848484848485</v>
      </c>
      <c r="M104">
        <v>100</v>
      </c>
      <c r="N104">
        <v>1</v>
      </c>
    </row>
    <row r="105" spans="1:14" x14ac:dyDescent="0.25">
      <c r="A105" t="s">
        <v>19</v>
      </c>
      <c r="B105" t="s">
        <v>18</v>
      </c>
      <c r="C105">
        <v>53429</v>
      </c>
      <c r="D105" t="s">
        <v>212</v>
      </c>
      <c r="E105" t="s">
        <v>213</v>
      </c>
      <c r="F105" s="3">
        <v>6819</v>
      </c>
      <c r="G105" s="3">
        <v>2219</v>
      </c>
      <c r="H105" s="3">
        <v>1304</v>
      </c>
      <c r="I105" s="3">
        <f t="shared" si="2"/>
        <v>8123</v>
      </c>
      <c r="J105" s="6">
        <f>G105/SUM($G$5:$G$1566)</f>
        <v>1.9502771608394191E-3</v>
      </c>
      <c r="K105" s="9">
        <f>H105/SUM($H$5:$H$1566)</f>
        <v>1.5379208348173955E-3</v>
      </c>
      <c r="L105" s="4">
        <f t="shared" si="3"/>
        <v>0.1605318232180229</v>
      </c>
      <c r="M105">
        <v>101</v>
      </c>
      <c r="N105">
        <v>1</v>
      </c>
    </row>
    <row r="106" spans="1:14" x14ac:dyDescent="0.25">
      <c r="A106" t="s">
        <v>34</v>
      </c>
      <c r="B106" t="s">
        <v>32</v>
      </c>
      <c r="C106">
        <v>62231</v>
      </c>
      <c r="D106" t="s">
        <v>209</v>
      </c>
      <c r="E106" t="s">
        <v>210</v>
      </c>
      <c r="F106" s="3">
        <v>7097</v>
      </c>
      <c r="G106" s="3">
        <v>2584</v>
      </c>
      <c r="H106" s="3">
        <v>974</v>
      </c>
      <c r="I106" s="3">
        <f t="shared" si="2"/>
        <v>8071</v>
      </c>
      <c r="J106" s="6">
        <f>G106/SUM($G$5:$G$1566)</f>
        <v>2.2710753418697877E-3</v>
      </c>
      <c r="K106" s="9">
        <f>H106/SUM($H$5:$H$1566)</f>
        <v>1.1487230775399872E-3</v>
      </c>
      <c r="L106" s="4">
        <f t="shared" si="3"/>
        <v>0.12067897410481973</v>
      </c>
      <c r="M106">
        <v>102</v>
      </c>
      <c r="N106">
        <v>1</v>
      </c>
    </row>
    <row r="107" spans="1:14" x14ac:dyDescent="0.25">
      <c r="A107" t="s">
        <v>14</v>
      </c>
      <c r="B107" t="s">
        <v>26</v>
      </c>
      <c r="C107">
        <v>35211</v>
      </c>
      <c r="D107" t="s">
        <v>202</v>
      </c>
      <c r="E107" t="s">
        <v>203</v>
      </c>
      <c r="F107" s="3">
        <v>1923</v>
      </c>
      <c r="G107" s="3">
        <v>1211</v>
      </c>
      <c r="H107" s="3">
        <v>2048</v>
      </c>
      <c r="I107" s="3">
        <f t="shared" si="2"/>
        <v>3971</v>
      </c>
      <c r="J107" s="6">
        <f>G107/SUM($G$5:$G$1566)</f>
        <v>1.0643468417199354E-3</v>
      </c>
      <c r="K107" s="9">
        <f>H107/SUM($H$5:$H$1566)</f>
        <v>2.4153848694064618E-3</v>
      </c>
      <c r="L107" s="4">
        <f t="shared" si="3"/>
        <v>0.51573910853689242</v>
      </c>
      <c r="M107">
        <v>103</v>
      </c>
      <c r="N107">
        <v>1</v>
      </c>
    </row>
    <row r="108" spans="1:14" x14ac:dyDescent="0.25">
      <c r="A108" t="s">
        <v>152</v>
      </c>
      <c r="B108" t="s">
        <v>233</v>
      </c>
      <c r="C108">
        <v>72111</v>
      </c>
      <c r="D108" t="s">
        <v>231</v>
      </c>
      <c r="E108" t="s">
        <v>232</v>
      </c>
      <c r="F108" s="3">
        <v>9238</v>
      </c>
      <c r="G108" s="3">
        <v>2357</v>
      </c>
      <c r="H108" s="3">
        <v>968</v>
      </c>
      <c r="I108" s="3">
        <f t="shared" si="2"/>
        <v>10206</v>
      </c>
      <c r="J108" s="6">
        <f>G108/SUM($G$5:$G$1566)</f>
        <v>2.0715652402426817E-3</v>
      </c>
      <c r="K108" s="9">
        <f>H108/SUM($H$5:$H$1566)</f>
        <v>1.1416467546803979E-3</v>
      </c>
      <c r="L108" s="4">
        <f t="shared" si="3"/>
        <v>9.4846168920242988E-2</v>
      </c>
      <c r="M108">
        <v>104</v>
      </c>
      <c r="N108">
        <v>1</v>
      </c>
    </row>
    <row r="109" spans="1:14" x14ac:dyDescent="0.25">
      <c r="A109" t="s">
        <v>8</v>
      </c>
      <c r="B109" t="s">
        <v>37</v>
      </c>
      <c r="C109">
        <v>22419</v>
      </c>
      <c r="D109" t="s">
        <v>236</v>
      </c>
      <c r="E109" t="s">
        <v>236</v>
      </c>
      <c r="F109" s="3">
        <v>9847</v>
      </c>
      <c r="G109" s="3">
        <v>1101</v>
      </c>
      <c r="H109" s="3">
        <v>2069</v>
      </c>
      <c r="I109" s="3">
        <f t="shared" si="2"/>
        <v>11916</v>
      </c>
      <c r="J109" s="6">
        <f>G109/SUM($G$5:$G$1566)</f>
        <v>9.6766793784776935E-4</v>
      </c>
      <c r="K109" s="9">
        <f>H109/SUM($H$5:$H$1566)</f>
        <v>2.440151999415024E-3</v>
      </c>
      <c r="L109" s="4">
        <f t="shared" si="3"/>
        <v>0.17363209130580731</v>
      </c>
      <c r="M109">
        <v>105</v>
      </c>
      <c r="N109">
        <v>1</v>
      </c>
    </row>
    <row r="110" spans="1:14" x14ac:dyDescent="0.25">
      <c r="A110" t="s">
        <v>14</v>
      </c>
      <c r="B110" t="s">
        <v>26</v>
      </c>
      <c r="C110">
        <v>35328</v>
      </c>
      <c r="D110" t="s">
        <v>223</v>
      </c>
      <c r="E110" t="s">
        <v>224</v>
      </c>
      <c r="F110" s="3">
        <v>3065</v>
      </c>
      <c r="G110" s="3">
        <v>1930</v>
      </c>
      <c r="H110" s="3">
        <v>1176</v>
      </c>
      <c r="I110" s="3">
        <f t="shared" si="2"/>
        <v>4241</v>
      </c>
      <c r="J110" s="6">
        <f>G110/SUM($G$5:$G$1566)</f>
        <v>1.6962753133934558E-3</v>
      </c>
      <c r="K110" s="9">
        <f>H110/SUM($H$5:$H$1566)</f>
        <v>1.3869592804794917E-3</v>
      </c>
      <c r="L110" s="4">
        <f t="shared" si="3"/>
        <v>0.2772930912520632</v>
      </c>
      <c r="M110">
        <v>106</v>
      </c>
      <c r="N110">
        <v>1</v>
      </c>
    </row>
    <row r="111" spans="1:14" x14ac:dyDescent="0.25">
      <c r="A111" t="s">
        <v>14</v>
      </c>
      <c r="B111" t="s">
        <v>26</v>
      </c>
      <c r="C111">
        <v>35351</v>
      </c>
      <c r="D111" t="s">
        <v>234</v>
      </c>
      <c r="E111" t="s">
        <v>235</v>
      </c>
      <c r="F111" s="3">
        <v>4923</v>
      </c>
      <c r="G111" s="3">
        <v>3101</v>
      </c>
      <c r="H111" s="3">
        <v>724</v>
      </c>
      <c r="I111" s="3">
        <f t="shared" si="2"/>
        <v>5647</v>
      </c>
      <c r="J111" s="6">
        <f>G111/SUM($G$5:$G$1566)</f>
        <v>2.7254661900689672E-3</v>
      </c>
      <c r="K111" s="9">
        <f>H111/SUM($H$5:$H$1566)</f>
        <v>8.5387629172376867E-4</v>
      </c>
      <c r="L111" s="4">
        <f t="shared" si="3"/>
        <v>0.12820966885071719</v>
      </c>
      <c r="M111">
        <v>107</v>
      </c>
      <c r="N111">
        <v>1</v>
      </c>
    </row>
    <row r="112" spans="1:14" x14ac:dyDescent="0.25">
      <c r="A112" t="s">
        <v>14</v>
      </c>
      <c r="B112" t="s">
        <v>17</v>
      </c>
      <c r="C112">
        <v>37313</v>
      </c>
      <c r="D112" t="s">
        <v>225</v>
      </c>
      <c r="E112" t="s">
        <v>226</v>
      </c>
      <c r="F112" s="3">
        <v>2005</v>
      </c>
      <c r="G112" s="3">
        <v>1263</v>
      </c>
      <c r="H112" s="3">
        <v>1775</v>
      </c>
      <c r="I112" s="3">
        <f t="shared" si="2"/>
        <v>3780</v>
      </c>
      <c r="J112" s="6">
        <f>G112/SUM($G$5:$G$1566)</f>
        <v>1.1100495962776864E-3</v>
      </c>
      <c r="K112" s="9">
        <f>H112/SUM($H$5:$H$1566)</f>
        <v>2.093412179295151E-3</v>
      </c>
      <c r="L112" s="4">
        <f t="shared" si="3"/>
        <v>0.46957671957671959</v>
      </c>
      <c r="M112">
        <v>108</v>
      </c>
      <c r="N112">
        <v>1</v>
      </c>
    </row>
    <row r="113" spans="1:14" x14ac:dyDescent="0.25">
      <c r="A113" t="s">
        <v>19</v>
      </c>
      <c r="B113" t="s">
        <v>18</v>
      </c>
      <c r="C113">
        <v>53311</v>
      </c>
      <c r="D113" t="s">
        <v>216</v>
      </c>
      <c r="E113" t="s">
        <v>217</v>
      </c>
      <c r="F113" s="3">
        <v>4523</v>
      </c>
      <c r="G113" s="3">
        <v>1472</v>
      </c>
      <c r="H113" s="3">
        <v>1495</v>
      </c>
      <c r="I113" s="3">
        <f t="shared" si="2"/>
        <v>6018</v>
      </c>
      <c r="J113" s="6">
        <f>G113/SUM($G$5:$G$1566)</f>
        <v>1.2937395136348015E-3</v>
      </c>
      <c r="K113" s="9">
        <f>H113/SUM($H$5:$H$1566)</f>
        <v>1.7631837791809864E-3</v>
      </c>
      <c r="L113" s="4">
        <f t="shared" si="3"/>
        <v>0.24842140245928879</v>
      </c>
      <c r="M113">
        <v>109</v>
      </c>
      <c r="N113">
        <v>1</v>
      </c>
    </row>
    <row r="114" spans="1:14" x14ac:dyDescent="0.25">
      <c r="A114" t="s">
        <v>19</v>
      </c>
      <c r="B114" t="s">
        <v>45</v>
      </c>
      <c r="C114">
        <v>51365</v>
      </c>
      <c r="D114" t="s">
        <v>214</v>
      </c>
      <c r="E114" t="s">
        <v>215</v>
      </c>
      <c r="F114" s="3">
        <v>4076</v>
      </c>
      <c r="G114" s="3">
        <v>892</v>
      </c>
      <c r="H114" s="3">
        <v>2359</v>
      </c>
      <c r="I114" s="3">
        <f t="shared" si="2"/>
        <v>6435</v>
      </c>
      <c r="J114" s="6">
        <f>G114/SUM($G$5:$G$1566)</f>
        <v>7.8397802049065427E-4</v>
      </c>
      <c r="K114" s="9">
        <f>H114/SUM($H$5:$H$1566)</f>
        <v>2.7821742709618373E-3</v>
      </c>
      <c r="L114" s="4">
        <f t="shared" si="3"/>
        <v>0.36658896658896661</v>
      </c>
      <c r="M114">
        <v>110</v>
      </c>
      <c r="N114">
        <v>1</v>
      </c>
    </row>
    <row r="115" spans="1:14" x14ac:dyDescent="0.25">
      <c r="A115" t="s">
        <v>14</v>
      </c>
      <c r="B115" t="s">
        <v>26</v>
      </c>
      <c r="C115">
        <v>35171</v>
      </c>
      <c r="D115" t="s">
        <v>227</v>
      </c>
      <c r="E115" t="s">
        <v>228</v>
      </c>
      <c r="F115" s="3">
        <v>4503</v>
      </c>
      <c r="G115" s="3">
        <v>2836</v>
      </c>
      <c r="H115" s="3">
        <v>738</v>
      </c>
      <c r="I115" s="3">
        <f t="shared" si="2"/>
        <v>5241</v>
      </c>
      <c r="J115" s="6">
        <f>G115/SUM($G$5:$G$1566)</f>
        <v>2.4925579216496583E-3</v>
      </c>
      <c r="K115" s="9">
        <f>H115/SUM($H$5:$H$1566)</f>
        <v>8.7038771172947692E-4</v>
      </c>
      <c r="L115" s="4">
        <f t="shared" si="3"/>
        <v>0.14081282198053807</v>
      </c>
      <c r="M115">
        <v>111</v>
      </c>
      <c r="N115">
        <v>1</v>
      </c>
    </row>
    <row r="116" spans="1:14" x14ac:dyDescent="0.25">
      <c r="A116" t="s">
        <v>34</v>
      </c>
      <c r="B116" t="s">
        <v>32</v>
      </c>
      <c r="C116">
        <v>62246</v>
      </c>
      <c r="D116" t="s">
        <v>218</v>
      </c>
      <c r="E116" t="s">
        <v>219</v>
      </c>
      <c r="F116" s="3">
        <v>5406</v>
      </c>
      <c r="G116" s="3">
        <v>1968</v>
      </c>
      <c r="H116" s="3">
        <v>1056</v>
      </c>
      <c r="I116" s="3">
        <f t="shared" si="2"/>
        <v>6462</v>
      </c>
      <c r="J116" s="6">
        <f>G116/SUM($G$5:$G$1566)</f>
        <v>1.7296734801856587E-3</v>
      </c>
      <c r="K116" s="9">
        <f>H116/SUM($H$5:$H$1566)</f>
        <v>1.2454328232877068E-3</v>
      </c>
      <c r="L116" s="4">
        <f t="shared" si="3"/>
        <v>0.16341689879294335</v>
      </c>
      <c r="M116">
        <v>112</v>
      </c>
      <c r="N116">
        <v>1</v>
      </c>
    </row>
    <row r="117" spans="1:14" x14ac:dyDescent="0.25">
      <c r="A117" t="s">
        <v>19</v>
      </c>
      <c r="B117" t="s">
        <v>18</v>
      </c>
      <c r="C117">
        <v>53425</v>
      </c>
      <c r="D117" t="s">
        <v>239</v>
      </c>
      <c r="E117" t="s">
        <v>240</v>
      </c>
      <c r="F117" s="3">
        <v>7045</v>
      </c>
      <c r="G117" s="3">
        <v>2292</v>
      </c>
      <c r="H117" s="3">
        <v>904</v>
      </c>
      <c r="I117" s="3">
        <f t="shared" si="2"/>
        <v>7949</v>
      </c>
      <c r="J117" s="6">
        <f>G117/SUM($G$5:$G$1566)</f>
        <v>2.0144367970454926E-3</v>
      </c>
      <c r="K117" s="9">
        <f>H117/SUM($H$5:$H$1566)</f>
        <v>1.0661659775114459E-3</v>
      </c>
      <c r="L117" s="4">
        <f t="shared" si="3"/>
        <v>0.11372499685495031</v>
      </c>
      <c r="M117">
        <v>113</v>
      </c>
      <c r="N117">
        <v>1</v>
      </c>
    </row>
    <row r="118" spans="1:14" x14ac:dyDescent="0.25">
      <c r="A118" t="s">
        <v>34</v>
      </c>
      <c r="B118" t="s">
        <v>59</v>
      </c>
      <c r="C118">
        <v>61434</v>
      </c>
      <c r="D118" t="s">
        <v>221</v>
      </c>
      <c r="E118" t="s">
        <v>222</v>
      </c>
      <c r="F118" s="3">
        <v>5567</v>
      </c>
      <c r="G118" s="3">
        <v>2535</v>
      </c>
      <c r="H118" s="3">
        <v>800</v>
      </c>
      <c r="I118" s="3">
        <f t="shared" si="2"/>
        <v>6367</v>
      </c>
      <c r="J118" s="6">
        <f>G118/SUM($G$5:$G$1566)</f>
        <v>2.228009284690368E-3</v>
      </c>
      <c r="K118" s="9">
        <f>H118/SUM($H$5:$H$1566)</f>
        <v>9.435097146118991E-4</v>
      </c>
      <c r="L118" s="4">
        <f t="shared" si="3"/>
        <v>0.12564787183917073</v>
      </c>
      <c r="M118">
        <v>114</v>
      </c>
      <c r="N118">
        <v>1</v>
      </c>
    </row>
    <row r="119" spans="1:14" x14ac:dyDescent="0.25">
      <c r="A119" t="s">
        <v>14</v>
      </c>
      <c r="B119" t="s">
        <v>26</v>
      </c>
      <c r="C119">
        <v>35129</v>
      </c>
      <c r="D119" t="s">
        <v>220</v>
      </c>
      <c r="E119" t="s">
        <v>220</v>
      </c>
      <c r="F119" s="3">
        <v>4077</v>
      </c>
      <c r="G119" s="3">
        <v>2568</v>
      </c>
      <c r="H119" s="3">
        <v>776</v>
      </c>
      <c r="I119" s="3">
        <f t="shared" si="2"/>
        <v>4853</v>
      </c>
      <c r="J119" s="6">
        <f>G119/SUM($G$5:$G$1566)</f>
        <v>2.2570129558520178E-3</v>
      </c>
      <c r="K119" s="9">
        <f>H119/SUM($H$5:$H$1566)</f>
        <v>9.1520442317354208E-4</v>
      </c>
      <c r="L119" s="4">
        <f t="shared" si="3"/>
        <v>0.15990109210797446</v>
      </c>
      <c r="M119">
        <v>115</v>
      </c>
      <c r="N119">
        <v>1</v>
      </c>
    </row>
    <row r="120" spans="1:14" x14ac:dyDescent="0.25">
      <c r="A120" t="s">
        <v>34</v>
      </c>
      <c r="B120" t="s">
        <v>59</v>
      </c>
      <c r="C120">
        <v>61427</v>
      </c>
      <c r="D120" t="s">
        <v>229</v>
      </c>
      <c r="E120" t="s">
        <v>230</v>
      </c>
      <c r="F120" s="3">
        <v>4986</v>
      </c>
      <c r="G120" s="3">
        <v>2271</v>
      </c>
      <c r="H120" s="3">
        <v>876</v>
      </c>
      <c r="I120" s="3">
        <f t="shared" si="2"/>
        <v>5862</v>
      </c>
      <c r="J120" s="6">
        <f>G120/SUM($G$5:$G$1566)</f>
        <v>1.9959799153971701E-3</v>
      </c>
      <c r="K120" s="9">
        <f>H120/SUM($H$5:$H$1566)</f>
        <v>1.0331431375000294E-3</v>
      </c>
      <c r="L120" s="4">
        <f t="shared" si="3"/>
        <v>0.14943705220061412</v>
      </c>
      <c r="M120">
        <v>116</v>
      </c>
      <c r="N120">
        <v>1</v>
      </c>
    </row>
    <row r="121" spans="1:14" x14ac:dyDescent="0.25">
      <c r="A121" t="s">
        <v>19</v>
      </c>
      <c r="B121" t="s">
        <v>45</v>
      </c>
      <c r="C121">
        <v>51323</v>
      </c>
      <c r="D121" t="s">
        <v>237</v>
      </c>
      <c r="E121" t="s">
        <v>238</v>
      </c>
      <c r="F121" s="3">
        <v>6209</v>
      </c>
      <c r="G121" s="3">
        <v>1359</v>
      </c>
      <c r="H121" s="3">
        <v>1444</v>
      </c>
      <c r="I121" s="3">
        <f t="shared" si="2"/>
        <v>7653</v>
      </c>
      <c r="J121" s="6">
        <f>G121/SUM($G$5:$G$1566)</f>
        <v>1.194423912384304E-3</v>
      </c>
      <c r="K121" s="9">
        <f>H121/SUM($H$5:$H$1566)</f>
        <v>1.7030350348744778E-3</v>
      </c>
      <c r="L121" s="4">
        <f t="shared" si="3"/>
        <v>0.18868417614007579</v>
      </c>
      <c r="M121">
        <v>117</v>
      </c>
      <c r="N121">
        <v>1</v>
      </c>
    </row>
    <row r="122" spans="1:14" x14ac:dyDescent="0.25">
      <c r="A122" t="s">
        <v>34</v>
      </c>
      <c r="B122" t="s">
        <v>32</v>
      </c>
      <c r="C122">
        <v>62229</v>
      </c>
      <c r="D122" t="s">
        <v>241</v>
      </c>
      <c r="E122" t="s">
        <v>242</v>
      </c>
      <c r="F122" s="3">
        <v>4963</v>
      </c>
      <c r="G122" s="3">
        <v>1807</v>
      </c>
      <c r="H122" s="3">
        <v>1050</v>
      </c>
      <c r="I122" s="3">
        <f t="shared" si="2"/>
        <v>6013</v>
      </c>
      <c r="J122" s="6">
        <f>G122/SUM($G$5:$G$1566)</f>
        <v>1.5881707208818523E-3</v>
      </c>
      <c r="K122" s="9">
        <f>H122/SUM($H$5:$H$1566)</f>
        <v>1.2383565004281175E-3</v>
      </c>
      <c r="L122" s="4">
        <f t="shared" si="3"/>
        <v>0.17462165308498254</v>
      </c>
      <c r="M122">
        <v>118</v>
      </c>
      <c r="N122">
        <v>1</v>
      </c>
    </row>
    <row r="123" spans="1:14" x14ac:dyDescent="0.25">
      <c r="A123" t="s">
        <v>152</v>
      </c>
      <c r="B123" t="s">
        <v>247</v>
      </c>
      <c r="C123">
        <v>73159</v>
      </c>
      <c r="D123" t="s">
        <v>245</v>
      </c>
      <c r="E123" t="s">
        <v>246</v>
      </c>
      <c r="F123" s="3">
        <v>6168</v>
      </c>
      <c r="G123" s="3">
        <v>1573</v>
      </c>
      <c r="H123" s="3">
        <v>1197</v>
      </c>
      <c r="I123" s="3">
        <f t="shared" si="2"/>
        <v>7365</v>
      </c>
      <c r="J123" s="6">
        <f>G123/SUM($G$5:$G$1566)</f>
        <v>1.3825083253719722E-3</v>
      </c>
      <c r="K123" s="9">
        <f>H123/SUM($H$5:$H$1566)</f>
        <v>1.411726410488054E-3</v>
      </c>
      <c r="L123" s="4">
        <f t="shared" si="3"/>
        <v>0.1625254582484725</v>
      </c>
      <c r="M123">
        <v>119</v>
      </c>
      <c r="N123">
        <v>1</v>
      </c>
    </row>
    <row r="124" spans="1:14" x14ac:dyDescent="0.25">
      <c r="A124" t="s">
        <v>14</v>
      </c>
      <c r="B124" t="s">
        <v>17</v>
      </c>
      <c r="C124">
        <v>37317</v>
      </c>
      <c r="D124" t="s">
        <v>250</v>
      </c>
      <c r="E124" t="s">
        <v>251</v>
      </c>
      <c r="F124" s="3">
        <v>2049</v>
      </c>
      <c r="G124" s="3">
        <v>1290</v>
      </c>
      <c r="H124" s="3">
        <v>1372</v>
      </c>
      <c r="I124" s="3">
        <f t="shared" si="2"/>
        <v>3421</v>
      </c>
      <c r="J124" s="6">
        <f>G124/SUM($G$5:$G$1566)</f>
        <v>1.1337798726826726E-3</v>
      </c>
      <c r="K124" s="9">
        <f>H124/SUM($H$5:$H$1566)</f>
        <v>1.6181191605594068E-3</v>
      </c>
      <c r="L124" s="4">
        <f t="shared" si="3"/>
        <v>0.40105232388190587</v>
      </c>
      <c r="M124">
        <v>120</v>
      </c>
      <c r="N124">
        <v>1</v>
      </c>
    </row>
    <row r="125" spans="1:14" x14ac:dyDescent="0.25">
      <c r="A125" t="s">
        <v>8</v>
      </c>
      <c r="B125" t="s">
        <v>37</v>
      </c>
      <c r="C125">
        <v>22211</v>
      </c>
      <c r="D125" t="s">
        <v>264</v>
      </c>
      <c r="E125" t="s">
        <v>265</v>
      </c>
      <c r="F125" s="3">
        <v>16254</v>
      </c>
      <c r="G125" s="3">
        <v>1817</v>
      </c>
      <c r="H125" s="3">
        <v>901</v>
      </c>
      <c r="I125" s="3">
        <f t="shared" si="2"/>
        <v>17155</v>
      </c>
      <c r="J125" s="6">
        <f>G125/SUM($G$5:$G$1566)</f>
        <v>1.5969597121429581E-3</v>
      </c>
      <c r="K125" s="9">
        <f>H125/SUM($H$5:$H$1566)</f>
        <v>1.0626278160816513E-3</v>
      </c>
      <c r="L125" s="4">
        <f t="shared" si="3"/>
        <v>5.2521130865636839E-2</v>
      </c>
      <c r="M125">
        <v>121</v>
      </c>
      <c r="N125">
        <v>1</v>
      </c>
    </row>
    <row r="126" spans="1:14" x14ac:dyDescent="0.25">
      <c r="A126" t="s">
        <v>14</v>
      </c>
      <c r="B126" t="s">
        <v>26</v>
      </c>
      <c r="C126">
        <v>35487</v>
      </c>
      <c r="D126" t="s">
        <v>272</v>
      </c>
      <c r="E126" t="s">
        <v>273</v>
      </c>
      <c r="F126" s="3">
        <v>6413</v>
      </c>
      <c r="G126" s="3">
        <v>4039</v>
      </c>
      <c r="H126" s="3">
        <v>398</v>
      </c>
      <c r="I126" s="3">
        <f t="shared" si="2"/>
        <v>6811</v>
      </c>
      <c r="J126" s="6">
        <f>G126/SUM($G$5:$G$1566)</f>
        <v>3.549873570360709E-3</v>
      </c>
      <c r="K126" s="9">
        <f>H126/SUM($H$5:$H$1566)</f>
        <v>4.6939608301941981E-4</v>
      </c>
      <c r="L126" s="4">
        <f t="shared" si="3"/>
        <v>5.8434884745265016E-2</v>
      </c>
      <c r="M126">
        <v>122</v>
      </c>
      <c r="N126">
        <v>1</v>
      </c>
    </row>
    <row r="127" spans="1:14" x14ac:dyDescent="0.25">
      <c r="A127" t="s">
        <v>8</v>
      </c>
      <c r="B127" t="s">
        <v>7</v>
      </c>
      <c r="C127">
        <v>21133</v>
      </c>
      <c r="D127" t="s">
        <v>291</v>
      </c>
      <c r="E127" t="s">
        <v>292</v>
      </c>
      <c r="F127" s="3">
        <v>12991</v>
      </c>
      <c r="G127" s="3">
        <v>3183</v>
      </c>
      <c r="H127" s="3">
        <v>494</v>
      </c>
      <c r="I127" s="3">
        <f t="shared" si="2"/>
        <v>13485</v>
      </c>
      <c r="J127" s="6">
        <f>G127/SUM($G$5:$G$1566)</f>
        <v>2.7975359184100363E-3</v>
      </c>
      <c r="K127" s="9">
        <f>H127/SUM($H$5:$H$1566)</f>
        <v>5.8261724877284771E-4</v>
      </c>
      <c r="L127" s="4">
        <f t="shared" si="3"/>
        <v>3.6633296255098258E-2</v>
      </c>
      <c r="M127">
        <v>123</v>
      </c>
      <c r="N127">
        <v>1</v>
      </c>
    </row>
    <row r="128" spans="1:14" x14ac:dyDescent="0.25">
      <c r="A128" t="s">
        <v>8</v>
      </c>
      <c r="B128" t="s">
        <v>84</v>
      </c>
      <c r="C128">
        <v>23267</v>
      </c>
      <c r="D128" t="s">
        <v>243</v>
      </c>
      <c r="E128" t="s">
        <v>244</v>
      </c>
      <c r="F128" s="3">
        <v>3394</v>
      </c>
      <c r="G128" s="3">
        <v>773</v>
      </c>
      <c r="H128" s="3">
        <v>1988</v>
      </c>
      <c r="I128" s="3">
        <f t="shared" si="2"/>
        <v>5382</v>
      </c>
      <c r="J128" s="6">
        <f>G128/SUM($G$5:$G$1566)</f>
        <v>6.79389024483493E-4</v>
      </c>
      <c r="K128" s="9">
        <f>H128/SUM($H$5:$H$1566)</f>
        <v>2.3446216408105694E-3</v>
      </c>
      <c r="L128" s="4">
        <f t="shared" si="3"/>
        <v>0.36937941285767373</v>
      </c>
      <c r="M128">
        <v>124</v>
      </c>
      <c r="N128">
        <v>1</v>
      </c>
    </row>
    <row r="129" spans="1:14" x14ac:dyDescent="0.25">
      <c r="A129" t="s">
        <v>34</v>
      </c>
      <c r="B129" t="s">
        <v>59</v>
      </c>
      <c r="C129">
        <v>61419</v>
      </c>
      <c r="D129" t="s">
        <v>248</v>
      </c>
      <c r="E129" t="s">
        <v>249</v>
      </c>
      <c r="F129" s="3">
        <v>3478</v>
      </c>
      <c r="G129" s="3">
        <v>1584</v>
      </c>
      <c r="H129" s="3">
        <v>952</v>
      </c>
      <c r="I129" s="3">
        <f t="shared" si="2"/>
        <v>4430</v>
      </c>
      <c r="J129" s="6">
        <f>G129/SUM($G$5:$G$1566)</f>
        <v>1.3921762157591887E-3</v>
      </c>
      <c r="K129" s="9">
        <f>H129/SUM($H$5:$H$1566)</f>
        <v>1.1227765603881599E-3</v>
      </c>
      <c r="L129" s="4">
        <f t="shared" si="3"/>
        <v>0.21489841986455982</v>
      </c>
      <c r="M129">
        <v>125</v>
      </c>
      <c r="N129">
        <v>1</v>
      </c>
    </row>
    <row r="130" spans="1:14" x14ac:dyDescent="0.25">
      <c r="A130" t="s">
        <v>19</v>
      </c>
      <c r="B130" t="s">
        <v>18</v>
      </c>
      <c r="C130">
        <v>53419</v>
      </c>
      <c r="D130" t="s">
        <v>266</v>
      </c>
      <c r="E130" t="s">
        <v>267</v>
      </c>
      <c r="F130" s="3">
        <v>3101</v>
      </c>
      <c r="G130" s="3">
        <v>1009</v>
      </c>
      <c r="H130" s="3">
        <v>1483</v>
      </c>
      <c r="I130" s="3">
        <f t="shared" si="2"/>
        <v>4584</v>
      </c>
      <c r="J130" s="6">
        <f>G130/SUM($G$5:$G$1566)</f>
        <v>8.8680921824559424E-4</v>
      </c>
      <c r="K130" s="9">
        <f>H130/SUM($H$5:$H$1566)</f>
        <v>1.7490311334618079E-3</v>
      </c>
      <c r="L130" s="4">
        <f t="shared" si="3"/>
        <v>0.32351657940663175</v>
      </c>
      <c r="M130">
        <v>126</v>
      </c>
      <c r="N130">
        <v>1</v>
      </c>
    </row>
    <row r="131" spans="1:14" x14ac:dyDescent="0.25">
      <c r="A131" t="s">
        <v>19</v>
      </c>
      <c r="B131" t="s">
        <v>18</v>
      </c>
      <c r="C131">
        <v>53123</v>
      </c>
      <c r="D131" t="s">
        <v>262</v>
      </c>
      <c r="E131" t="s">
        <v>263</v>
      </c>
      <c r="F131" s="3">
        <v>3070</v>
      </c>
      <c r="G131" s="3">
        <v>999</v>
      </c>
      <c r="H131" s="3">
        <v>1478</v>
      </c>
      <c r="I131" s="3">
        <f t="shared" si="2"/>
        <v>4548</v>
      </c>
      <c r="J131" s="6">
        <f>G131/SUM($G$5:$G$1566)</f>
        <v>8.7802022698448836E-4</v>
      </c>
      <c r="K131" s="9">
        <f>H131/SUM($H$5:$H$1566)</f>
        <v>1.7431341977454835E-3</v>
      </c>
      <c r="L131" s="4">
        <f t="shared" si="3"/>
        <v>0.32497801231310464</v>
      </c>
      <c r="M131">
        <v>127</v>
      </c>
      <c r="N131">
        <v>1</v>
      </c>
    </row>
    <row r="132" spans="1:14" x14ac:dyDescent="0.25">
      <c r="A132" t="s">
        <v>14</v>
      </c>
      <c r="B132" t="s">
        <v>26</v>
      </c>
      <c r="C132">
        <v>35243</v>
      </c>
      <c r="D132" t="s">
        <v>690</v>
      </c>
      <c r="E132" t="s">
        <v>691</v>
      </c>
      <c r="F132" s="3">
        <v>1730</v>
      </c>
      <c r="G132" s="3">
        <v>1090</v>
      </c>
      <c r="H132" s="3">
        <v>1342</v>
      </c>
      <c r="I132" s="3">
        <f t="shared" si="2"/>
        <v>3072</v>
      </c>
      <c r="J132" s="6">
        <f>G132/SUM($G$5:$G$1566)</f>
        <v>9.5800004746055282E-4</v>
      </c>
      <c r="K132" s="9">
        <f>H132/SUM($H$5:$H$1566)</f>
        <v>1.5827375462614606E-3</v>
      </c>
      <c r="L132" s="4">
        <f t="shared" si="3"/>
        <v>0.43684895833333331</v>
      </c>
      <c r="M132">
        <v>128</v>
      </c>
      <c r="N132">
        <v>1</v>
      </c>
    </row>
    <row r="133" spans="1:14" x14ac:dyDescent="0.25">
      <c r="A133" t="s">
        <v>14</v>
      </c>
      <c r="B133" t="s">
        <v>176</v>
      </c>
      <c r="C133">
        <v>32181</v>
      </c>
      <c r="D133" t="s">
        <v>252</v>
      </c>
      <c r="E133" t="s">
        <v>253</v>
      </c>
      <c r="F133" s="3">
        <v>4774</v>
      </c>
      <c r="G133" s="3">
        <v>1181</v>
      </c>
      <c r="H133" s="3">
        <v>1215</v>
      </c>
      <c r="I133" s="3">
        <f t="shared" si="2"/>
        <v>5989</v>
      </c>
      <c r="J133" s="6">
        <f>G133/SUM($G$5:$G$1566)</f>
        <v>1.0379798679366174E-3</v>
      </c>
      <c r="K133" s="9">
        <f>H133/SUM($H$5:$H$1566)</f>
        <v>1.4329553790668216E-3</v>
      </c>
      <c r="L133" s="4">
        <f t="shared" si="3"/>
        <v>0.20287193187510436</v>
      </c>
      <c r="M133">
        <v>129</v>
      </c>
      <c r="N133">
        <v>1</v>
      </c>
    </row>
    <row r="134" spans="1:14" x14ac:dyDescent="0.25">
      <c r="A134" t="s">
        <v>34</v>
      </c>
      <c r="B134" t="s">
        <v>59</v>
      </c>
      <c r="C134">
        <v>61444</v>
      </c>
      <c r="D134" t="s">
        <v>261</v>
      </c>
      <c r="E134" t="s">
        <v>261</v>
      </c>
      <c r="F134" s="3">
        <v>3114</v>
      </c>
      <c r="G134" s="3">
        <v>1418</v>
      </c>
      <c r="H134" s="3">
        <v>1004</v>
      </c>
      <c r="I134" s="3">
        <f t="shared" ref="I134:I197" si="4">H134+F134</f>
        <v>4118</v>
      </c>
      <c r="J134" s="6">
        <f>G134/SUM($G$5:$G$1566)</f>
        <v>1.2462789608248292E-3</v>
      </c>
      <c r="K134" s="9">
        <f>H134/SUM($H$5:$H$1566)</f>
        <v>1.1841046918379334E-3</v>
      </c>
      <c r="L134" s="4">
        <f t="shared" ref="L134:L197" si="5">IFERROR(H134/(I134),0)</f>
        <v>0.24380767362797476</v>
      </c>
      <c r="M134">
        <v>130</v>
      </c>
      <c r="N134">
        <v>1</v>
      </c>
    </row>
    <row r="135" spans="1:14" x14ac:dyDescent="0.25">
      <c r="A135" t="s">
        <v>14</v>
      </c>
      <c r="B135" t="s">
        <v>176</v>
      </c>
      <c r="C135">
        <v>32179</v>
      </c>
      <c r="D135" t="s">
        <v>256</v>
      </c>
      <c r="E135" t="s">
        <v>257</v>
      </c>
      <c r="F135" s="3">
        <v>3418</v>
      </c>
      <c r="G135" s="3">
        <v>846</v>
      </c>
      <c r="H135" s="3">
        <v>1658</v>
      </c>
      <c r="I135" s="3">
        <f t="shared" si="4"/>
        <v>5076</v>
      </c>
      <c r="J135" s="6">
        <f>G135/SUM($G$5:$G$1566)</f>
        <v>7.4354866068956666E-4</v>
      </c>
      <c r="K135" s="9">
        <f>H135/SUM($H$5:$H$1566)</f>
        <v>1.9554238835331607E-3</v>
      </c>
      <c r="L135" s="4">
        <f t="shared" si="5"/>
        <v>0.32663514578408198</v>
      </c>
      <c r="M135">
        <v>131</v>
      </c>
      <c r="N135">
        <v>1</v>
      </c>
    </row>
    <row r="136" spans="1:14" x14ac:dyDescent="0.25">
      <c r="A136" t="s">
        <v>14</v>
      </c>
      <c r="B136" t="s">
        <v>125</v>
      </c>
      <c r="C136">
        <v>34111</v>
      </c>
      <c r="D136" t="s">
        <v>125</v>
      </c>
      <c r="E136" t="s">
        <v>260</v>
      </c>
      <c r="F136" s="3">
        <v>1393</v>
      </c>
      <c r="G136" s="3">
        <v>345</v>
      </c>
      <c r="H136" s="3">
        <v>4004</v>
      </c>
      <c r="I136" s="3">
        <f t="shared" si="4"/>
        <v>5397</v>
      </c>
      <c r="J136" s="6">
        <f>G136/SUM($G$5:$G$1566)</f>
        <v>3.0322019850815662E-4</v>
      </c>
      <c r="K136" s="9">
        <f>H136/SUM($H$5:$H$1566)</f>
        <v>4.7222661216325549E-3</v>
      </c>
      <c r="L136" s="4">
        <f t="shared" si="5"/>
        <v>0.74189364461738005</v>
      </c>
      <c r="M136">
        <v>132</v>
      </c>
      <c r="N136">
        <v>1</v>
      </c>
    </row>
    <row r="137" spans="1:14" x14ac:dyDescent="0.25">
      <c r="A137" t="s">
        <v>14</v>
      </c>
      <c r="B137" t="s">
        <v>26</v>
      </c>
      <c r="C137">
        <v>35224</v>
      </c>
      <c r="D137" t="s">
        <v>254</v>
      </c>
      <c r="E137" t="s">
        <v>255</v>
      </c>
      <c r="F137" s="3">
        <v>1980</v>
      </c>
      <c r="G137" s="3">
        <v>1247</v>
      </c>
      <c r="H137" s="3">
        <v>1078</v>
      </c>
      <c r="I137" s="3">
        <f t="shared" si="4"/>
        <v>3058</v>
      </c>
      <c r="J137" s="6">
        <f>G137/SUM($G$5:$G$1566)</f>
        <v>1.0959872102599168E-3</v>
      </c>
      <c r="K137" s="9">
        <f>H137/SUM($H$5:$H$1566)</f>
        <v>1.271379340439534E-3</v>
      </c>
      <c r="L137" s="4">
        <f t="shared" si="5"/>
        <v>0.35251798561151076</v>
      </c>
      <c r="M137">
        <v>133</v>
      </c>
      <c r="N137">
        <v>1</v>
      </c>
    </row>
    <row r="138" spans="1:14" x14ac:dyDescent="0.25">
      <c r="A138" t="s">
        <v>14</v>
      </c>
      <c r="B138" t="s">
        <v>115</v>
      </c>
      <c r="C138">
        <v>33271</v>
      </c>
      <c r="D138" t="s">
        <v>258</v>
      </c>
      <c r="E138" t="s">
        <v>259</v>
      </c>
      <c r="F138" s="3">
        <v>2572</v>
      </c>
      <c r="G138" s="3">
        <v>636</v>
      </c>
      <c r="H138" s="3">
        <v>2110</v>
      </c>
      <c r="I138" s="3">
        <f t="shared" si="4"/>
        <v>4682</v>
      </c>
      <c r="J138" s="6">
        <f>G138/SUM($G$5:$G$1566)</f>
        <v>5.5897984420634093E-4</v>
      </c>
      <c r="K138" s="9">
        <f>H138/SUM($H$5:$H$1566)</f>
        <v>2.4885068722888836E-3</v>
      </c>
      <c r="L138" s="4">
        <f t="shared" si="5"/>
        <v>0.45066211020931224</v>
      </c>
      <c r="M138">
        <v>134</v>
      </c>
      <c r="N138">
        <v>1</v>
      </c>
    </row>
    <row r="139" spans="1:14" x14ac:dyDescent="0.25">
      <c r="A139" t="s">
        <v>19</v>
      </c>
      <c r="B139" t="s">
        <v>45</v>
      </c>
      <c r="C139">
        <v>51383</v>
      </c>
      <c r="D139" t="s">
        <v>268</v>
      </c>
      <c r="E139" t="s">
        <v>269</v>
      </c>
      <c r="F139" s="3">
        <v>1245</v>
      </c>
      <c r="G139" s="3">
        <v>272</v>
      </c>
      <c r="H139" s="3">
        <v>4914</v>
      </c>
      <c r="I139" s="3">
        <f t="shared" si="4"/>
        <v>6159</v>
      </c>
      <c r="J139" s="6">
        <f>G139/SUM($G$5:$G$1566)</f>
        <v>2.3906056230208291E-4</v>
      </c>
      <c r="K139" s="9">
        <f>H139/SUM($H$5:$H$1566)</f>
        <v>5.7955084220035896E-3</v>
      </c>
      <c r="L139" s="4">
        <f t="shared" si="5"/>
        <v>0.79785679493424255</v>
      </c>
      <c r="M139">
        <v>135</v>
      </c>
      <c r="N139">
        <v>1</v>
      </c>
    </row>
    <row r="140" spans="1:14" x14ac:dyDescent="0.25">
      <c r="A140" t="s">
        <v>19</v>
      </c>
      <c r="B140" t="s">
        <v>18</v>
      </c>
      <c r="C140">
        <v>53274</v>
      </c>
      <c r="D140" t="s">
        <v>285</v>
      </c>
      <c r="E140" t="s">
        <v>285</v>
      </c>
      <c r="F140" s="3">
        <v>4007</v>
      </c>
      <c r="G140" s="3">
        <v>1304</v>
      </c>
      <c r="H140" s="3">
        <v>1022</v>
      </c>
      <c r="I140" s="3">
        <f t="shared" si="4"/>
        <v>5029</v>
      </c>
      <c r="J140" s="6">
        <f>G140/SUM($G$5:$G$1566)</f>
        <v>1.1460844604482209E-3</v>
      </c>
      <c r="K140" s="9">
        <f>H140/SUM($H$5:$H$1566)</f>
        <v>1.205333660416701E-3</v>
      </c>
      <c r="L140" s="4">
        <f t="shared" si="5"/>
        <v>0.20322131636508253</v>
      </c>
      <c r="M140">
        <v>136</v>
      </c>
      <c r="N140">
        <v>1</v>
      </c>
    </row>
    <row r="141" spans="1:14" x14ac:dyDescent="0.25">
      <c r="A141" t="s">
        <v>8</v>
      </c>
      <c r="B141" t="s">
        <v>37</v>
      </c>
      <c r="C141">
        <v>22351</v>
      </c>
      <c r="D141" t="s">
        <v>286</v>
      </c>
      <c r="E141" t="s">
        <v>287</v>
      </c>
      <c r="F141" s="3">
        <v>13238</v>
      </c>
      <c r="G141" s="3">
        <v>1480</v>
      </c>
      <c r="H141" s="3">
        <v>890</v>
      </c>
      <c r="I141" s="3">
        <f t="shared" si="4"/>
        <v>14128</v>
      </c>
      <c r="J141" s="6">
        <f>G141/SUM($G$5:$G$1566)</f>
        <v>1.3007707066436864E-3</v>
      </c>
      <c r="K141" s="9">
        <f>H141/SUM($H$5:$H$1566)</f>
        <v>1.0496545575057377E-3</v>
      </c>
      <c r="L141" s="4">
        <f t="shared" si="5"/>
        <v>6.2995469988674974E-2</v>
      </c>
      <c r="M141">
        <v>137</v>
      </c>
      <c r="N141">
        <v>1</v>
      </c>
    </row>
    <row r="142" spans="1:14" x14ac:dyDescent="0.25">
      <c r="A142" t="s">
        <v>8</v>
      </c>
      <c r="B142" t="s">
        <v>84</v>
      </c>
      <c r="C142">
        <v>23231</v>
      </c>
      <c r="D142" t="s">
        <v>274</v>
      </c>
      <c r="E142" t="s">
        <v>275</v>
      </c>
      <c r="F142" s="3">
        <v>3979</v>
      </c>
      <c r="G142" s="3">
        <v>906</v>
      </c>
      <c r="H142" s="3">
        <v>1452</v>
      </c>
      <c r="I142" s="3">
        <f t="shared" si="4"/>
        <v>5431</v>
      </c>
      <c r="J142" s="6">
        <f>G142/SUM($G$5:$G$1566)</f>
        <v>7.9628260825620261E-4</v>
      </c>
      <c r="K142" s="9">
        <f>H142/SUM($H$5:$H$1566)</f>
        <v>1.7124701320205967E-3</v>
      </c>
      <c r="L142" s="4">
        <f t="shared" si="5"/>
        <v>0.26735407843859327</v>
      </c>
      <c r="M142">
        <v>138</v>
      </c>
      <c r="N142">
        <v>1</v>
      </c>
    </row>
    <row r="143" spans="1:14" x14ac:dyDescent="0.25">
      <c r="A143" t="s">
        <v>34</v>
      </c>
      <c r="B143" t="s">
        <v>293</v>
      </c>
      <c r="C143">
        <v>63111</v>
      </c>
      <c r="D143" t="s">
        <v>293</v>
      </c>
      <c r="E143" t="s">
        <v>294</v>
      </c>
      <c r="F143" s="3">
        <v>5280</v>
      </c>
      <c r="G143" s="3">
        <v>2405</v>
      </c>
      <c r="H143" s="3">
        <v>545</v>
      </c>
      <c r="I143" s="3">
        <f t="shared" si="4"/>
        <v>5825</v>
      </c>
      <c r="J143" s="6">
        <f>G143/SUM($G$5:$G$1566)</f>
        <v>2.1137523982959904E-3</v>
      </c>
      <c r="K143" s="9">
        <f>H143/SUM($H$5:$H$1566)</f>
        <v>6.4276599307935627E-4</v>
      </c>
      <c r="L143" s="4">
        <f t="shared" si="5"/>
        <v>9.3562231759656653E-2</v>
      </c>
      <c r="M143">
        <v>139</v>
      </c>
      <c r="N143">
        <v>1</v>
      </c>
    </row>
    <row r="144" spans="1:14" x14ac:dyDescent="0.25">
      <c r="A144" t="s">
        <v>8</v>
      </c>
      <c r="B144" t="s">
        <v>29</v>
      </c>
      <c r="C144">
        <v>24343</v>
      </c>
      <c r="D144" t="s">
        <v>304</v>
      </c>
      <c r="E144" t="s">
        <v>305</v>
      </c>
      <c r="F144" s="3">
        <v>6320</v>
      </c>
      <c r="G144" s="3">
        <v>1439</v>
      </c>
      <c r="H144" s="3">
        <v>904</v>
      </c>
      <c r="I144" s="3">
        <f t="shared" si="4"/>
        <v>7224</v>
      </c>
      <c r="J144" s="6">
        <f>G144/SUM($G$5:$G$1566)</f>
        <v>1.2647358424731519E-3</v>
      </c>
      <c r="K144" s="9">
        <f>H144/SUM($H$5:$H$1566)</f>
        <v>1.0661659775114459E-3</v>
      </c>
      <c r="L144" s="4">
        <f t="shared" si="5"/>
        <v>0.12513842746400886</v>
      </c>
      <c r="M144">
        <v>140</v>
      </c>
      <c r="N144">
        <v>1</v>
      </c>
    </row>
    <row r="145" spans="1:14" x14ac:dyDescent="0.25">
      <c r="A145" t="s">
        <v>19</v>
      </c>
      <c r="B145" t="s">
        <v>45</v>
      </c>
      <c r="C145">
        <v>51211</v>
      </c>
      <c r="D145" t="s">
        <v>278</v>
      </c>
      <c r="E145" t="s">
        <v>278</v>
      </c>
      <c r="F145" s="3">
        <v>1530</v>
      </c>
      <c r="G145" s="3">
        <v>335</v>
      </c>
      <c r="H145" s="3">
        <v>3886</v>
      </c>
      <c r="I145" s="3">
        <f t="shared" si="4"/>
        <v>5416</v>
      </c>
      <c r="J145" s="6">
        <f>G145/SUM($G$5:$G$1566)</f>
        <v>2.9443120724705063E-4</v>
      </c>
      <c r="K145" s="9">
        <f>H145/SUM($H$5:$H$1566)</f>
        <v>4.5830984387273E-3</v>
      </c>
      <c r="L145" s="4">
        <f t="shared" si="5"/>
        <v>0.71750369276218606</v>
      </c>
      <c r="M145">
        <v>141</v>
      </c>
      <c r="N145">
        <v>1</v>
      </c>
    </row>
    <row r="146" spans="1:14" x14ac:dyDescent="0.25">
      <c r="A146" t="s">
        <v>14</v>
      </c>
      <c r="B146" t="s">
        <v>26</v>
      </c>
      <c r="C146">
        <v>35231</v>
      </c>
      <c r="D146" t="s">
        <v>2148</v>
      </c>
      <c r="E146" t="s">
        <v>2149</v>
      </c>
      <c r="F146" s="3">
        <v>1735</v>
      </c>
      <c r="G146" s="3">
        <v>1093</v>
      </c>
      <c r="H146" s="3">
        <v>1178</v>
      </c>
      <c r="I146" s="3">
        <f t="shared" si="4"/>
        <v>2913</v>
      </c>
      <c r="J146" s="6">
        <f>G146/SUM($G$5:$G$1566)</f>
        <v>9.6063674483888464E-4</v>
      </c>
      <c r="K146" s="9">
        <f>H146/SUM($H$5:$H$1566)</f>
        <v>1.3893180547660214E-3</v>
      </c>
      <c r="L146" s="4">
        <f t="shared" si="5"/>
        <v>0.40439409543426019</v>
      </c>
      <c r="M146">
        <v>142</v>
      </c>
      <c r="N146">
        <v>1</v>
      </c>
    </row>
    <row r="147" spans="1:14" x14ac:dyDescent="0.25">
      <c r="A147" t="s">
        <v>8</v>
      </c>
      <c r="B147" t="s">
        <v>332</v>
      </c>
      <c r="C147">
        <v>25121</v>
      </c>
      <c r="D147" t="s">
        <v>330</v>
      </c>
      <c r="E147" t="s">
        <v>331</v>
      </c>
      <c r="F147" s="3">
        <v>8854</v>
      </c>
      <c r="G147" s="3">
        <v>1349</v>
      </c>
      <c r="H147" s="3">
        <v>952</v>
      </c>
      <c r="I147" s="3">
        <f t="shared" si="4"/>
        <v>9806</v>
      </c>
      <c r="J147" s="6">
        <f>G147/SUM($G$5:$G$1566)</f>
        <v>1.185634921123198E-3</v>
      </c>
      <c r="K147" s="9">
        <f>H147/SUM($H$5:$H$1566)</f>
        <v>1.1227765603881599E-3</v>
      </c>
      <c r="L147" s="4">
        <f t="shared" si="5"/>
        <v>9.7083418315317152E-2</v>
      </c>
      <c r="M147">
        <v>143</v>
      </c>
      <c r="N147">
        <v>1</v>
      </c>
    </row>
    <row r="148" spans="1:14" x14ac:dyDescent="0.25">
      <c r="A148" t="s">
        <v>8</v>
      </c>
      <c r="B148" t="s">
        <v>84</v>
      </c>
      <c r="C148">
        <v>23511</v>
      </c>
      <c r="D148" t="s">
        <v>295</v>
      </c>
      <c r="E148" t="s">
        <v>296</v>
      </c>
      <c r="F148" s="3">
        <v>7239</v>
      </c>
      <c r="G148" s="3">
        <v>1648</v>
      </c>
      <c r="H148" s="3">
        <v>774</v>
      </c>
      <c r="I148" s="3">
        <f t="shared" si="4"/>
        <v>8013</v>
      </c>
      <c r="J148" s="6">
        <f>G148/SUM($G$5:$G$1566)</f>
        <v>1.448425759830267E-3</v>
      </c>
      <c r="K148" s="9">
        <f>H148/SUM($H$5:$H$1566)</f>
        <v>9.1284564888701239E-4</v>
      </c>
      <c r="L148" s="4">
        <f t="shared" si="5"/>
        <v>9.6593036315986522E-2</v>
      </c>
      <c r="M148">
        <v>144</v>
      </c>
      <c r="N148">
        <v>1</v>
      </c>
    </row>
    <row r="149" spans="1:14" x14ac:dyDescent="0.25">
      <c r="A149" t="s">
        <v>34</v>
      </c>
      <c r="B149" t="s">
        <v>59</v>
      </c>
      <c r="C149">
        <v>61461</v>
      </c>
      <c r="D149" t="s">
        <v>289</v>
      </c>
      <c r="E149" t="s">
        <v>290</v>
      </c>
      <c r="F149" s="3">
        <v>5266</v>
      </c>
      <c r="G149" s="3">
        <v>2398</v>
      </c>
      <c r="H149" s="3">
        <v>514</v>
      </c>
      <c r="I149" s="3">
        <f t="shared" si="4"/>
        <v>5780</v>
      </c>
      <c r="J149" s="6">
        <f>G149/SUM($G$5:$G$1566)</f>
        <v>2.1076001044132162E-3</v>
      </c>
      <c r="K149" s="9">
        <f>H149/SUM($H$5:$H$1566)</f>
        <v>6.0620499163814513E-4</v>
      </c>
      <c r="L149" s="4">
        <f t="shared" si="5"/>
        <v>8.8927335640138411E-2</v>
      </c>
      <c r="M149">
        <v>145</v>
      </c>
      <c r="N149">
        <v>1</v>
      </c>
    </row>
    <row r="150" spans="1:14" x14ac:dyDescent="0.25">
      <c r="A150" t="s">
        <v>14</v>
      </c>
      <c r="B150" t="s">
        <v>26</v>
      </c>
      <c r="C150">
        <v>35429</v>
      </c>
      <c r="D150" t="s">
        <v>281</v>
      </c>
      <c r="E150" t="s">
        <v>282</v>
      </c>
      <c r="F150" s="3">
        <v>1220</v>
      </c>
      <c r="G150" s="3">
        <v>768</v>
      </c>
      <c r="H150" s="3">
        <v>1589</v>
      </c>
      <c r="I150" s="3">
        <f t="shared" si="4"/>
        <v>2809</v>
      </c>
      <c r="J150" s="6">
        <f>G150/SUM($G$5:$G$1566)</f>
        <v>6.7499452885294001E-4</v>
      </c>
      <c r="K150" s="9">
        <f>H150/SUM($H$5:$H$1566)</f>
        <v>1.8740461706478846E-3</v>
      </c>
      <c r="L150" s="4">
        <f t="shared" si="5"/>
        <v>0.56568173727305093</v>
      </c>
      <c r="M150">
        <v>146</v>
      </c>
      <c r="N150">
        <v>1</v>
      </c>
    </row>
    <row r="151" spans="1:14" x14ac:dyDescent="0.25">
      <c r="A151" t="s">
        <v>19</v>
      </c>
      <c r="B151" t="s">
        <v>18</v>
      </c>
      <c r="C151">
        <v>53211</v>
      </c>
      <c r="D151" t="s">
        <v>283</v>
      </c>
      <c r="E151" t="s">
        <v>284</v>
      </c>
      <c r="F151" s="3">
        <v>4014</v>
      </c>
      <c r="G151" s="3">
        <v>1306</v>
      </c>
      <c r="H151" s="3">
        <v>920</v>
      </c>
      <c r="I151" s="3">
        <f t="shared" si="4"/>
        <v>4934</v>
      </c>
      <c r="J151" s="6">
        <f>G151/SUM($G$5:$G$1566)</f>
        <v>1.1478422587004422E-3</v>
      </c>
      <c r="K151" s="9">
        <f>H151/SUM($H$5:$H$1566)</f>
        <v>1.0850361718036839E-3</v>
      </c>
      <c r="L151" s="4">
        <f t="shared" si="5"/>
        <v>0.18646128901499798</v>
      </c>
      <c r="M151">
        <v>147</v>
      </c>
      <c r="N151">
        <v>1</v>
      </c>
    </row>
    <row r="152" spans="1:14" x14ac:dyDescent="0.25">
      <c r="A152" t="s">
        <v>19</v>
      </c>
      <c r="B152" t="s">
        <v>45</v>
      </c>
      <c r="C152">
        <v>51163</v>
      </c>
      <c r="D152" t="s">
        <v>301</v>
      </c>
      <c r="E152" t="s">
        <v>301</v>
      </c>
      <c r="F152" s="3">
        <v>4651</v>
      </c>
      <c r="G152" s="3">
        <v>1018</v>
      </c>
      <c r="H152" s="3">
        <v>1179</v>
      </c>
      <c r="I152" s="3">
        <f t="shared" si="4"/>
        <v>5830</v>
      </c>
      <c r="J152" s="6">
        <f>G152/SUM($G$5:$G$1566)</f>
        <v>8.947193103805897E-4</v>
      </c>
      <c r="K152" s="9">
        <f>H152/SUM($H$5:$H$1566)</f>
        <v>1.3904974419092862E-3</v>
      </c>
      <c r="L152" s="4">
        <f t="shared" si="5"/>
        <v>0.20222984562607205</v>
      </c>
      <c r="M152">
        <v>148</v>
      </c>
      <c r="N152">
        <v>1</v>
      </c>
    </row>
    <row r="153" spans="1:14" x14ac:dyDescent="0.25">
      <c r="A153" t="s">
        <v>8</v>
      </c>
      <c r="B153" t="s">
        <v>7</v>
      </c>
      <c r="C153">
        <v>21251</v>
      </c>
      <c r="D153" t="s">
        <v>326</v>
      </c>
      <c r="E153" t="s">
        <v>327</v>
      </c>
      <c r="F153" s="3">
        <v>6525</v>
      </c>
      <c r="G153" s="3">
        <v>1599</v>
      </c>
      <c r="H153" s="3">
        <v>728</v>
      </c>
      <c r="I153" s="3">
        <f t="shared" si="4"/>
        <v>7253</v>
      </c>
      <c r="J153" s="6">
        <f>G153/SUM($G$5:$G$1566)</f>
        <v>1.4053597026508476E-3</v>
      </c>
      <c r="K153" s="9">
        <f>H153/SUM($H$5:$H$1566)</f>
        <v>8.5859384029682816E-4</v>
      </c>
      <c r="L153" s="4">
        <f t="shared" si="5"/>
        <v>0.1003722597545843</v>
      </c>
      <c r="M153">
        <v>149</v>
      </c>
      <c r="N153">
        <v>1</v>
      </c>
    </row>
    <row r="154" spans="1:14" x14ac:dyDescent="0.25">
      <c r="A154" t="s">
        <v>8</v>
      </c>
      <c r="B154" t="s">
        <v>84</v>
      </c>
      <c r="C154">
        <v>23623</v>
      </c>
      <c r="D154" t="s">
        <v>316</v>
      </c>
      <c r="E154" t="s">
        <v>317</v>
      </c>
      <c r="F154" s="3">
        <v>4618</v>
      </c>
      <c r="G154" s="3">
        <v>1052</v>
      </c>
      <c r="H154" s="3">
        <v>1096</v>
      </c>
      <c r="I154" s="3">
        <f t="shared" si="4"/>
        <v>5714</v>
      </c>
      <c r="J154" s="6">
        <f>G154/SUM($G$5:$G$1566)</f>
        <v>9.2460188066835003E-4</v>
      </c>
      <c r="K154" s="9">
        <f>H154/SUM($H$5:$H$1566)</f>
        <v>1.2926083090183018E-3</v>
      </c>
      <c r="L154" s="4">
        <f t="shared" si="5"/>
        <v>0.19180959047952398</v>
      </c>
      <c r="M154">
        <v>150</v>
      </c>
      <c r="N154">
        <v>1</v>
      </c>
    </row>
    <row r="155" spans="1:14" x14ac:dyDescent="0.25">
      <c r="A155" t="s">
        <v>8</v>
      </c>
      <c r="B155" t="s">
        <v>84</v>
      </c>
      <c r="C155">
        <v>23321</v>
      </c>
      <c r="D155" t="s">
        <v>297</v>
      </c>
      <c r="E155" t="s">
        <v>298</v>
      </c>
      <c r="F155" s="3">
        <v>2386</v>
      </c>
      <c r="G155" s="3">
        <v>543</v>
      </c>
      <c r="H155" s="3">
        <v>2082</v>
      </c>
      <c r="I155" s="3">
        <f t="shared" si="4"/>
        <v>4468</v>
      </c>
      <c r="J155" s="6">
        <f>G155/SUM($G$5:$G$1566)</f>
        <v>4.7724222547805518E-4</v>
      </c>
      <c r="K155" s="9">
        <f>H155/SUM($H$5:$H$1566)</f>
        <v>2.4554840322774671E-3</v>
      </c>
      <c r="L155" s="4">
        <f t="shared" si="5"/>
        <v>0.4659803043867502</v>
      </c>
      <c r="M155">
        <v>151</v>
      </c>
      <c r="N155">
        <v>1</v>
      </c>
    </row>
    <row r="156" spans="1:14" x14ac:dyDescent="0.25">
      <c r="A156" t="s">
        <v>8</v>
      </c>
      <c r="B156" t="s">
        <v>368</v>
      </c>
      <c r="C156">
        <v>26111</v>
      </c>
      <c r="D156" t="s">
        <v>366</v>
      </c>
      <c r="E156" t="s">
        <v>367</v>
      </c>
      <c r="F156" s="3">
        <v>13248</v>
      </c>
      <c r="G156" s="3">
        <v>2019</v>
      </c>
      <c r="H156" s="3">
        <v>559</v>
      </c>
      <c r="I156" s="3">
        <f t="shared" si="4"/>
        <v>13807</v>
      </c>
      <c r="J156" s="6">
        <f>G156/SUM($G$5:$G$1566)</f>
        <v>1.7744973356172992E-3</v>
      </c>
      <c r="K156" s="9">
        <f>H156/SUM($H$5:$H$1566)</f>
        <v>6.5927741308506452E-4</v>
      </c>
      <c r="L156" s="4">
        <f t="shared" si="5"/>
        <v>4.0486709640037664E-2</v>
      </c>
      <c r="M156">
        <v>152</v>
      </c>
      <c r="N156">
        <v>1</v>
      </c>
    </row>
    <row r="157" spans="1:14" x14ac:dyDescent="0.25">
      <c r="A157" t="s">
        <v>19</v>
      </c>
      <c r="B157" t="s">
        <v>45</v>
      </c>
      <c r="C157">
        <v>51359</v>
      </c>
      <c r="D157" t="s">
        <v>845</v>
      </c>
      <c r="E157" t="s">
        <v>846</v>
      </c>
      <c r="F157" s="3">
        <v>3919</v>
      </c>
      <c r="G157" s="3">
        <v>857</v>
      </c>
      <c r="H157" s="3">
        <v>1312</v>
      </c>
      <c r="I157" s="3">
        <f t="shared" si="4"/>
        <v>5231</v>
      </c>
      <c r="J157" s="6">
        <f>G157/SUM($G$5:$G$1566)</f>
        <v>7.5321655107678329E-4</v>
      </c>
      <c r="K157" s="9">
        <f>H157/SUM($H$5:$H$1566)</f>
        <v>1.5473559319635144E-3</v>
      </c>
      <c r="L157" s="4">
        <f t="shared" si="5"/>
        <v>0.25081246415599312</v>
      </c>
      <c r="M157">
        <v>153</v>
      </c>
      <c r="N157">
        <v>1</v>
      </c>
    </row>
    <row r="158" spans="1:14" x14ac:dyDescent="0.25">
      <c r="A158" t="s">
        <v>14</v>
      </c>
      <c r="B158" t="s">
        <v>26</v>
      </c>
      <c r="C158">
        <v>35511</v>
      </c>
      <c r="D158" t="s">
        <v>270</v>
      </c>
      <c r="E158" t="s">
        <v>271</v>
      </c>
      <c r="F158" s="3">
        <v>948</v>
      </c>
      <c r="G158" s="3">
        <v>597</v>
      </c>
      <c r="H158" s="3">
        <v>1884</v>
      </c>
      <c r="I158" s="3">
        <f t="shared" si="4"/>
        <v>2832</v>
      </c>
      <c r="J158" s="6">
        <f>G158/SUM($G$5:$G$1566)</f>
        <v>5.247027782880275E-4</v>
      </c>
      <c r="K158" s="9">
        <f>H158/SUM($H$5:$H$1566)</f>
        <v>2.2219653779110221E-3</v>
      </c>
      <c r="L158" s="4">
        <f t="shared" si="5"/>
        <v>0.6652542372881356</v>
      </c>
      <c r="M158">
        <v>154</v>
      </c>
      <c r="N158">
        <v>1</v>
      </c>
    </row>
    <row r="159" spans="1:14" x14ac:dyDescent="0.25">
      <c r="A159" t="s">
        <v>34</v>
      </c>
      <c r="B159" t="s">
        <v>59</v>
      </c>
      <c r="C159">
        <v>61335</v>
      </c>
      <c r="D159" t="s">
        <v>314</v>
      </c>
      <c r="E159" t="s">
        <v>315</v>
      </c>
      <c r="F159" s="3">
        <v>6050</v>
      </c>
      <c r="G159" s="3">
        <v>2755</v>
      </c>
      <c r="H159" s="3">
        <v>403</v>
      </c>
      <c r="I159" s="3">
        <f t="shared" si="4"/>
        <v>6453</v>
      </c>
      <c r="J159" s="6">
        <f>G159/SUM($G$5:$G$1566)</f>
        <v>2.4213670924346999E-3</v>
      </c>
      <c r="K159" s="9">
        <f>H159/SUM($H$5:$H$1566)</f>
        <v>4.7529301873574413E-4</v>
      </c>
      <c r="L159" s="4">
        <f t="shared" si="5"/>
        <v>6.245157291182396E-2</v>
      </c>
      <c r="M159">
        <v>155</v>
      </c>
      <c r="N159">
        <v>1</v>
      </c>
    </row>
    <row r="160" spans="1:14" x14ac:dyDescent="0.25">
      <c r="A160" t="s">
        <v>34</v>
      </c>
      <c r="B160" t="s">
        <v>32</v>
      </c>
      <c r="C160">
        <v>62241</v>
      </c>
      <c r="D160" t="s">
        <v>279</v>
      </c>
      <c r="E160" t="s">
        <v>280</v>
      </c>
      <c r="F160" s="3">
        <v>2157</v>
      </c>
      <c r="G160" s="3">
        <v>785</v>
      </c>
      <c r="H160" s="3">
        <v>1412</v>
      </c>
      <c r="I160" s="3">
        <f t="shared" si="4"/>
        <v>3569</v>
      </c>
      <c r="J160" s="6">
        <f>G160/SUM($G$5:$G$1566)</f>
        <v>6.8993581399682017E-4</v>
      </c>
      <c r="K160" s="9">
        <f>H160/SUM($H$5:$H$1566)</f>
        <v>1.6652946462900019E-3</v>
      </c>
      <c r="L160" s="4">
        <f t="shared" si="5"/>
        <v>0.39562902773886244</v>
      </c>
      <c r="M160">
        <v>156</v>
      </c>
      <c r="N160">
        <v>1</v>
      </c>
    </row>
    <row r="161" spans="1:14" x14ac:dyDescent="0.25">
      <c r="A161" t="s">
        <v>19</v>
      </c>
      <c r="B161" t="s">
        <v>45</v>
      </c>
      <c r="C161">
        <v>51139</v>
      </c>
      <c r="D161" t="s">
        <v>346</v>
      </c>
      <c r="E161" t="s">
        <v>346</v>
      </c>
      <c r="F161" s="3">
        <v>4244</v>
      </c>
      <c r="G161" s="3">
        <v>929</v>
      </c>
      <c r="H161" s="3">
        <v>1194</v>
      </c>
      <c r="I161" s="3">
        <f t="shared" si="4"/>
        <v>5438</v>
      </c>
      <c r="J161" s="6">
        <f>G161/SUM($G$5:$G$1566)</f>
        <v>8.1649728815674642E-4</v>
      </c>
      <c r="K161" s="9">
        <f>H161/SUM($H$5:$H$1566)</f>
        <v>1.4081882490582594E-3</v>
      </c>
      <c r="L161" s="4">
        <f t="shared" si="5"/>
        <v>0.21956601691798455</v>
      </c>
      <c r="M161">
        <v>157</v>
      </c>
      <c r="N161">
        <v>1</v>
      </c>
    </row>
    <row r="162" spans="1:14" x14ac:dyDescent="0.25">
      <c r="A162" t="s">
        <v>19</v>
      </c>
      <c r="B162" t="s">
        <v>91</v>
      </c>
      <c r="C162">
        <v>52111</v>
      </c>
      <c r="D162" t="s">
        <v>288</v>
      </c>
      <c r="E162" t="s">
        <v>288</v>
      </c>
      <c r="F162" s="3">
        <v>6793</v>
      </c>
      <c r="G162" s="3">
        <v>2035</v>
      </c>
      <c r="H162" s="3">
        <v>542</v>
      </c>
      <c r="I162" s="3">
        <f t="shared" si="4"/>
        <v>7335</v>
      </c>
      <c r="J162" s="6">
        <f>G162/SUM($G$5:$G$1566)</f>
        <v>1.7885597216350689E-3</v>
      </c>
      <c r="K162" s="9">
        <f>H162/SUM($H$5:$H$1566)</f>
        <v>6.3922783164956163E-4</v>
      </c>
      <c r="L162" s="4">
        <f t="shared" si="5"/>
        <v>7.3892297205180646E-2</v>
      </c>
      <c r="M162">
        <v>158</v>
      </c>
      <c r="N162">
        <v>1</v>
      </c>
    </row>
    <row r="163" spans="1:14" x14ac:dyDescent="0.25">
      <c r="A163" t="s">
        <v>19</v>
      </c>
      <c r="B163" t="s">
        <v>91</v>
      </c>
      <c r="C163">
        <v>52254</v>
      </c>
      <c r="D163" t="s">
        <v>306</v>
      </c>
      <c r="E163" t="s">
        <v>307</v>
      </c>
      <c r="F163" s="3">
        <v>1325</v>
      </c>
      <c r="G163" s="3">
        <v>397</v>
      </c>
      <c r="H163" s="3">
        <v>2745</v>
      </c>
      <c r="I163" s="3">
        <f t="shared" si="4"/>
        <v>4070</v>
      </c>
      <c r="J163" s="6">
        <f>G163/SUM($G$5:$G$1566)</f>
        <v>3.4892295306590776E-4</v>
      </c>
      <c r="K163" s="9">
        <f>H163/SUM($H$5:$H$1566)</f>
        <v>3.2374177082620786E-3</v>
      </c>
      <c r="L163" s="4">
        <f t="shared" si="5"/>
        <v>0.6744471744471745</v>
      </c>
      <c r="M163">
        <v>159</v>
      </c>
      <c r="N163">
        <v>1</v>
      </c>
    </row>
    <row r="164" spans="1:14" x14ac:dyDescent="0.25">
      <c r="A164" t="s">
        <v>14</v>
      </c>
      <c r="B164" t="s">
        <v>26</v>
      </c>
      <c r="C164">
        <v>35498</v>
      </c>
      <c r="D164" t="s">
        <v>276</v>
      </c>
      <c r="E164" t="s">
        <v>277</v>
      </c>
      <c r="F164" s="3">
        <v>3032</v>
      </c>
      <c r="G164" s="3">
        <v>1910</v>
      </c>
      <c r="H164" s="3">
        <v>563</v>
      </c>
      <c r="I164" s="3">
        <f t="shared" si="4"/>
        <v>3595</v>
      </c>
      <c r="J164" s="6">
        <f>G164/SUM($G$5:$G$1566)</f>
        <v>1.6786973308712439E-3</v>
      </c>
      <c r="K164" s="9">
        <f>H164/SUM($H$5:$H$1566)</f>
        <v>6.6399496165812401E-4</v>
      </c>
      <c r="L164" s="4">
        <f t="shared" si="5"/>
        <v>0.15660639777468707</v>
      </c>
      <c r="M164">
        <v>160</v>
      </c>
      <c r="N164">
        <v>1</v>
      </c>
    </row>
    <row r="165" spans="1:14" x14ac:dyDescent="0.25">
      <c r="A165" t="s">
        <v>8</v>
      </c>
      <c r="B165" t="s">
        <v>37</v>
      </c>
      <c r="C165">
        <v>22327</v>
      </c>
      <c r="D165" t="s">
        <v>324</v>
      </c>
      <c r="E165" t="s">
        <v>325</v>
      </c>
      <c r="F165" s="3">
        <v>9318</v>
      </c>
      <c r="G165" s="3">
        <v>1042</v>
      </c>
      <c r="H165" s="3">
        <v>1031</v>
      </c>
      <c r="I165" s="3">
        <f t="shared" si="4"/>
        <v>10349</v>
      </c>
      <c r="J165" s="6">
        <f>G165/SUM($G$5:$G$1566)</f>
        <v>9.1581288940724404E-4</v>
      </c>
      <c r="K165" s="9">
        <f>H165/SUM($H$5:$H$1566)</f>
        <v>1.2159481447060849E-3</v>
      </c>
      <c r="L165" s="4">
        <f t="shared" si="5"/>
        <v>9.9623151995361869E-2</v>
      </c>
      <c r="M165">
        <v>161</v>
      </c>
      <c r="N165">
        <v>1</v>
      </c>
    </row>
    <row r="166" spans="1:14" x14ac:dyDescent="0.25">
      <c r="A166" t="s">
        <v>34</v>
      </c>
      <c r="B166" t="s">
        <v>59</v>
      </c>
      <c r="C166">
        <v>61489</v>
      </c>
      <c r="D166" t="s">
        <v>337</v>
      </c>
      <c r="E166" t="s">
        <v>338</v>
      </c>
      <c r="F166" s="3">
        <v>4747</v>
      </c>
      <c r="G166" s="3">
        <v>2162</v>
      </c>
      <c r="H166" s="3">
        <v>485</v>
      </c>
      <c r="I166" s="3">
        <f t="shared" si="4"/>
        <v>5232</v>
      </c>
      <c r="J166" s="6">
        <f>G166/SUM($G$5:$G$1566)</f>
        <v>1.9001799106511147E-3</v>
      </c>
      <c r="K166" s="9">
        <f>H166/SUM($H$5:$H$1566)</f>
        <v>5.7200276448346379E-4</v>
      </c>
      <c r="L166" s="4">
        <f t="shared" si="5"/>
        <v>9.269877675840979E-2</v>
      </c>
      <c r="M166">
        <v>162</v>
      </c>
      <c r="N166">
        <v>1</v>
      </c>
    </row>
    <row r="167" spans="1:14" x14ac:dyDescent="0.25">
      <c r="A167" t="s">
        <v>34</v>
      </c>
      <c r="B167" t="s">
        <v>32</v>
      </c>
      <c r="C167">
        <v>62243</v>
      </c>
      <c r="D167" t="s">
        <v>302</v>
      </c>
      <c r="E167" t="s">
        <v>303</v>
      </c>
      <c r="F167" s="3">
        <v>4338</v>
      </c>
      <c r="G167" s="3">
        <v>1579</v>
      </c>
      <c r="H167" s="3">
        <v>661</v>
      </c>
      <c r="I167" s="3">
        <f t="shared" si="4"/>
        <v>4999</v>
      </c>
      <c r="J167" s="6">
        <f>G167/SUM($G$5:$G$1566)</f>
        <v>1.3877817201286356E-3</v>
      </c>
      <c r="K167" s="9">
        <f>H167/SUM($H$5:$H$1566)</f>
        <v>7.7957490169808165E-4</v>
      </c>
      <c r="L167" s="4">
        <f t="shared" si="5"/>
        <v>0.1322264452890578</v>
      </c>
      <c r="M167">
        <v>163</v>
      </c>
      <c r="N167">
        <v>1</v>
      </c>
    </row>
    <row r="168" spans="1:14" x14ac:dyDescent="0.25">
      <c r="A168" t="s">
        <v>8</v>
      </c>
      <c r="B168" t="s">
        <v>37</v>
      </c>
      <c r="C168">
        <v>22311</v>
      </c>
      <c r="D168" t="s">
        <v>359</v>
      </c>
      <c r="E168" t="s">
        <v>360</v>
      </c>
      <c r="F168" s="3">
        <v>13207</v>
      </c>
      <c r="G168" s="3">
        <v>1477</v>
      </c>
      <c r="H168" s="3">
        <v>706</v>
      </c>
      <c r="I168" s="3">
        <f t="shared" si="4"/>
        <v>13913</v>
      </c>
      <c r="J168" s="6">
        <f>G168/SUM($G$5:$G$1566)</f>
        <v>1.2981340092653546E-3</v>
      </c>
      <c r="K168" s="9">
        <f>H168/SUM($H$5:$H$1566)</f>
        <v>8.3264732314500094E-4</v>
      </c>
      <c r="L168" s="4">
        <f t="shared" si="5"/>
        <v>5.0743908574714294E-2</v>
      </c>
      <c r="M168">
        <v>164</v>
      </c>
      <c r="N168">
        <v>1</v>
      </c>
    </row>
    <row r="169" spans="1:14" x14ac:dyDescent="0.25">
      <c r="A169" t="s">
        <v>34</v>
      </c>
      <c r="B169" t="s">
        <v>59</v>
      </c>
      <c r="C169">
        <v>61323</v>
      </c>
      <c r="D169" t="s">
        <v>313</v>
      </c>
      <c r="E169" t="s">
        <v>313</v>
      </c>
      <c r="F169" s="3">
        <v>3439</v>
      </c>
      <c r="G169" s="3">
        <v>1566</v>
      </c>
      <c r="H169" s="3">
        <v>655</v>
      </c>
      <c r="I169" s="3">
        <f t="shared" si="4"/>
        <v>4094</v>
      </c>
      <c r="J169" s="6">
        <f>G169/SUM($G$5:$G$1566)</f>
        <v>1.376356031489198E-3</v>
      </c>
      <c r="K169" s="9">
        <f>H169/SUM($H$5:$H$1566)</f>
        <v>7.7249857883849237E-4</v>
      </c>
      <c r="L169" s="4">
        <f t="shared" si="5"/>
        <v>0.15999022960429898</v>
      </c>
      <c r="M169">
        <v>165</v>
      </c>
      <c r="N169">
        <v>1</v>
      </c>
    </row>
    <row r="170" spans="1:14" x14ac:dyDescent="0.25">
      <c r="A170" t="s">
        <v>19</v>
      </c>
      <c r="B170" t="s">
        <v>45</v>
      </c>
      <c r="C170">
        <v>51133</v>
      </c>
      <c r="D170" t="s">
        <v>318</v>
      </c>
      <c r="E170" t="s">
        <v>319</v>
      </c>
      <c r="F170" s="3">
        <v>4925</v>
      </c>
      <c r="G170" s="3">
        <v>1078</v>
      </c>
      <c r="H170" s="3">
        <v>945</v>
      </c>
      <c r="I170" s="3">
        <f t="shared" si="4"/>
        <v>5870</v>
      </c>
      <c r="J170" s="6">
        <f>G170/SUM($G$5:$G$1566)</f>
        <v>9.4745325794722566E-4</v>
      </c>
      <c r="K170" s="9">
        <f>H170/SUM($H$5:$H$1566)</f>
        <v>1.1145208503853057E-3</v>
      </c>
      <c r="L170" s="4">
        <f t="shared" si="5"/>
        <v>0.16098807495741055</v>
      </c>
      <c r="M170">
        <v>166</v>
      </c>
      <c r="N170">
        <v>1</v>
      </c>
    </row>
    <row r="171" spans="1:14" x14ac:dyDescent="0.25">
      <c r="A171" t="s">
        <v>152</v>
      </c>
      <c r="B171" t="s">
        <v>152</v>
      </c>
      <c r="C171">
        <v>71334</v>
      </c>
      <c r="D171" t="s">
        <v>299</v>
      </c>
      <c r="E171" t="s">
        <v>300</v>
      </c>
      <c r="F171" s="3">
        <v>6185</v>
      </c>
      <c r="G171" s="3">
        <v>703</v>
      </c>
      <c r="H171" s="3">
        <v>1439</v>
      </c>
      <c r="I171" s="3">
        <f t="shared" si="4"/>
        <v>7624</v>
      </c>
      <c r="J171" s="6">
        <f>G171/SUM($G$5:$G$1566)</f>
        <v>6.1786608565575106E-4</v>
      </c>
      <c r="K171" s="9">
        <f>H171/SUM($H$5:$H$1566)</f>
        <v>1.6971380991581534E-3</v>
      </c>
      <c r="L171" s="4">
        <f t="shared" si="5"/>
        <v>0.18874606505771249</v>
      </c>
      <c r="M171">
        <v>167</v>
      </c>
      <c r="N171">
        <v>1</v>
      </c>
    </row>
    <row r="172" spans="1:14" x14ac:dyDescent="0.25">
      <c r="A172" t="s">
        <v>19</v>
      </c>
      <c r="B172" t="s">
        <v>310</v>
      </c>
      <c r="C172">
        <v>55111</v>
      </c>
      <c r="D172" t="s">
        <v>335</v>
      </c>
      <c r="E172" t="s">
        <v>336</v>
      </c>
      <c r="F172" s="3">
        <v>5385</v>
      </c>
      <c r="G172" s="3">
        <v>1613</v>
      </c>
      <c r="H172" s="3">
        <v>621</v>
      </c>
      <c r="I172" s="3">
        <f t="shared" si="4"/>
        <v>6006</v>
      </c>
      <c r="J172" s="6">
        <f>G172/SUM($G$5:$G$1566)</f>
        <v>1.4176642904163961E-3</v>
      </c>
      <c r="K172" s="9">
        <f>H172/SUM($H$5:$H$1566)</f>
        <v>7.323994159674867E-4</v>
      </c>
      <c r="L172" s="4">
        <f t="shared" si="5"/>
        <v>0.10339660339660339</v>
      </c>
      <c r="M172">
        <v>168</v>
      </c>
      <c r="N172">
        <v>1</v>
      </c>
    </row>
    <row r="173" spans="1:14" x14ac:dyDescent="0.25">
      <c r="A173" t="s">
        <v>8</v>
      </c>
      <c r="B173" t="s">
        <v>84</v>
      </c>
      <c r="C173">
        <v>23243</v>
      </c>
      <c r="D173" t="s">
        <v>328</v>
      </c>
      <c r="E173" t="s">
        <v>329</v>
      </c>
      <c r="F173" s="3">
        <v>5223</v>
      </c>
      <c r="G173" s="3">
        <v>1189</v>
      </c>
      <c r="H173" s="3">
        <v>825</v>
      </c>
      <c r="I173" s="3">
        <f t="shared" si="4"/>
        <v>6048</v>
      </c>
      <c r="J173" s="6">
        <f>G173/SUM($G$5:$G$1566)</f>
        <v>1.0450110609455021E-3</v>
      </c>
      <c r="K173" s="9">
        <f>H173/SUM($H$5:$H$1566)</f>
        <v>9.7299439319352096E-4</v>
      </c>
      <c r="L173" s="4">
        <f t="shared" si="5"/>
        <v>0.13640873015873015</v>
      </c>
      <c r="M173">
        <v>169</v>
      </c>
      <c r="N173">
        <v>1</v>
      </c>
    </row>
    <row r="174" spans="1:14" x14ac:dyDescent="0.25">
      <c r="A174" t="s">
        <v>8</v>
      </c>
      <c r="B174" t="s">
        <v>332</v>
      </c>
      <c r="C174">
        <v>25126</v>
      </c>
      <c r="D174" t="s">
        <v>364</v>
      </c>
      <c r="E174" t="s">
        <v>364</v>
      </c>
      <c r="F174" s="3">
        <v>16707</v>
      </c>
      <c r="G174" s="3">
        <v>2546</v>
      </c>
      <c r="H174" s="3">
        <v>384</v>
      </c>
      <c r="I174" s="3">
        <f t="shared" si="4"/>
        <v>17091</v>
      </c>
      <c r="J174" s="6">
        <f>G174/SUM($G$5:$G$1566)</f>
        <v>2.2376771750775848E-3</v>
      </c>
      <c r="K174" s="9">
        <f>H174/SUM($H$5:$H$1566)</f>
        <v>4.5288466301371156E-4</v>
      </c>
      <c r="L174" s="4">
        <f t="shared" si="5"/>
        <v>2.2467965595927682E-2</v>
      </c>
      <c r="M174">
        <v>170</v>
      </c>
      <c r="N174">
        <v>1</v>
      </c>
    </row>
    <row r="175" spans="1:14" x14ac:dyDescent="0.25">
      <c r="A175" t="s">
        <v>8</v>
      </c>
      <c r="B175" t="s">
        <v>332</v>
      </c>
      <c r="C175">
        <v>25111</v>
      </c>
      <c r="D175" t="s">
        <v>356</v>
      </c>
      <c r="E175" t="s">
        <v>357</v>
      </c>
      <c r="F175" s="3">
        <v>14731</v>
      </c>
      <c r="G175" s="3">
        <v>2245</v>
      </c>
      <c r="H175" s="3">
        <v>435</v>
      </c>
      <c r="I175" s="3">
        <f t="shared" si="4"/>
        <v>15166</v>
      </c>
      <c r="J175" s="6">
        <f>G175/SUM($G$5:$G$1566)</f>
        <v>1.9731285381182945E-3</v>
      </c>
      <c r="K175" s="9">
        <f>H175/SUM($H$5:$H$1566)</f>
        <v>5.1303340732022017E-4</v>
      </c>
      <c r="L175" s="4">
        <f t="shared" si="5"/>
        <v>2.8682579454041936E-2</v>
      </c>
      <c r="M175">
        <v>171</v>
      </c>
      <c r="N175">
        <v>1</v>
      </c>
    </row>
    <row r="176" spans="1:14" x14ac:dyDescent="0.25">
      <c r="A176" t="s">
        <v>19</v>
      </c>
      <c r="B176" t="s">
        <v>310</v>
      </c>
      <c r="C176">
        <v>55157</v>
      </c>
      <c r="D176" t="s">
        <v>308</v>
      </c>
      <c r="E176" t="s">
        <v>309</v>
      </c>
      <c r="F176" s="3">
        <v>2193</v>
      </c>
      <c r="G176" s="3">
        <v>657</v>
      </c>
      <c r="H176" s="3">
        <v>1483</v>
      </c>
      <c r="I176" s="3">
        <f t="shared" si="4"/>
        <v>3676</v>
      </c>
      <c r="J176" s="6">
        <f>G176/SUM($G$5:$G$1566)</f>
        <v>5.7743672585466345E-4</v>
      </c>
      <c r="K176" s="9">
        <f>H176/SUM($H$5:$H$1566)</f>
        <v>1.7490311334618079E-3</v>
      </c>
      <c r="L176" s="4">
        <f t="shared" si="5"/>
        <v>0.40342763873775844</v>
      </c>
      <c r="M176">
        <v>172</v>
      </c>
      <c r="N176">
        <v>1</v>
      </c>
    </row>
    <row r="177" spans="1:14" x14ac:dyDescent="0.25">
      <c r="A177" t="s">
        <v>34</v>
      </c>
      <c r="B177" t="s">
        <v>32</v>
      </c>
      <c r="C177">
        <v>62211</v>
      </c>
      <c r="D177" t="s">
        <v>333</v>
      </c>
      <c r="E177" t="s">
        <v>334</v>
      </c>
      <c r="F177" s="3">
        <v>6905</v>
      </c>
      <c r="G177" s="3">
        <v>2514</v>
      </c>
      <c r="H177" s="3">
        <v>384</v>
      </c>
      <c r="I177" s="3">
        <f t="shared" si="4"/>
        <v>7289</v>
      </c>
      <c r="J177" s="6">
        <f>G177/SUM($G$5:$G$1566)</f>
        <v>2.2095524030420455E-3</v>
      </c>
      <c r="K177" s="9">
        <f>H177/SUM($H$5:$H$1566)</f>
        <v>4.5288466301371156E-4</v>
      </c>
      <c r="L177" s="4">
        <f t="shared" si="5"/>
        <v>5.2682123748113596E-2</v>
      </c>
      <c r="M177">
        <v>173</v>
      </c>
      <c r="N177">
        <v>1</v>
      </c>
    </row>
    <row r="178" spans="1:14" x14ac:dyDescent="0.25">
      <c r="A178" t="s">
        <v>19</v>
      </c>
      <c r="B178" t="s">
        <v>91</v>
      </c>
      <c r="C178">
        <v>52267</v>
      </c>
      <c r="D178" t="s">
        <v>339</v>
      </c>
      <c r="E178" t="s">
        <v>339</v>
      </c>
      <c r="F178" s="3">
        <v>3994</v>
      </c>
      <c r="G178" s="3">
        <v>1196</v>
      </c>
      <c r="H178" s="3">
        <v>795</v>
      </c>
      <c r="I178" s="3">
        <f t="shared" si="4"/>
        <v>4789</v>
      </c>
      <c r="J178" s="6">
        <f>G178/SUM($G$5:$G$1566)</f>
        <v>1.0511633548282763E-3</v>
      </c>
      <c r="K178" s="9">
        <f>H178/SUM($H$5:$H$1566)</f>
        <v>9.3761277889557466E-4</v>
      </c>
      <c r="L178" s="4">
        <f t="shared" si="5"/>
        <v>0.16600542910837335</v>
      </c>
      <c r="M178">
        <v>174</v>
      </c>
      <c r="N178">
        <v>1</v>
      </c>
    </row>
    <row r="179" spans="1:14" x14ac:dyDescent="0.25">
      <c r="A179" t="s">
        <v>14</v>
      </c>
      <c r="B179" t="s">
        <v>26</v>
      </c>
      <c r="C179">
        <v>35486</v>
      </c>
      <c r="D179" t="s">
        <v>340</v>
      </c>
      <c r="E179" t="s">
        <v>341</v>
      </c>
      <c r="F179" s="3">
        <v>1968</v>
      </c>
      <c r="G179" s="3">
        <v>1239</v>
      </c>
      <c r="H179" s="3">
        <v>751</v>
      </c>
      <c r="I179" s="3">
        <f t="shared" si="4"/>
        <v>2719</v>
      </c>
      <c r="J179" s="6">
        <f>G179/SUM($G$5:$G$1566)</f>
        <v>1.0889560172510321E-3</v>
      </c>
      <c r="K179" s="9">
        <f>H179/SUM($H$5:$H$1566)</f>
        <v>8.8571974459192022E-4</v>
      </c>
      <c r="L179" s="4">
        <f t="shared" si="5"/>
        <v>0.27620448694372929</v>
      </c>
      <c r="M179">
        <v>175</v>
      </c>
      <c r="N179">
        <v>1</v>
      </c>
    </row>
    <row r="180" spans="1:14" x14ac:dyDescent="0.25">
      <c r="A180" t="s">
        <v>34</v>
      </c>
      <c r="B180" t="s">
        <v>32</v>
      </c>
      <c r="C180">
        <v>62254</v>
      </c>
      <c r="D180" t="s">
        <v>311</v>
      </c>
      <c r="E180" t="s">
        <v>312</v>
      </c>
      <c r="F180" s="3">
        <v>5266</v>
      </c>
      <c r="G180" s="3">
        <v>1917</v>
      </c>
      <c r="H180" s="3">
        <v>483</v>
      </c>
      <c r="I180" s="3">
        <f t="shared" si="4"/>
        <v>5749</v>
      </c>
      <c r="J180" s="6">
        <f>G180/SUM($G$5:$G$1566)</f>
        <v>1.684849624754018E-3</v>
      </c>
      <c r="K180" s="9">
        <f>H180/SUM($H$5:$H$1566)</f>
        <v>5.696439901969341E-4</v>
      </c>
      <c r="L180" s="4">
        <f t="shared" si="5"/>
        <v>8.4014611236736828E-2</v>
      </c>
      <c r="M180">
        <v>176</v>
      </c>
      <c r="N180">
        <v>1</v>
      </c>
    </row>
    <row r="181" spans="1:14" x14ac:dyDescent="0.25">
      <c r="A181" t="s">
        <v>19</v>
      </c>
      <c r="B181" t="s">
        <v>310</v>
      </c>
      <c r="C181">
        <v>55151</v>
      </c>
      <c r="D181" t="s">
        <v>320</v>
      </c>
      <c r="E181" t="s">
        <v>321</v>
      </c>
      <c r="F181" s="3">
        <v>1813</v>
      </c>
      <c r="G181" s="3">
        <v>543</v>
      </c>
      <c r="H181" s="3">
        <v>1669</v>
      </c>
      <c r="I181" s="3">
        <f t="shared" si="4"/>
        <v>3482</v>
      </c>
      <c r="J181" s="6">
        <f>G181/SUM($G$5:$G$1566)</f>
        <v>4.7724222547805518E-4</v>
      </c>
      <c r="K181" s="9">
        <f>H181/SUM($H$5:$H$1566)</f>
        <v>1.9683971421090743E-3</v>
      </c>
      <c r="L181" s="4">
        <f t="shared" si="5"/>
        <v>0.47932222860425044</v>
      </c>
      <c r="M181">
        <v>177</v>
      </c>
      <c r="N181">
        <v>1</v>
      </c>
    </row>
    <row r="182" spans="1:14" x14ac:dyDescent="0.25">
      <c r="A182" t="s">
        <v>14</v>
      </c>
      <c r="B182" t="s">
        <v>125</v>
      </c>
      <c r="C182">
        <v>34144</v>
      </c>
      <c r="D182" t="s">
        <v>349</v>
      </c>
      <c r="E182" t="s">
        <v>350</v>
      </c>
      <c r="F182" s="3">
        <v>8725</v>
      </c>
      <c r="G182" s="3">
        <v>2159</v>
      </c>
      <c r="H182" s="3">
        <v>415</v>
      </c>
      <c r="I182" s="3">
        <f t="shared" si="4"/>
        <v>9140</v>
      </c>
      <c r="J182" s="6">
        <f>G182/SUM($G$5:$G$1566)</f>
        <v>1.8975432132727831E-3</v>
      </c>
      <c r="K182" s="9">
        <f>H182/SUM($H$5:$H$1566)</f>
        <v>4.8944566445492264E-4</v>
      </c>
      <c r="L182" s="4">
        <f t="shared" si="5"/>
        <v>4.5404814004376369E-2</v>
      </c>
      <c r="M182">
        <v>178</v>
      </c>
      <c r="N182">
        <v>1</v>
      </c>
    </row>
    <row r="183" spans="1:14" x14ac:dyDescent="0.25">
      <c r="A183" t="s">
        <v>19</v>
      </c>
      <c r="B183" t="s">
        <v>45</v>
      </c>
      <c r="C183">
        <v>51227</v>
      </c>
      <c r="D183" t="s">
        <v>342</v>
      </c>
      <c r="E183" t="s">
        <v>343</v>
      </c>
      <c r="F183" s="3">
        <v>1552</v>
      </c>
      <c r="G183" s="3">
        <v>340</v>
      </c>
      <c r="H183" s="3">
        <v>2629</v>
      </c>
      <c r="I183" s="3">
        <f t="shared" si="4"/>
        <v>4181</v>
      </c>
      <c r="J183" s="6">
        <f>G183/SUM($G$5:$G$1566)</f>
        <v>2.9882570287760363E-4</v>
      </c>
      <c r="K183" s="9">
        <f>H183/SUM($H$5:$H$1566)</f>
        <v>3.1006087996433532E-3</v>
      </c>
      <c r="L183" s="4">
        <f t="shared" si="5"/>
        <v>0.6287969385314518</v>
      </c>
      <c r="M183">
        <v>179</v>
      </c>
      <c r="N183">
        <v>1</v>
      </c>
    </row>
    <row r="184" spans="1:14" x14ac:dyDescent="0.25">
      <c r="A184" t="s">
        <v>8</v>
      </c>
      <c r="B184" t="s">
        <v>7</v>
      </c>
      <c r="C184">
        <v>21188</v>
      </c>
      <c r="D184" t="s">
        <v>369</v>
      </c>
      <c r="E184" t="s">
        <v>370</v>
      </c>
      <c r="F184" s="3">
        <v>7751</v>
      </c>
      <c r="G184" s="3">
        <v>1899</v>
      </c>
      <c r="H184" s="3">
        <v>460</v>
      </c>
      <c r="I184" s="3">
        <f t="shared" si="4"/>
        <v>8211</v>
      </c>
      <c r="J184" s="6">
        <f>G184/SUM($G$5:$G$1566)</f>
        <v>1.6690294404840273E-3</v>
      </c>
      <c r="K184" s="9">
        <f>H184/SUM($H$5:$H$1566)</f>
        <v>5.4251808590184193E-4</v>
      </c>
      <c r="L184" s="4">
        <f t="shared" si="5"/>
        <v>5.6022408963585436E-2</v>
      </c>
      <c r="M184">
        <v>180</v>
      </c>
      <c r="N184">
        <v>1</v>
      </c>
    </row>
    <row r="185" spans="1:14" x14ac:dyDescent="0.25">
      <c r="A185" t="s">
        <v>14</v>
      </c>
      <c r="B185" t="s">
        <v>26</v>
      </c>
      <c r="C185">
        <v>35269</v>
      </c>
      <c r="D185" t="s">
        <v>347</v>
      </c>
      <c r="E185" t="s">
        <v>348</v>
      </c>
      <c r="F185" s="3">
        <v>1174</v>
      </c>
      <c r="G185" s="3">
        <v>739</v>
      </c>
      <c r="H185" s="3">
        <v>1180</v>
      </c>
      <c r="I185" s="3">
        <f t="shared" si="4"/>
        <v>2354</v>
      </c>
      <c r="J185" s="6">
        <f>G185/SUM($G$5:$G$1566)</f>
        <v>6.4950645419573256E-4</v>
      </c>
      <c r="K185" s="9">
        <f>H185/SUM($H$5:$H$1566)</f>
        <v>1.3916768290525511E-3</v>
      </c>
      <c r="L185" s="4">
        <f t="shared" si="5"/>
        <v>0.50127442650807141</v>
      </c>
      <c r="M185">
        <v>181</v>
      </c>
      <c r="N185">
        <v>1</v>
      </c>
    </row>
    <row r="186" spans="1:14" x14ac:dyDescent="0.25">
      <c r="A186" t="s">
        <v>14</v>
      </c>
      <c r="B186" t="s">
        <v>176</v>
      </c>
      <c r="C186">
        <v>32137</v>
      </c>
      <c r="D186" t="s">
        <v>371</v>
      </c>
      <c r="E186" t="s">
        <v>371</v>
      </c>
      <c r="F186" s="3">
        <v>3687</v>
      </c>
      <c r="G186" s="3">
        <v>912</v>
      </c>
      <c r="H186" s="3">
        <v>930</v>
      </c>
      <c r="I186" s="3">
        <f t="shared" si="4"/>
        <v>4617</v>
      </c>
      <c r="J186" s="6">
        <f>G186/SUM($G$5:$G$1566)</f>
        <v>8.0155600301286625E-4</v>
      </c>
      <c r="K186" s="9">
        <f>H186/SUM($H$5:$H$1566)</f>
        <v>1.0968300432363327E-3</v>
      </c>
      <c r="L186" s="4">
        <f t="shared" si="5"/>
        <v>0.2014294996751137</v>
      </c>
      <c r="M186">
        <v>182</v>
      </c>
      <c r="N186">
        <v>1</v>
      </c>
    </row>
    <row r="187" spans="1:14" x14ac:dyDescent="0.25">
      <c r="A187" t="s">
        <v>19</v>
      </c>
      <c r="B187" t="s">
        <v>91</v>
      </c>
      <c r="C187">
        <v>52171</v>
      </c>
      <c r="D187" t="s">
        <v>344</v>
      </c>
      <c r="E187" t="s">
        <v>345</v>
      </c>
      <c r="F187" s="3">
        <v>1558</v>
      </c>
      <c r="G187" s="3">
        <v>467</v>
      </c>
      <c r="H187" s="3">
        <v>1775</v>
      </c>
      <c r="I187" s="3">
        <f t="shared" si="4"/>
        <v>3333</v>
      </c>
      <c r="J187" s="6">
        <f>G187/SUM($G$5:$G$1566)</f>
        <v>4.1044589189364971E-4</v>
      </c>
      <c r="K187" s="9">
        <f>H187/SUM($H$5:$H$1566)</f>
        <v>2.093412179295151E-3</v>
      </c>
      <c r="L187" s="4">
        <f t="shared" si="5"/>
        <v>0.53255325532553255</v>
      </c>
      <c r="M187">
        <v>183</v>
      </c>
      <c r="N187">
        <v>1</v>
      </c>
    </row>
    <row r="188" spans="1:14" x14ac:dyDescent="0.25">
      <c r="A188" t="s">
        <v>14</v>
      </c>
      <c r="B188" t="s">
        <v>17</v>
      </c>
      <c r="C188">
        <v>37365</v>
      </c>
      <c r="D188" t="s">
        <v>361</v>
      </c>
      <c r="E188" t="s">
        <v>361</v>
      </c>
      <c r="F188" s="3">
        <v>2414</v>
      </c>
      <c r="G188" s="3">
        <v>1520</v>
      </c>
      <c r="H188" s="3">
        <v>543</v>
      </c>
      <c r="I188" s="3">
        <f t="shared" si="4"/>
        <v>2957</v>
      </c>
      <c r="J188" s="6">
        <f>G188/SUM($G$5:$G$1566)</f>
        <v>1.3359266716881104E-3</v>
      </c>
      <c r="K188" s="9">
        <f>H188/SUM($H$5:$H$1566)</f>
        <v>6.4040721879282648E-4</v>
      </c>
      <c r="L188" s="4">
        <f t="shared" si="5"/>
        <v>0.18363205951978356</v>
      </c>
      <c r="M188">
        <v>184</v>
      </c>
      <c r="N188">
        <v>1</v>
      </c>
    </row>
    <row r="189" spans="1:14" x14ac:dyDescent="0.25">
      <c r="A189" t="s">
        <v>152</v>
      </c>
      <c r="B189" t="s">
        <v>152</v>
      </c>
      <c r="C189">
        <v>71113</v>
      </c>
      <c r="D189" t="s">
        <v>362</v>
      </c>
      <c r="E189" t="s">
        <v>363</v>
      </c>
      <c r="F189" s="3">
        <v>4342</v>
      </c>
      <c r="G189" s="3">
        <v>494</v>
      </c>
      <c r="H189" s="3">
        <v>1648</v>
      </c>
      <c r="I189" s="3">
        <f t="shared" si="4"/>
        <v>5990</v>
      </c>
      <c r="J189" s="6">
        <f>G189/SUM($G$5:$G$1566)</f>
        <v>4.3417616829863586E-4</v>
      </c>
      <c r="K189" s="9">
        <f>H189/SUM($H$5:$H$1566)</f>
        <v>1.943630012100512E-3</v>
      </c>
      <c r="L189" s="4">
        <f t="shared" si="5"/>
        <v>0.27512520868113521</v>
      </c>
      <c r="M189">
        <v>185</v>
      </c>
      <c r="N189">
        <v>1</v>
      </c>
    </row>
    <row r="190" spans="1:14" x14ac:dyDescent="0.25">
      <c r="A190" t="s">
        <v>34</v>
      </c>
      <c r="B190" t="s">
        <v>59</v>
      </c>
      <c r="C190">
        <v>61436</v>
      </c>
      <c r="D190" t="s">
        <v>351</v>
      </c>
      <c r="E190" t="s">
        <v>352</v>
      </c>
      <c r="F190" s="3">
        <v>3341</v>
      </c>
      <c r="G190" s="3">
        <v>1521</v>
      </c>
      <c r="H190" s="3">
        <v>532</v>
      </c>
      <c r="I190" s="3">
        <f t="shared" si="4"/>
        <v>3873</v>
      </c>
      <c r="J190" s="6">
        <f>G190/SUM($G$5:$G$1566)</f>
        <v>1.3368055708142209E-3</v>
      </c>
      <c r="K190" s="9">
        <f>H190/SUM($H$5:$H$1566)</f>
        <v>6.2743396021691287E-4</v>
      </c>
      <c r="L190" s="4">
        <f t="shared" si="5"/>
        <v>0.13736121869351925</v>
      </c>
      <c r="M190">
        <v>186</v>
      </c>
      <c r="N190">
        <v>1</v>
      </c>
    </row>
    <row r="191" spans="1:14" x14ac:dyDescent="0.25">
      <c r="A191" t="s">
        <v>19</v>
      </c>
      <c r="B191" t="s">
        <v>18</v>
      </c>
      <c r="C191">
        <v>53415</v>
      </c>
      <c r="D191" t="s">
        <v>420</v>
      </c>
      <c r="E191" t="s">
        <v>421</v>
      </c>
      <c r="F191" s="3">
        <v>3209</v>
      </c>
      <c r="G191" s="3">
        <v>1044</v>
      </c>
      <c r="H191" s="3">
        <v>772</v>
      </c>
      <c r="I191" s="3">
        <f t="shared" si="4"/>
        <v>3981</v>
      </c>
      <c r="J191" s="6">
        <f>G191/SUM($G$5:$G$1566)</f>
        <v>9.1757068765946522E-4</v>
      </c>
      <c r="K191" s="9">
        <f>H191/SUM($H$5:$H$1566)</f>
        <v>9.104868746004826E-4</v>
      </c>
      <c r="L191" s="4">
        <f t="shared" si="5"/>
        <v>0.1939211253453906</v>
      </c>
      <c r="M191">
        <v>187</v>
      </c>
      <c r="N191">
        <v>1</v>
      </c>
    </row>
    <row r="192" spans="1:14" x14ac:dyDescent="0.25">
      <c r="A192" t="s">
        <v>152</v>
      </c>
      <c r="B192" t="s">
        <v>152</v>
      </c>
      <c r="C192">
        <v>71361</v>
      </c>
      <c r="D192" t="s">
        <v>365</v>
      </c>
      <c r="E192" t="s">
        <v>365</v>
      </c>
      <c r="F192" s="3">
        <v>6092</v>
      </c>
      <c r="G192" s="3">
        <v>693</v>
      </c>
      <c r="H192" s="3">
        <v>1152</v>
      </c>
      <c r="I192" s="3">
        <f t="shared" si="4"/>
        <v>7244</v>
      </c>
      <c r="J192" s="6">
        <f>G192/SUM($G$5:$G$1566)</f>
        <v>6.0907709439464506E-4</v>
      </c>
      <c r="K192" s="9">
        <f>H192/SUM($H$5:$H$1566)</f>
        <v>1.3586539890411346E-3</v>
      </c>
      <c r="L192" s="4">
        <f t="shared" si="5"/>
        <v>0.15902816123688571</v>
      </c>
      <c r="M192">
        <v>188</v>
      </c>
      <c r="N192">
        <v>1</v>
      </c>
    </row>
    <row r="193" spans="1:14" x14ac:dyDescent="0.25">
      <c r="A193" t="s">
        <v>152</v>
      </c>
      <c r="B193" t="s">
        <v>152</v>
      </c>
      <c r="C193">
        <v>71155</v>
      </c>
      <c r="D193" t="s">
        <v>354</v>
      </c>
      <c r="E193" t="s">
        <v>355</v>
      </c>
      <c r="F193" s="3">
        <v>6653</v>
      </c>
      <c r="G193" s="3">
        <v>756</v>
      </c>
      <c r="H193" s="3">
        <v>1034</v>
      </c>
      <c r="I193" s="3">
        <f t="shared" si="4"/>
        <v>7687</v>
      </c>
      <c r="J193" s="6">
        <f>G193/SUM($G$5:$G$1566)</f>
        <v>6.6444773933961273E-4</v>
      </c>
      <c r="K193" s="9">
        <f>H193/SUM($H$5:$H$1566)</f>
        <v>1.2194863061358795E-3</v>
      </c>
      <c r="L193" s="4">
        <f t="shared" si="5"/>
        <v>0.13451281384155067</v>
      </c>
      <c r="M193">
        <v>189</v>
      </c>
      <c r="N193">
        <v>1</v>
      </c>
    </row>
    <row r="194" spans="1:14" x14ac:dyDescent="0.25">
      <c r="A194" t="s">
        <v>19</v>
      </c>
      <c r="B194" t="s">
        <v>91</v>
      </c>
      <c r="C194">
        <v>52214</v>
      </c>
      <c r="D194" t="s">
        <v>353</v>
      </c>
      <c r="E194" t="s">
        <v>353</v>
      </c>
      <c r="F194" s="3">
        <v>2347</v>
      </c>
      <c r="G194" s="3">
        <v>703</v>
      </c>
      <c r="H194" s="3">
        <v>1111</v>
      </c>
      <c r="I194" s="3">
        <f t="shared" si="4"/>
        <v>3458</v>
      </c>
      <c r="J194" s="6">
        <f>G194/SUM($G$5:$G$1566)</f>
        <v>6.1786608565575106E-4</v>
      </c>
      <c r="K194" s="9">
        <f>H194/SUM($H$5:$H$1566)</f>
        <v>1.3102991161672748E-3</v>
      </c>
      <c r="L194" s="4">
        <f t="shared" si="5"/>
        <v>0.32128397917871604</v>
      </c>
      <c r="M194">
        <v>190</v>
      </c>
      <c r="N194">
        <v>1</v>
      </c>
    </row>
    <row r="195" spans="1:14" x14ac:dyDescent="0.25">
      <c r="A195" t="s">
        <v>152</v>
      </c>
      <c r="B195" t="s">
        <v>247</v>
      </c>
      <c r="C195">
        <v>73111</v>
      </c>
      <c r="D195" t="s">
        <v>247</v>
      </c>
      <c r="E195" t="s">
        <v>374</v>
      </c>
      <c r="F195" s="3">
        <v>4031</v>
      </c>
      <c r="G195" s="3">
        <v>1028</v>
      </c>
      <c r="H195" s="3">
        <v>758</v>
      </c>
      <c r="I195" s="3">
        <f t="shared" si="4"/>
        <v>4789</v>
      </c>
      <c r="J195" s="6">
        <f>G195/SUM($G$5:$G$1566)</f>
        <v>9.0350830164169569E-4</v>
      </c>
      <c r="K195" s="9">
        <f>H195/SUM($H$5:$H$1566)</f>
        <v>8.9397545459477435E-4</v>
      </c>
      <c r="L195" s="4">
        <f t="shared" si="5"/>
        <v>0.1582793902693673</v>
      </c>
      <c r="M195">
        <v>191</v>
      </c>
      <c r="N195">
        <v>1</v>
      </c>
    </row>
    <row r="196" spans="1:14" x14ac:dyDescent="0.25">
      <c r="A196" t="s">
        <v>19</v>
      </c>
      <c r="B196" t="s">
        <v>45</v>
      </c>
      <c r="C196">
        <v>51217</v>
      </c>
      <c r="D196" t="s">
        <v>358</v>
      </c>
      <c r="E196" t="s">
        <v>358</v>
      </c>
      <c r="F196" s="3">
        <v>2334</v>
      </c>
      <c r="G196" s="3">
        <v>511</v>
      </c>
      <c r="H196" s="3">
        <v>1502</v>
      </c>
      <c r="I196" s="3">
        <f t="shared" si="4"/>
        <v>3836</v>
      </c>
      <c r="J196" s="6">
        <f>G196/SUM($G$5:$G$1566)</f>
        <v>4.4911745344251603E-4</v>
      </c>
      <c r="K196" s="9">
        <f>H196/SUM($H$5:$H$1566)</f>
        <v>1.7714394891838404E-3</v>
      </c>
      <c r="L196" s="4">
        <f t="shared" si="5"/>
        <v>0.3915537017726799</v>
      </c>
      <c r="M196">
        <v>192</v>
      </c>
      <c r="N196">
        <v>1</v>
      </c>
    </row>
    <row r="197" spans="1:14" x14ac:dyDescent="0.25">
      <c r="A197" t="s">
        <v>14</v>
      </c>
      <c r="B197" t="s">
        <v>26</v>
      </c>
      <c r="C197">
        <v>35459</v>
      </c>
      <c r="D197" t="s">
        <v>1005</v>
      </c>
      <c r="E197" t="s">
        <v>1006</v>
      </c>
      <c r="F197" s="3">
        <v>1445</v>
      </c>
      <c r="G197" s="3">
        <v>910</v>
      </c>
      <c r="H197" s="3">
        <v>840</v>
      </c>
      <c r="I197" s="3">
        <f t="shared" si="4"/>
        <v>2285</v>
      </c>
      <c r="J197" s="6">
        <f>G197/SUM($G$5:$G$1566)</f>
        <v>7.9979820476064496E-4</v>
      </c>
      <c r="K197" s="9">
        <f>H197/SUM($H$5:$H$1566)</f>
        <v>9.9068520034249394E-4</v>
      </c>
      <c r="L197" s="4">
        <f t="shared" si="5"/>
        <v>0.36761487964989059</v>
      </c>
      <c r="M197">
        <v>193</v>
      </c>
      <c r="N197">
        <v>1</v>
      </c>
    </row>
    <row r="198" spans="1:14" x14ac:dyDescent="0.25">
      <c r="A198" t="s">
        <v>19</v>
      </c>
      <c r="B198" t="s">
        <v>18</v>
      </c>
      <c r="C198">
        <v>53437</v>
      </c>
      <c r="D198" t="s">
        <v>404</v>
      </c>
      <c r="E198" t="s">
        <v>405</v>
      </c>
      <c r="F198" s="3">
        <v>6165</v>
      </c>
      <c r="G198" s="3">
        <v>2006</v>
      </c>
      <c r="H198" s="3">
        <v>380</v>
      </c>
      <c r="I198" s="3">
        <f t="shared" ref="I198:I261" si="6">H198+F198</f>
        <v>6545</v>
      </c>
      <c r="J198" s="6">
        <f>G198/SUM($G$5:$G$1566)</f>
        <v>1.7630716469778614E-3</v>
      </c>
      <c r="K198" s="9">
        <f>H198/SUM($H$5:$H$1566)</f>
        <v>4.4816711444065207E-4</v>
      </c>
      <c r="L198" s="4">
        <f t="shared" ref="L198:L261" si="7">IFERROR(H198/(I198),0)</f>
        <v>5.8059587471352175E-2</v>
      </c>
      <c r="M198">
        <v>194</v>
      </c>
      <c r="N198">
        <v>1</v>
      </c>
    </row>
    <row r="199" spans="1:14" x14ac:dyDescent="0.25">
      <c r="A199" t="s">
        <v>34</v>
      </c>
      <c r="B199" t="s">
        <v>32</v>
      </c>
      <c r="C199">
        <v>62179</v>
      </c>
      <c r="D199" t="s">
        <v>375</v>
      </c>
      <c r="E199" t="s">
        <v>376</v>
      </c>
      <c r="F199" s="3">
        <v>4018</v>
      </c>
      <c r="G199" s="3">
        <v>1463</v>
      </c>
      <c r="H199" s="3">
        <v>504</v>
      </c>
      <c r="I199" s="3">
        <f t="shared" si="6"/>
        <v>4522</v>
      </c>
      <c r="J199" s="6">
        <f>G199/SUM($G$5:$G$1566)</f>
        <v>1.2858294214998062E-3</v>
      </c>
      <c r="K199" s="9">
        <f>H199/SUM($H$5:$H$1566)</f>
        <v>5.9441112020549637E-4</v>
      </c>
      <c r="L199" s="4">
        <f t="shared" si="7"/>
        <v>0.11145510835913312</v>
      </c>
      <c r="M199">
        <v>195</v>
      </c>
      <c r="N199">
        <v>1</v>
      </c>
    </row>
    <row r="200" spans="1:14" x14ac:dyDescent="0.25">
      <c r="A200" t="s">
        <v>19</v>
      </c>
      <c r="B200" t="s">
        <v>18</v>
      </c>
      <c r="C200">
        <v>53459</v>
      </c>
      <c r="D200" t="s">
        <v>391</v>
      </c>
      <c r="E200" t="s">
        <v>391</v>
      </c>
      <c r="F200" s="3">
        <v>6889</v>
      </c>
      <c r="G200" s="3">
        <v>2242</v>
      </c>
      <c r="H200" s="3">
        <v>326</v>
      </c>
      <c r="I200" s="3">
        <f t="shared" si="6"/>
        <v>7215</v>
      </c>
      <c r="J200" s="6">
        <f>G200/SUM($G$5:$G$1566)</f>
        <v>1.9704918407399629E-3</v>
      </c>
      <c r="K200" s="9">
        <f>H200/SUM($H$5:$H$1566)</f>
        <v>3.8448020870434887E-4</v>
      </c>
      <c r="L200" s="4">
        <f t="shared" si="7"/>
        <v>4.5183645183645184E-2</v>
      </c>
      <c r="M200">
        <v>196</v>
      </c>
      <c r="N200">
        <v>1</v>
      </c>
    </row>
    <row r="201" spans="1:14" x14ac:dyDescent="0.25">
      <c r="A201" t="s">
        <v>19</v>
      </c>
      <c r="B201" t="s">
        <v>310</v>
      </c>
      <c r="C201">
        <v>55124</v>
      </c>
      <c r="D201" t="s">
        <v>379</v>
      </c>
      <c r="E201" t="s">
        <v>379</v>
      </c>
      <c r="F201" s="3">
        <v>1391</v>
      </c>
      <c r="G201" s="3">
        <v>417</v>
      </c>
      <c r="H201" s="3">
        <v>1751</v>
      </c>
      <c r="I201" s="3">
        <f t="shared" si="6"/>
        <v>3142</v>
      </c>
      <c r="J201" s="6">
        <f>G201/SUM($G$5:$G$1566)</f>
        <v>3.6650093558811974E-4</v>
      </c>
      <c r="K201" s="9">
        <f>H201/SUM($H$5:$H$1566)</f>
        <v>2.0651068878567943E-3</v>
      </c>
      <c r="L201" s="4">
        <f t="shared" si="7"/>
        <v>0.55728835136855503</v>
      </c>
      <c r="M201">
        <v>197</v>
      </c>
      <c r="N201">
        <v>1</v>
      </c>
    </row>
    <row r="202" spans="1:14" x14ac:dyDescent="0.25">
      <c r="A202" t="s">
        <v>8</v>
      </c>
      <c r="B202" t="s">
        <v>332</v>
      </c>
      <c r="C202">
        <v>25116</v>
      </c>
      <c r="D202" t="s">
        <v>434</v>
      </c>
      <c r="E202" t="s">
        <v>435</v>
      </c>
      <c r="F202" s="3">
        <v>18864</v>
      </c>
      <c r="G202" s="3">
        <v>2875</v>
      </c>
      <c r="H202" s="3">
        <v>252</v>
      </c>
      <c r="I202" s="3">
        <f t="shared" si="6"/>
        <v>19116</v>
      </c>
      <c r="J202" s="6">
        <f>G202/SUM($G$5:$G$1566)</f>
        <v>2.5268349875679718E-3</v>
      </c>
      <c r="K202" s="9">
        <f>H202/SUM($H$5:$H$1566)</f>
        <v>2.9720556010274818E-4</v>
      </c>
      <c r="L202" s="4">
        <f t="shared" si="7"/>
        <v>1.3182674199623353E-2</v>
      </c>
      <c r="M202">
        <v>198</v>
      </c>
      <c r="N202">
        <v>1</v>
      </c>
    </row>
    <row r="203" spans="1:14" x14ac:dyDescent="0.25">
      <c r="A203" t="s">
        <v>152</v>
      </c>
      <c r="B203" t="s">
        <v>152</v>
      </c>
      <c r="C203">
        <v>71133</v>
      </c>
      <c r="D203" t="s">
        <v>377</v>
      </c>
      <c r="E203" t="s">
        <v>378</v>
      </c>
      <c r="F203" s="3">
        <v>3324</v>
      </c>
      <c r="G203" s="3">
        <v>378</v>
      </c>
      <c r="H203" s="3">
        <v>1916</v>
      </c>
      <c r="I203" s="3">
        <f t="shared" si="6"/>
        <v>5240</v>
      </c>
      <c r="J203" s="6">
        <f>G203/SUM($G$5:$G$1566)</f>
        <v>3.3222386966980636E-4</v>
      </c>
      <c r="K203" s="9">
        <f>H203/SUM($H$5:$H$1566)</f>
        <v>2.2597057664954985E-3</v>
      </c>
      <c r="L203" s="4">
        <f t="shared" si="7"/>
        <v>0.36564885496183208</v>
      </c>
      <c r="M203">
        <v>199</v>
      </c>
      <c r="N203">
        <v>1</v>
      </c>
    </row>
    <row r="204" spans="1:14" x14ac:dyDescent="0.25">
      <c r="A204" t="s">
        <v>19</v>
      </c>
      <c r="B204" t="s">
        <v>18</v>
      </c>
      <c r="C204">
        <v>53284</v>
      </c>
      <c r="D204" t="s">
        <v>426</v>
      </c>
      <c r="E204" t="s">
        <v>427</v>
      </c>
      <c r="F204" s="3">
        <v>3523</v>
      </c>
      <c r="G204" s="3">
        <v>1146</v>
      </c>
      <c r="H204" s="3">
        <v>604</v>
      </c>
      <c r="I204" s="3">
        <f t="shared" si="6"/>
        <v>4127</v>
      </c>
      <c r="J204" s="6">
        <f>G204/SUM($G$5:$G$1566)</f>
        <v>1.0072183985227463E-3</v>
      </c>
      <c r="K204" s="9">
        <f>H204/SUM($H$5:$H$1566)</f>
        <v>7.1234983453198381E-4</v>
      </c>
      <c r="L204" s="4">
        <f t="shared" si="7"/>
        <v>0.14635328325660285</v>
      </c>
      <c r="M204">
        <v>200</v>
      </c>
      <c r="N204">
        <v>1</v>
      </c>
    </row>
    <row r="205" spans="1:14" x14ac:dyDescent="0.25">
      <c r="A205" t="s">
        <v>8</v>
      </c>
      <c r="B205" t="s">
        <v>37</v>
      </c>
      <c r="C205">
        <v>22411</v>
      </c>
      <c r="D205" t="s">
        <v>387</v>
      </c>
      <c r="E205" t="s">
        <v>388</v>
      </c>
      <c r="F205" s="3">
        <v>10955</v>
      </c>
      <c r="G205" s="3">
        <v>1225</v>
      </c>
      <c r="H205" s="3">
        <v>560</v>
      </c>
      <c r="I205" s="3">
        <f t="shared" si="6"/>
        <v>11515</v>
      </c>
      <c r="J205" s="6">
        <f>G205/SUM($G$5:$G$1566)</f>
        <v>1.0766514294854837E-3</v>
      </c>
      <c r="K205" s="9">
        <f>H205/SUM($H$5:$H$1566)</f>
        <v>6.6045680022832937E-4</v>
      </c>
      <c r="L205" s="4">
        <f t="shared" si="7"/>
        <v>4.8632218844984802E-2</v>
      </c>
      <c r="M205">
        <v>201</v>
      </c>
      <c r="N205">
        <v>1</v>
      </c>
    </row>
    <row r="206" spans="1:14" x14ac:dyDescent="0.25">
      <c r="A206" t="s">
        <v>14</v>
      </c>
      <c r="B206" t="s">
        <v>176</v>
      </c>
      <c r="C206">
        <v>32111</v>
      </c>
      <c r="D206" t="s">
        <v>372</v>
      </c>
      <c r="E206" t="s">
        <v>373</v>
      </c>
      <c r="F206" s="3">
        <v>4129</v>
      </c>
      <c r="G206" s="3">
        <v>1022</v>
      </c>
      <c r="H206" s="3">
        <v>650</v>
      </c>
      <c r="I206" s="3">
        <f t="shared" si="6"/>
        <v>4779</v>
      </c>
      <c r="J206" s="6">
        <f>G206/SUM($G$5:$G$1566)</f>
        <v>8.9823490688503206E-4</v>
      </c>
      <c r="K206" s="9">
        <f>H206/SUM($H$5:$H$1566)</f>
        <v>7.6660164312216804E-4</v>
      </c>
      <c r="L206" s="4">
        <f t="shared" si="7"/>
        <v>0.1360117179326219</v>
      </c>
      <c r="M206">
        <v>202</v>
      </c>
      <c r="N206">
        <v>1</v>
      </c>
    </row>
    <row r="207" spans="1:14" x14ac:dyDescent="0.25">
      <c r="A207" t="s">
        <v>8</v>
      </c>
      <c r="B207" t="s">
        <v>84</v>
      </c>
      <c r="C207">
        <v>23227</v>
      </c>
      <c r="D207" t="s">
        <v>389</v>
      </c>
      <c r="E207" t="s">
        <v>390</v>
      </c>
      <c r="F207" s="3">
        <v>2895</v>
      </c>
      <c r="G207" s="3">
        <v>659</v>
      </c>
      <c r="H207" s="3">
        <v>990</v>
      </c>
      <c r="I207" s="3">
        <f t="shared" si="6"/>
        <v>3885</v>
      </c>
      <c r="J207" s="6">
        <f>G207/SUM($G$5:$G$1566)</f>
        <v>5.7919452410688473E-4</v>
      </c>
      <c r="K207" s="9">
        <f>H207/SUM($H$5:$H$1566)</f>
        <v>1.1675932718322251E-3</v>
      </c>
      <c r="L207" s="4">
        <f t="shared" si="7"/>
        <v>0.25482625482625482</v>
      </c>
      <c r="M207">
        <v>203</v>
      </c>
      <c r="N207">
        <v>1</v>
      </c>
    </row>
    <row r="208" spans="1:14" x14ac:dyDescent="0.25">
      <c r="A208" t="s">
        <v>8</v>
      </c>
      <c r="B208" t="s">
        <v>368</v>
      </c>
      <c r="C208">
        <v>26141</v>
      </c>
      <c r="D208" t="s">
        <v>437</v>
      </c>
      <c r="E208" t="s">
        <v>438</v>
      </c>
      <c r="F208" s="3">
        <v>13513</v>
      </c>
      <c r="G208" s="3">
        <v>2059</v>
      </c>
      <c r="H208" s="3">
        <v>314</v>
      </c>
      <c r="I208" s="3">
        <f t="shared" si="6"/>
        <v>13827</v>
      </c>
      <c r="J208" s="6">
        <f>G208/SUM($G$5:$G$1566)</f>
        <v>1.8096533006617232E-3</v>
      </c>
      <c r="K208" s="9">
        <f>H208/SUM($H$5:$H$1566)</f>
        <v>3.7032756298517041E-4</v>
      </c>
      <c r="L208" s="4">
        <f t="shared" si="7"/>
        <v>2.2709192160266147E-2</v>
      </c>
      <c r="M208">
        <v>204</v>
      </c>
      <c r="N208">
        <v>1</v>
      </c>
    </row>
    <row r="209" spans="1:14" x14ac:dyDescent="0.25">
      <c r="A209" t="s">
        <v>14</v>
      </c>
      <c r="B209" t="s">
        <v>17</v>
      </c>
      <c r="C209">
        <v>37341</v>
      </c>
      <c r="D209" t="s">
        <v>401</v>
      </c>
      <c r="E209" t="s">
        <v>401</v>
      </c>
      <c r="F209" s="3">
        <v>3052</v>
      </c>
      <c r="G209" s="3">
        <v>1922</v>
      </c>
      <c r="H209" s="3">
        <v>334</v>
      </c>
      <c r="I209" s="3">
        <f t="shared" si="6"/>
        <v>3386</v>
      </c>
      <c r="J209" s="6">
        <f>G209/SUM($G$5:$G$1566)</f>
        <v>1.6892441203845711E-3</v>
      </c>
      <c r="K209" s="9">
        <f>H209/SUM($H$5:$H$1566)</f>
        <v>3.9391530585046789E-4</v>
      </c>
      <c r="L209" s="4">
        <f t="shared" si="7"/>
        <v>9.8641464855286479E-2</v>
      </c>
      <c r="M209">
        <v>205</v>
      </c>
      <c r="N209">
        <v>1</v>
      </c>
    </row>
    <row r="210" spans="1:14" x14ac:dyDescent="0.25">
      <c r="A210" t="s">
        <v>19</v>
      </c>
      <c r="B210" t="s">
        <v>91</v>
      </c>
      <c r="C210">
        <v>52244</v>
      </c>
      <c r="D210" t="s">
        <v>382</v>
      </c>
      <c r="E210" t="s">
        <v>383</v>
      </c>
      <c r="F210" s="3">
        <v>3387</v>
      </c>
      <c r="G210" s="3">
        <v>1014</v>
      </c>
      <c r="H210" s="3">
        <v>628</v>
      </c>
      <c r="I210" s="3">
        <f t="shared" si="6"/>
        <v>4015</v>
      </c>
      <c r="J210" s="6">
        <f>G210/SUM($G$5:$G$1566)</f>
        <v>8.9120371387614724E-4</v>
      </c>
      <c r="K210" s="9">
        <f>H210/SUM($H$5:$H$1566)</f>
        <v>7.4065512597034082E-4</v>
      </c>
      <c r="L210" s="4">
        <f t="shared" si="7"/>
        <v>0.1564134495641345</v>
      </c>
      <c r="M210">
        <v>206</v>
      </c>
      <c r="N210">
        <v>1</v>
      </c>
    </row>
    <row r="211" spans="1:14" x14ac:dyDescent="0.25">
      <c r="A211" t="s">
        <v>34</v>
      </c>
      <c r="B211" t="s">
        <v>32</v>
      </c>
      <c r="C211">
        <v>62266</v>
      </c>
      <c r="D211" t="s">
        <v>386</v>
      </c>
      <c r="E211" t="s">
        <v>386</v>
      </c>
      <c r="F211" s="3">
        <v>3441</v>
      </c>
      <c r="G211" s="3">
        <v>1253</v>
      </c>
      <c r="H211" s="3">
        <v>499</v>
      </c>
      <c r="I211" s="3">
        <f t="shared" si="6"/>
        <v>3940</v>
      </c>
      <c r="J211" s="6">
        <f>G211/SUM($G$5:$G$1566)</f>
        <v>1.1012606050165804E-3</v>
      </c>
      <c r="K211" s="9">
        <f>H211/SUM($H$5:$H$1566)</f>
        <v>5.8851418448917204E-4</v>
      </c>
      <c r="L211" s="4">
        <f t="shared" si="7"/>
        <v>0.1266497461928934</v>
      </c>
      <c r="M211">
        <v>207</v>
      </c>
      <c r="N211">
        <v>1</v>
      </c>
    </row>
    <row r="212" spans="1:14" x14ac:dyDescent="0.25">
      <c r="A212" t="s">
        <v>34</v>
      </c>
      <c r="B212" t="s">
        <v>32</v>
      </c>
      <c r="C212">
        <v>62253</v>
      </c>
      <c r="D212" t="s">
        <v>384</v>
      </c>
      <c r="E212" t="s">
        <v>385</v>
      </c>
      <c r="F212" s="3">
        <v>3627</v>
      </c>
      <c r="G212" s="3">
        <v>1321</v>
      </c>
      <c r="H212" s="3">
        <v>472</v>
      </c>
      <c r="I212" s="3">
        <f t="shared" si="6"/>
        <v>4099</v>
      </c>
      <c r="J212" s="6">
        <f>G212/SUM($G$5:$G$1566)</f>
        <v>1.1610257455921011E-3</v>
      </c>
      <c r="K212" s="9">
        <f>H212/SUM($H$5:$H$1566)</f>
        <v>5.5667073162102049E-4</v>
      </c>
      <c r="L212" s="4">
        <f t="shared" si="7"/>
        <v>0.11515003659429129</v>
      </c>
      <c r="M212">
        <v>208</v>
      </c>
      <c r="N212">
        <v>1</v>
      </c>
    </row>
    <row r="213" spans="1:14" x14ac:dyDescent="0.25">
      <c r="A213" t="s">
        <v>152</v>
      </c>
      <c r="B213" t="s">
        <v>152</v>
      </c>
      <c r="C213">
        <v>71337</v>
      </c>
      <c r="D213" t="s">
        <v>380</v>
      </c>
      <c r="E213" t="s">
        <v>381</v>
      </c>
      <c r="F213" s="3">
        <v>6113</v>
      </c>
      <c r="G213" s="3">
        <v>695</v>
      </c>
      <c r="H213" s="3">
        <v>890</v>
      </c>
      <c r="I213" s="3">
        <f t="shared" si="6"/>
        <v>7003</v>
      </c>
      <c r="J213" s="6">
        <f>G213/SUM($G$5:$G$1566)</f>
        <v>6.1083489264686624E-4</v>
      </c>
      <c r="K213" s="9">
        <f>H213/SUM($H$5:$H$1566)</f>
        <v>1.0496545575057377E-3</v>
      </c>
      <c r="L213" s="4">
        <f t="shared" si="7"/>
        <v>0.1270883906897044</v>
      </c>
      <c r="M213">
        <v>209</v>
      </c>
      <c r="N213">
        <v>1</v>
      </c>
    </row>
    <row r="214" spans="1:14" x14ac:dyDescent="0.25">
      <c r="A214" t="s">
        <v>8</v>
      </c>
      <c r="B214" t="s">
        <v>84</v>
      </c>
      <c r="C214">
        <v>23111</v>
      </c>
      <c r="D214" t="s">
        <v>394</v>
      </c>
      <c r="E214" t="s">
        <v>394</v>
      </c>
      <c r="F214" s="3">
        <v>1060</v>
      </c>
      <c r="G214" s="3">
        <v>241</v>
      </c>
      <c r="H214" s="3">
        <v>2535</v>
      </c>
      <c r="I214" s="3">
        <f t="shared" si="6"/>
        <v>3595</v>
      </c>
      <c r="J214" s="6">
        <f>G214/SUM($G$5:$G$1566)</f>
        <v>2.1181468939265435E-4</v>
      </c>
      <c r="K214" s="9">
        <f>H214/SUM($H$5:$H$1566)</f>
        <v>2.989746408176455E-3</v>
      </c>
      <c r="L214" s="4">
        <f t="shared" si="7"/>
        <v>0.7051460361613352</v>
      </c>
      <c r="M214">
        <v>210</v>
      </c>
      <c r="N214">
        <v>1</v>
      </c>
    </row>
    <row r="215" spans="1:14" x14ac:dyDescent="0.25">
      <c r="A215" t="s">
        <v>152</v>
      </c>
      <c r="B215" t="s">
        <v>206</v>
      </c>
      <c r="C215">
        <v>74111</v>
      </c>
      <c r="D215" t="s">
        <v>206</v>
      </c>
      <c r="E215" t="s">
        <v>410</v>
      </c>
      <c r="F215" s="3">
        <v>7744</v>
      </c>
      <c r="G215" s="3">
        <v>1975</v>
      </c>
      <c r="H215" s="3">
        <v>301</v>
      </c>
      <c r="I215" s="3">
        <f t="shared" si="6"/>
        <v>8045</v>
      </c>
      <c r="J215" s="6">
        <f>G215/SUM($G$5:$G$1566)</f>
        <v>1.7358257740684329E-3</v>
      </c>
      <c r="K215" s="9">
        <f>H215/SUM($H$5:$H$1566)</f>
        <v>3.5499553012272701E-4</v>
      </c>
      <c r="L215" s="4">
        <f t="shared" si="7"/>
        <v>3.7414543194530761E-2</v>
      </c>
      <c r="M215">
        <v>211</v>
      </c>
      <c r="N215">
        <v>1</v>
      </c>
    </row>
    <row r="216" spans="1:14" x14ac:dyDescent="0.25">
      <c r="A216" t="s">
        <v>14</v>
      </c>
      <c r="B216" t="s">
        <v>26</v>
      </c>
      <c r="C216">
        <v>35141</v>
      </c>
      <c r="D216" t="s">
        <v>413</v>
      </c>
      <c r="E216" t="s">
        <v>414</v>
      </c>
      <c r="F216" s="3">
        <v>2426</v>
      </c>
      <c r="G216" s="3">
        <v>1528</v>
      </c>
      <c r="H216" s="3">
        <v>385</v>
      </c>
      <c r="I216" s="3">
        <f t="shared" si="6"/>
        <v>2811</v>
      </c>
      <c r="J216" s="6">
        <f>G216/SUM($G$5:$G$1566)</f>
        <v>1.3429578646969951E-3</v>
      </c>
      <c r="K216" s="9">
        <f>H216/SUM($H$5:$H$1566)</f>
        <v>4.5406405015697645E-4</v>
      </c>
      <c r="L216" s="4">
        <f t="shared" si="7"/>
        <v>0.13696193525435787</v>
      </c>
      <c r="M216">
        <v>212</v>
      </c>
      <c r="N216">
        <v>1</v>
      </c>
    </row>
    <row r="217" spans="1:14" x14ac:dyDescent="0.25">
      <c r="A217" t="s">
        <v>14</v>
      </c>
      <c r="B217" t="s">
        <v>176</v>
      </c>
      <c r="C217">
        <v>32113</v>
      </c>
      <c r="D217" t="s">
        <v>399</v>
      </c>
      <c r="E217" t="s">
        <v>400</v>
      </c>
      <c r="F217" s="3">
        <v>2858</v>
      </c>
      <c r="G217" s="3">
        <v>707</v>
      </c>
      <c r="H217" s="3">
        <v>831</v>
      </c>
      <c r="I217" s="3">
        <f t="shared" si="6"/>
        <v>3689</v>
      </c>
      <c r="J217" s="6">
        <f>G217/SUM($G$5:$G$1566)</f>
        <v>6.2138168216019341E-4</v>
      </c>
      <c r="K217" s="9">
        <f>H217/SUM($H$5:$H$1566)</f>
        <v>9.8007071605311024E-4</v>
      </c>
      <c r="L217" s="4">
        <f t="shared" si="7"/>
        <v>0.22526429926809433</v>
      </c>
      <c r="M217">
        <v>213</v>
      </c>
      <c r="N217">
        <v>1</v>
      </c>
    </row>
    <row r="218" spans="1:14" x14ac:dyDescent="0.25">
      <c r="A218" t="s">
        <v>14</v>
      </c>
      <c r="B218" t="s">
        <v>26</v>
      </c>
      <c r="C218">
        <v>35189</v>
      </c>
      <c r="D218" t="s">
        <v>392</v>
      </c>
      <c r="E218" t="s">
        <v>393</v>
      </c>
      <c r="F218" s="3">
        <v>2194</v>
      </c>
      <c r="G218" s="3">
        <v>1382</v>
      </c>
      <c r="H218" s="3">
        <v>423</v>
      </c>
      <c r="I218" s="3">
        <f t="shared" si="6"/>
        <v>2617</v>
      </c>
      <c r="J218" s="6">
        <f>G218/SUM($G$5:$G$1566)</f>
        <v>1.2146385922848478E-3</v>
      </c>
      <c r="K218" s="9">
        <f>H218/SUM($H$5:$H$1566)</f>
        <v>4.9888076160104161E-4</v>
      </c>
      <c r="L218" s="4">
        <f t="shared" si="7"/>
        <v>0.16163546045089797</v>
      </c>
      <c r="M218">
        <v>214</v>
      </c>
      <c r="N218">
        <v>1</v>
      </c>
    </row>
    <row r="219" spans="1:14" x14ac:dyDescent="0.25">
      <c r="A219" t="s">
        <v>19</v>
      </c>
      <c r="B219" t="s">
        <v>18</v>
      </c>
      <c r="C219">
        <v>53435</v>
      </c>
      <c r="D219" t="s">
        <v>430</v>
      </c>
      <c r="E219" t="s">
        <v>431</v>
      </c>
      <c r="F219" s="3">
        <v>3888</v>
      </c>
      <c r="G219" s="3">
        <v>1265</v>
      </c>
      <c r="H219" s="3">
        <v>458</v>
      </c>
      <c r="I219" s="3">
        <f t="shared" si="6"/>
        <v>4346</v>
      </c>
      <c r="J219" s="6">
        <f>G219/SUM($G$5:$G$1566)</f>
        <v>1.1118073945299077E-3</v>
      </c>
      <c r="K219" s="9">
        <f>H219/SUM($H$5:$H$1566)</f>
        <v>5.4015931161531224E-4</v>
      </c>
      <c r="L219" s="4">
        <f t="shared" si="7"/>
        <v>0.10538426138978371</v>
      </c>
      <c r="M219">
        <v>215</v>
      </c>
      <c r="N219">
        <v>1</v>
      </c>
    </row>
    <row r="220" spans="1:14" x14ac:dyDescent="0.25">
      <c r="A220" t="s">
        <v>19</v>
      </c>
      <c r="B220" t="s">
        <v>91</v>
      </c>
      <c r="C220">
        <v>52151</v>
      </c>
      <c r="D220" t="s">
        <v>397</v>
      </c>
      <c r="E220" t="s">
        <v>398</v>
      </c>
      <c r="F220" s="3">
        <v>2924</v>
      </c>
      <c r="G220" s="3">
        <v>876</v>
      </c>
      <c r="H220" s="3">
        <v>648</v>
      </c>
      <c r="I220" s="3">
        <f t="shared" si="6"/>
        <v>3572</v>
      </c>
      <c r="J220" s="6">
        <f>G220/SUM($G$5:$G$1566)</f>
        <v>7.6991563447288463E-4</v>
      </c>
      <c r="K220" s="9">
        <f>H220/SUM($H$5:$H$1566)</f>
        <v>7.6424286883563825E-4</v>
      </c>
      <c r="L220" s="4">
        <f t="shared" si="7"/>
        <v>0.18141097424412095</v>
      </c>
      <c r="M220">
        <v>216</v>
      </c>
      <c r="N220">
        <v>1</v>
      </c>
    </row>
    <row r="221" spans="1:14" x14ac:dyDescent="0.25">
      <c r="A221" t="s">
        <v>34</v>
      </c>
      <c r="B221" t="s">
        <v>32</v>
      </c>
      <c r="C221">
        <v>62287</v>
      </c>
      <c r="D221" t="s">
        <v>406</v>
      </c>
      <c r="E221" t="s">
        <v>407</v>
      </c>
      <c r="F221" s="3">
        <v>3610</v>
      </c>
      <c r="G221" s="3">
        <v>1314</v>
      </c>
      <c r="H221" s="3">
        <v>428</v>
      </c>
      <c r="I221" s="3">
        <f t="shared" si="6"/>
        <v>4038</v>
      </c>
      <c r="J221" s="6">
        <f>G221/SUM($G$5:$G$1566)</f>
        <v>1.1548734517093269E-3</v>
      </c>
      <c r="K221" s="9">
        <f>H221/SUM($H$5:$H$1566)</f>
        <v>5.0477769731736605E-4</v>
      </c>
      <c r="L221" s="4">
        <f t="shared" si="7"/>
        <v>0.10599306587419514</v>
      </c>
      <c r="M221">
        <v>217</v>
      </c>
      <c r="N221">
        <v>1</v>
      </c>
    </row>
    <row r="222" spans="1:14" x14ac:dyDescent="0.25">
      <c r="A222" t="s">
        <v>14</v>
      </c>
      <c r="B222" t="s">
        <v>115</v>
      </c>
      <c r="C222">
        <v>33123</v>
      </c>
      <c r="D222" t="s">
        <v>408</v>
      </c>
      <c r="E222" t="s">
        <v>409</v>
      </c>
      <c r="F222" s="3">
        <v>4088</v>
      </c>
      <c r="G222" s="3">
        <v>1011</v>
      </c>
      <c r="H222" s="3">
        <v>550</v>
      </c>
      <c r="I222" s="3">
        <f t="shared" si="6"/>
        <v>4638</v>
      </c>
      <c r="J222" s="6">
        <f>G222/SUM($G$5:$G$1566)</f>
        <v>8.8856701649781553E-4</v>
      </c>
      <c r="K222" s="9">
        <f>H222/SUM($H$5:$H$1566)</f>
        <v>6.486629287956806E-4</v>
      </c>
      <c r="L222" s="4">
        <f t="shared" si="7"/>
        <v>0.11858559724018973</v>
      </c>
      <c r="M222">
        <v>218</v>
      </c>
      <c r="N222">
        <v>1</v>
      </c>
    </row>
    <row r="223" spans="1:14" x14ac:dyDescent="0.25">
      <c r="A223" t="s">
        <v>34</v>
      </c>
      <c r="B223" t="s">
        <v>32</v>
      </c>
      <c r="C223">
        <v>62217</v>
      </c>
      <c r="D223" t="s">
        <v>402</v>
      </c>
      <c r="E223" t="s">
        <v>403</v>
      </c>
      <c r="F223" s="3">
        <v>3160</v>
      </c>
      <c r="G223" s="3">
        <v>1151</v>
      </c>
      <c r="H223" s="3">
        <v>482</v>
      </c>
      <c r="I223" s="3">
        <f t="shared" si="6"/>
        <v>3642</v>
      </c>
      <c r="J223" s="6">
        <f>G223/SUM($G$5:$G$1566)</f>
        <v>1.0116128941532994E-3</v>
      </c>
      <c r="K223" s="9">
        <f>H223/SUM($H$5:$H$1566)</f>
        <v>5.6846460305366915E-4</v>
      </c>
      <c r="L223" s="4">
        <f t="shared" si="7"/>
        <v>0.13234486545853927</v>
      </c>
      <c r="M223">
        <v>219</v>
      </c>
      <c r="N223">
        <v>1</v>
      </c>
    </row>
    <row r="224" spans="1:14" x14ac:dyDescent="0.25">
      <c r="A224" t="s">
        <v>14</v>
      </c>
      <c r="B224" t="s">
        <v>115</v>
      </c>
      <c r="C224">
        <v>33251</v>
      </c>
      <c r="D224" t="s">
        <v>441</v>
      </c>
      <c r="E224" t="s">
        <v>441</v>
      </c>
      <c r="F224" s="3">
        <v>2968</v>
      </c>
      <c r="G224" s="3">
        <v>734</v>
      </c>
      <c r="H224" s="3">
        <v>751</v>
      </c>
      <c r="I224" s="3">
        <f t="shared" si="6"/>
        <v>3719</v>
      </c>
      <c r="J224" s="6">
        <f>G224/SUM($G$5:$G$1566)</f>
        <v>6.4511195856517957E-4</v>
      </c>
      <c r="K224" s="9">
        <f>H224/SUM($H$5:$H$1566)</f>
        <v>8.8571974459192022E-4</v>
      </c>
      <c r="L224" s="4">
        <f t="shared" si="7"/>
        <v>0.20193600430223177</v>
      </c>
      <c r="M224">
        <v>220</v>
      </c>
      <c r="N224">
        <v>1</v>
      </c>
    </row>
    <row r="225" spans="1:14" x14ac:dyDescent="0.25">
      <c r="A225" t="s">
        <v>152</v>
      </c>
      <c r="B225" t="s">
        <v>152</v>
      </c>
      <c r="C225">
        <v>71311</v>
      </c>
      <c r="D225" t="s">
        <v>411</v>
      </c>
      <c r="E225" t="s">
        <v>412</v>
      </c>
      <c r="F225" s="3">
        <v>4606</v>
      </c>
      <c r="G225" s="3">
        <v>524</v>
      </c>
      <c r="H225" s="3">
        <v>1039</v>
      </c>
      <c r="I225" s="3">
        <f t="shared" si="6"/>
        <v>5645</v>
      </c>
      <c r="J225" s="6">
        <f>G225/SUM($G$5:$G$1566)</f>
        <v>4.6054314208195384E-4</v>
      </c>
      <c r="K225" s="9">
        <f>H225/SUM($H$5:$H$1566)</f>
        <v>1.2253832418522039E-3</v>
      </c>
      <c r="L225" s="4">
        <f t="shared" si="7"/>
        <v>0.18405668733392383</v>
      </c>
      <c r="M225">
        <v>221</v>
      </c>
      <c r="N225">
        <v>1</v>
      </c>
    </row>
    <row r="226" spans="1:14" x14ac:dyDescent="0.25">
      <c r="A226" t="s">
        <v>19</v>
      </c>
      <c r="B226" t="s">
        <v>18</v>
      </c>
      <c r="C226">
        <v>53183</v>
      </c>
      <c r="D226" t="s">
        <v>457</v>
      </c>
      <c r="E226" t="s">
        <v>458</v>
      </c>
      <c r="F226" s="3">
        <v>2793</v>
      </c>
      <c r="G226" s="3">
        <v>909</v>
      </c>
      <c r="H226" s="3">
        <v>567</v>
      </c>
      <c r="I226" s="3">
        <f t="shared" si="6"/>
        <v>3360</v>
      </c>
      <c r="J226" s="6">
        <f>G226/SUM($G$5:$G$1566)</f>
        <v>7.9891930563453443E-4</v>
      </c>
      <c r="K226" s="9">
        <f>H226/SUM($H$5:$H$1566)</f>
        <v>6.6871251023118349E-4</v>
      </c>
      <c r="L226" s="4">
        <f t="shared" si="7"/>
        <v>0.16875000000000001</v>
      </c>
      <c r="M226">
        <v>222</v>
      </c>
      <c r="N226">
        <v>1</v>
      </c>
    </row>
    <row r="227" spans="1:14" x14ac:dyDescent="0.25">
      <c r="A227" t="s">
        <v>14</v>
      </c>
      <c r="B227" t="s">
        <v>26</v>
      </c>
      <c r="C227">
        <v>35325</v>
      </c>
      <c r="D227" t="s">
        <v>451</v>
      </c>
      <c r="E227" t="s">
        <v>452</v>
      </c>
      <c r="F227" s="3">
        <v>2581</v>
      </c>
      <c r="G227" s="3">
        <v>1626</v>
      </c>
      <c r="H227" s="3">
        <v>310</v>
      </c>
      <c r="I227" s="3">
        <f t="shared" si="6"/>
        <v>2891</v>
      </c>
      <c r="J227" s="6">
        <f>G227/SUM($G$5:$G$1566)</f>
        <v>1.4290899790558337E-3</v>
      </c>
      <c r="K227" s="9">
        <f>H227/SUM($H$5:$H$1566)</f>
        <v>3.6561001441211087E-4</v>
      </c>
      <c r="L227" s="4">
        <f t="shared" si="7"/>
        <v>0.10722933241093048</v>
      </c>
      <c r="M227">
        <v>223</v>
      </c>
      <c r="N227">
        <v>1</v>
      </c>
    </row>
    <row r="228" spans="1:14" x14ac:dyDescent="0.25">
      <c r="A228" t="s">
        <v>152</v>
      </c>
      <c r="B228" t="s">
        <v>233</v>
      </c>
      <c r="C228">
        <v>72211</v>
      </c>
      <c r="D228" t="s">
        <v>415</v>
      </c>
      <c r="E228" t="s">
        <v>415</v>
      </c>
      <c r="F228" s="3">
        <v>2879</v>
      </c>
      <c r="G228" s="3">
        <v>734</v>
      </c>
      <c r="H228" s="3">
        <v>660</v>
      </c>
      <c r="I228" s="3">
        <f t="shared" si="6"/>
        <v>3539</v>
      </c>
      <c r="J228" s="6">
        <f>G228/SUM($G$5:$G$1566)</f>
        <v>6.4511195856517957E-4</v>
      </c>
      <c r="K228" s="9">
        <f>H228/SUM($H$5:$H$1566)</f>
        <v>7.783955145548167E-4</v>
      </c>
      <c r="L228" s="4">
        <f t="shared" si="7"/>
        <v>0.18649335970613168</v>
      </c>
      <c r="M228">
        <v>224</v>
      </c>
      <c r="N228">
        <v>1</v>
      </c>
    </row>
    <row r="229" spans="1:14" x14ac:dyDescent="0.25">
      <c r="A229" t="s">
        <v>152</v>
      </c>
      <c r="B229" t="s">
        <v>233</v>
      </c>
      <c r="C229">
        <v>72229</v>
      </c>
      <c r="D229" t="s">
        <v>444</v>
      </c>
      <c r="E229" t="s">
        <v>445</v>
      </c>
      <c r="F229" s="3">
        <v>4086</v>
      </c>
      <c r="G229" s="3">
        <v>1042</v>
      </c>
      <c r="H229" s="3">
        <v>465</v>
      </c>
      <c r="I229" s="3">
        <f t="shared" si="6"/>
        <v>4551</v>
      </c>
      <c r="J229" s="6">
        <f>G229/SUM($G$5:$G$1566)</f>
        <v>9.1581288940724404E-4</v>
      </c>
      <c r="K229" s="9">
        <f>H229/SUM($H$5:$H$1566)</f>
        <v>5.4841502161816636E-4</v>
      </c>
      <c r="L229" s="4">
        <f t="shared" si="7"/>
        <v>0.1021753460777851</v>
      </c>
      <c r="M229">
        <v>225</v>
      </c>
      <c r="N229">
        <v>1</v>
      </c>
    </row>
    <row r="230" spans="1:14" x14ac:dyDescent="0.25">
      <c r="A230" t="s">
        <v>152</v>
      </c>
      <c r="B230" t="s">
        <v>152</v>
      </c>
      <c r="C230">
        <v>71331</v>
      </c>
      <c r="D230" t="s">
        <v>416</v>
      </c>
      <c r="E230" t="s">
        <v>417</v>
      </c>
      <c r="F230" s="3">
        <v>5552</v>
      </c>
      <c r="G230" s="3">
        <v>631</v>
      </c>
      <c r="H230" s="3">
        <v>766</v>
      </c>
      <c r="I230" s="3">
        <f t="shared" si="6"/>
        <v>6318</v>
      </c>
      <c r="J230" s="6">
        <f>G230/SUM($G$5:$G$1566)</f>
        <v>5.5458534857578793E-4</v>
      </c>
      <c r="K230" s="9">
        <f>H230/SUM($H$5:$H$1566)</f>
        <v>9.0341055174089331E-4</v>
      </c>
      <c r="L230" s="4">
        <f t="shared" si="7"/>
        <v>0.1212408990186768</v>
      </c>
      <c r="M230">
        <v>226</v>
      </c>
      <c r="N230">
        <v>1</v>
      </c>
    </row>
    <row r="231" spans="1:14" x14ac:dyDescent="0.25">
      <c r="A231" t="s">
        <v>34</v>
      </c>
      <c r="B231" t="s">
        <v>59</v>
      </c>
      <c r="C231">
        <v>61493</v>
      </c>
      <c r="D231" t="s">
        <v>432</v>
      </c>
      <c r="E231" t="s">
        <v>433</v>
      </c>
      <c r="F231" s="3">
        <v>2772</v>
      </c>
      <c r="G231" s="3">
        <v>1262</v>
      </c>
      <c r="H231" s="3">
        <v>383</v>
      </c>
      <c r="I231" s="3">
        <f t="shared" si="6"/>
        <v>3155</v>
      </c>
      <c r="J231" s="6">
        <f>G231/SUM($G$5:$G$1566)</f>
        <v>1.1091706971515759E-3</v>
      </c>
      <c r="K231" s="9">
        <f>H231/SUM($H$5:$H$1566)</f>
        <v>4.5170527587044666E-4</v>
      </c>
      <c r="L231" s="4">
        <f t="shared" si="7"/>
        <v>0.12139461172741679</v>
      </c>
      <c r="M231">
        <v>227</v>
      </c>
      <c r="N231">
        <v>1</v>
      </c>
    </row>
    <row r="232" spans="1:14" x14ac:dyDescent="0.25">
      <c r="A232" t="s">
        <v>14</v>
      </c>
      <c r="B232" t="s">
        <v>13</v>
      </c>
      <c r="C232">
        <v>31141</v>
      </c>
      <c r="D232" t="s">
        <v>395</v>
      </c>
      <c r="E232" t="s">
        <v>396</v>
      </c>
      <c r="F232" s="3">
        <v>9737</v>
      </c>
      <c r="G232" s="3">
        <v>5523</v>
      </c>
      <c r="H232" s="3">
        <v>87</v>
      </c>
      <c r="I232" s="3">
        <f t="shared" si="6"/>
        <v>9824</v>
      </c>
      <c r="J232" s="6">
        <f>G232/SUM($G$5:$G$1566)</f>
        <v>4.8541598735088376E-3</v>
      </c>
      <c r="K232" s="9">
        <f>H232/SUM($H$5:$H$1566)</f>
        <v>1.0260668146404402E-4</v>
      </c>
      <c r="L232" s="4">
        <f t="shared" si="7"/>
        <v>8.8558631921824109E-3</v>
      </c>
      <c r="M232">
        <v>228</v>
      </c>
      <c r="N232">
        <v>1</v>
      </c>
    </row>
    <row r="233" spans="1:14" x14ac:dyDescent="0.25">
      <c r="A233" t="s">
        <v>34</v>
      </c>
      <c r="B233" t="s">
        <v>32</v>
      </c>
      <c r="C233">
        <v>62245</v>
      </c>
      <c r="D233" t="s">
        <v>422</v>
      </c>
      <c r="E233" t="s">
        <v>423</v>
      </c>
      <c r="F233" s="3">
        <v>2583</v>
      </c>
      <c r="G233" s="3">
        <v>940</v>
      </c>
      <c r="H233" s="3">
        <v>508</v>
      </c>
      <c r="I233" s="3">
        <f t="shared" si="6"/>
        <v>3091</v>
      </c>
      <c r="J233" s="6">
        <f>G233/SUM($G$5:$G$1566)</f>
        <v>8.2616517854396294E-4</v>
      </c>
      <c r="K233" s="9">
        <f>H233/SUM($H$5:$H$1566)</f>
        <v>5.9912866877855596E-4</v>
      </c>
      <c r="L233" s="4">
        <f t="shared" si="7"/>
        <v>0.16434810740860564</v>
      </c>
      <c r="M233">
        <v>229</v>
      </c>
      <c r="N233">
        <v>1</v>
      </c>
    </row>
    <row r="234" spans="1:14" x14ac:dyDescent="0.25">
      <c r="A234" t="s">
        <v>19</v>
      </c>
      <c r="B234" t="s">
        <v>18</v>
      </c>
      <c r="C234">
        <v>53413</v>
      </c>
      <c r="D234" t="s">
        <v>442</v>
      </c>
      <c r="E234" t="s">
        <v>443</v>
      </c>
      <c r="F234" s="3">
        <v>3341</v>
      </c>
      <c r="G234" s="3">
        <v>1087</v>
      </c>
      <c r="H234" s="3">
        <v>435</v>
      </c>
      <c r="I234" s="3">
        <f t="shared" si="6"/>
        <v>3776</v>
      </c>
      <c r="J234" s="6">
        <f>G234/SUM($G$5:$G$1566)</f>
        <v>9.5536335008222101E-4</v>
      </c>
      <c r="K234" s="9">
        <f>H234/SUM($H$5:$H$1566)</f>
        <v>5.1303340732022017E-4</v>
      </c>
      <c r="L234" s="4">
        <f t="shared" si="7"/>
        <v>0.11520127118644068</v>
      </c>
      <c r="M234">
        <v>230</v>
      </c>
      <c r="N234">
        <v>2</v>
      </c>
    </row>
    <row r="235" spans="1:14" x14ac:dyDescent="0.25">
      <c r="A235" t="s">
        <v>8</v>
      </c>
      <c r="B235" t="s">
        <v>84</v>
      </c>
      <c r="C235">
        <v>23215</v>
      </c>
      <c r="D235" t="s">
        <v>424</v>
      </c>
      <c r="E235" t="s">
        <v>425</v>
      </c>
      <c r="F235" s="3">
        <v>2641</v>
      </c>
      <c r="G235" s="3">
        <v>601</v>
      </c>
      <c r="H235" s="3">
        <v>776</v>
      </c>
      <c r="I235" s="3">
        <f t="shared" si="6"/>
        <v>3417</v>
      </c>
      <c r="J235" s="6">
        <f>G235/SUM($G$5:$G$1566)</f>
        <v>5.2821837479246996E-4</v>
      </c>
      <c r="K235" s="9">
        <f>H235/SUM($H$5:$H$1566)</f>
        <v>9.1520442317354208E-4</v>
      </c>
      <c r="L235" s="4">
        <f t="shared" si="7"/>
        <v>0.22709979514193737</v>
      </c>
      <c r="M235">
        <v>231</v>
      </c>
      <c r="N235">
        <v>2</v>
      </c>
    </row>
    <row r="236" spans="1:14" x14ac:dyDescent="0.25">
      <c r="A236" t="s">
        <v>34</v>
      </c>
      <c r="B236" t="s">
        <v>32</v>
      </c>
      <c r="C236">
        <v>62291</v>
      </c>
      <c r="D236" t="s">
        <v>428</v>
      </c>
      <c r="E236" t="s">
        <v>429</v>
      </c>
      <c r="F236" s="3">
        <v>2630</v>
      </c>
      <c r="G236" s="3">
        <v>958</v>
      </c>
      <c r="H236" s="3">
        <v>486</v>
      </c>
      <c r="I236" s="3">
        <f t="shared" si="6"/>
        <v>3116</v>
      </c>
      <c r="J236" s="6">
        <f>G236/SUM($G$5:$G$1566)</f>
        <v>8.4198536281395375E-4</v>
      </c>
      <c r="K236" s="9">
        <f>H236/SUM($H$5:$H$1566)</f>
        <v>5.7318215162672874E-4</v>
      </c>
      <c r="L236" s="4">
        <f t="shared" si="7"/>
        <v>0.15596919127086006</v>
      </c>
      <c r="M236">
        <v>232</v>
      </c>
      <c r="N236">
        <v>2</v>
      </c>
    </row>
    <row r="237" spans="1:14" x14ac:dyDescent="0.25">
      <c r="A237" t="s">
        <v>14</v>
      </c>
      <c r="B237" t="s">
        <v>26</v>
      </c>
      <c r="C237">
        <v>35341</v>
      </c>
      <c r="D237" t="s">
        <v>418</v>
      </c>
      <c r="E237" t="s">
        <v>419</v>
      </c>
      <c r="F237" s="3">
        <v>1562</v>
      </c>
      <c r="G237" s="3">
        <v>984</v>
      </c>
      <c r="H237" s="3">
        <v>451</v>
      </c>
      <c r="I237" s="3">
        <f t="shared" si="6"/>
        <v>2013</v>
      </c>
      <c r="J237" s="6">
        <f>G237/SUM($G$5:$G$1566)</f>
        <v>8.6483674009282937E-4</v>
      </c>
      <c r="K237" s="9">
        <f>H237/SUM($H$5:$H$1566)</f>
        <v>5.3190360161245811E-4</v>
      </c>
      <c r="L237" s="4">
        <f t="shared" si="7"/>
        <v>0.22404371584699453</v>
      </c>
      <c r="M237">
        <v>233</v>
      </c>
      <c r="N237">
        <v>2</v>
      </c>
    </row>
    <row r="238" spans="1:14" x14ac:dyDescent="0.25">
      <c r="A238" t="s">
        <v>19</v>
      </c>
      <c r="B238" t="s">
        <v>18</v>
      </c>
      <c r="C238">
        <v>53439</v>
      </c>
      <c r="D238" t="s">
        <v>450</v>
      </c>
      <c r="E238" t="s">
        <v>450</v>
      </c>
      <c r="F238" s="3">
        <v>1529</v>
      </c>
      <c r="G238" s="3">
        <v>498</v>
      </c>
      <c r="H238" s="3">
        <v>882</v>
      </c>
      <c r="I238" s="3">
        <f t="shared" si="6"/>
        <v>2411</v>
      </c>
      <c r="J238" s="6">
        <f>G238/SUM($G$5:$G$1566)</f>
        <v>4.3769176480307827E-4</v>
      </c>
      <c r="K238" s="9">
        <f>H238/SUM($H$5:$H$1566)</f>
        <v>1.0402194603596187E-3</v>
      </c>
      <c r="L238" s="4">
        <f t="shared" si="7"/>
        <v>0.3658233098299461</v>
      </c>
      <c r="M238">
        <v>234</v>
      </c>
      <c r="N238">
        <v>2</v>
      </c>
    </row>
    <row r="239" spans="1:14" x14ac:dyDescent="0.25">
      <c r="A239" t="s">
        <v>8</v>
      </c>
      <c r="B239" t="s">
        <v>37</v>
      </c>
      <c r="C239">
        <v>22611</v>
      </c>
      <c r="D239" t="s">
        <v>495</v>
      </c>
      <c r="E239" t="s">
        <v>496</v>
      </c>
      <c r="F239" s="3">
        <v>7873</v>
      </c>
      <c r="G239" s="3">
        <v>880</v>
      </c>
      <c r="H239" s="3">
        <v>497</v>
      </c>
      <c r="I239" s="3">
        <f t="shared" si="6"/>
        <v>8370</v>
      </c>
      <c r="J239" s="6">
        <f>G239/SUM($G$5:$G$1566)</f>
        <v>7.7343123097732699E-4</v>
      </c>
      <c r="K239" s="9">
        <f>H239/SUM($H$5:$H$1566)</f>
        <v>5.8615541020264235E-4</v>
      </c>
      <c r="L239" s="4">
        <f t="shared" si="7"/>
        <v>5.9378733572281961E-2</v>
      </c>
      <c r="M239">
        <v>235</v>
      </c>
      <c r="N239">
        <v>2</v>
      </c>
    </row>
    <row r="240" spans="1:14" x14ac:dyDescent="0.25">
      <c r="A240" t="s">
        <v>152</v>
      </c>
      <c r="B240" t="s">
        <v>247</v>
      </c>
      <c r="C240">
        <v>73228</v>
      </c>
      <c r="D240" t="s">
        <v>439</v>
      </c>
      <c r="E240" t="s">
        <v>440</v>
      </c>
      <c r="F240" s="3">
        <v>4566</v>
      </c>
      <c r="G240" s="3">
        <v>1165</v>
      </c>
      <c r="H240" s="3">
        <v>361</v>
      </c>
      <c r="I240" s="3">
        <f t="shared" si="6"/>
        <v>4927</v>
      </c>
      <c r="J240" s="6">
        <f>G240/SUM($G$5:$G$1566)</f>
        <v>1.0239174819188478E-3</v>
      </c>
      <c r="K240" s="9">
        <f>H240/SUM($H$5:$H$1566)</f>
        <v>4.2575875871861944E-4</v>
      </c>
      <c r="L240" s="4">
        <f t="shared" si="7"/>
        <v>7.3269738177389895E-2</v>
      </c>
      <c r="M240">
        <v>236</v>
      </c>
      <c r="N240">
        <v>2</v>
      </c>
    </row>
    <row r="241" spans="1:14" x14ac:dyDescent="0.25">
      <c r="A241" t="s">
        <v>19</v>
      </c>
      <c r="B241" t="s">
        <v>310</v>
      </c>
      <c r="C241">
        <v>55164</v>
      </c>
      <c r="D241" t="s">
        <v>436</v>
      </c>
      <c r="E241" t="s">
        <v>201</v>
      </c>
      <c r="F241" s="3">
        <v>1450</v>
      </c>
      <c r="G241" s="3">
        <v>434</v>
      </c>
      <c r="H241" s="3">
        <v>943</v>
      </c>
      <c r="I241" s="3">
        <f t="shared" si="6"/>
        <v>2393</v>
      </c>
      <c r="J241" s="6">
        <f>G241/SUM($G$5:$G$1566)</f>
        <v>3.8144222073199991E-4</v>
      </c>
      <c r="K241" s="9">
        <f>H241/SUM($H$5:$H$1566)</f>
        <v>1.112162076098776E-3</v>
      </c>
      <c r="L241" s="4">
        <f t="shared" si="7"/>
        <v>0.39406602590890094</v>
      </c>
      <c r="M241">
        <v>237</v>
      </c>
      <c r="N241">
        <v>2</v>
      </c>
    </row>
    <row r="242" spans="1:14" x14ac:dyDescent="0.25">
      <c r="A242" t="s">
        <v>14</v>
      </c>
      <c r="B242" t="s">
        <v>26</v>
      </c>
      <c r="C242">
        <v>35417</v>
      </c>
      <c r="D242" t="s">
        <v>464</v>
      </c>
      <c r="E242" t="s">
        <v>465</v>
      </c>
      <c r="F242" s="3">
        <v>729</v>
      </c>
      <c r="G242" s="3">
        <v>459</v>
      </c>
      <c r="H242" s="3">
        <v>883</v>
      </c>
      <c r="I242" s="3">
        <f t="shared" si="6"/>
        <v>1612</v>
      </c>
      <c r="J242" s="6">
        <f>G242/SUM($G$5:$G$1566)</f>
        <v>4.0341469888476489E-4</v>
      </c>
      <c r="K242" s="9">
        <f>H242/SUM($H$5:$H$1566)</f>
        <v>1.0413988475028836E-3</v>
      </c>
      <c r="L242" s="4">
        <f t="shared" si="7"/>
        <v>0.54776674937965264</v>
      </c>
      <c r="M242">
        <v>238</v>
      </c>
      <c r="N242">
        <v>2</v>
      </c>
    </row>
    <row r="243" spans="1:14" x14ac:dyDescent="0.25">
      <c r="A243" t="s">
        <v>14</v>
      </c>
      <c r="B243" t="s">
        <v>26</v>
      </c>
      <c r="C243">
        <v>35128</v>
      </c>
      <c r="D243" t="s">
        <v>1216</v>
      </c>
      <c r="E243" t="s">
        <v>953</v>
      </c>
      <c r="F243" s="3">
        <v>619</v>
      </c>
      <c r="G243" s="3">
        <v>390</v>
      </c>
      <c r="H243" s="3">
        <v>1025</v>
      </c>
      <c r="I243" s="3">
        <f t="shared" si="6"/>
        <v>1644</v>
      </c>
      <c r="J243" s="6">
        <f>G243/SUM($G$5:$G$1566)</f>
        <v>3.4277065918313359E-4</v>
      </c>
      <c r="K243" s="9">
        <f>H243/SUM($H$5:$H$1566)</f>
        <v>1.2088718218464956E-3</v>
      </c>
      <c r="L243" s="4">
        <f t="shared" si="7"/>
        <v>0.62347931873479323</v>
      </c>
      <c r="M243">
        <v>239</v>
      </c>
      <c r="N243">
        <v>2</v>
      </c>
    </row>
    <row r="244" spans="1:14" x14ac:dyDescent="0.25">
      <c r="A244" t="s">
        <v>14</v>
      </c>
      <c r="B244" t="s">
        <v>26</v>
      </c>
      <c r="C244">
        <v>35411</v>
      </c>
      <c r="D244" t="s">
        <v>498</v>
      </c>
      <c r="E244" t="s">
        <v>499</v>
      </c>
      <c r="F244" s="3">
        <v>1439</v>
      </c>
      <c r="G244" s="3">
        <v>906</v>
      </c>
      <c r="H244" s="3">
        <v>428</v>
      </c>
      <c r="I244" s="3">
        <f t="shared" si="6"/>
        <v>1867</v>
      </c>
      <c r="J244" s="6">
        <f>G244/SUM($G$5:$G$1566)</f>
        <v>7.9628260825620261E-4</v>
      </c>
      <c r="K244" s="9">
        <f>H244/SUM($H$5:$H$1566)</f>
        <v>5.0477769731736605E-4</v>
      </c>
      <c r="L244" s="4">
        <f t="shared" si="7"/>
        <v>0.2292447777182646</v>
      </c>
      <c r="M244">
        <v>240</v>
      </c>
      <c r="N244">
        <v>2</v>
      </c>
    </row>
    <row r="245" spans="1:14" x14ac:dyDescent="0.25">
      <c r="A245" t="s">
        <v>14</v>
      </c>
      <c r="B245" t="s">
        <v>17</v>
      </c>
      <c r="C245">
        <v>37319</v>
      </c>
      <c r="D245" t="s">
        <v>446</v>
      </c>
      <c r="E245" t="s">
        <v>447</v>
      </c>
      <c r="F245" s="3">
        <v>2841</v>
      </c>
      <c r="G245" s="3">
        <v>1789</v>
      </c>
      <c r="H245" s="3">
        <v>215</v>
      </c>
      <c r="I245" s="3">
        <f t="shared" si="6"/>
        <v>3056</v>
      </c>
      <c r="J245" s="6">
        <f>G245/SUM($G$5:$G$1566)</f>
        <v>1.5723505366118614E-3</v>
      </c>
      <c r="K245" s="9">
        <f>H245/SUM($H$5:$H$1566)</f>
        <v>2.5356823580194787E-4</v>
      </c>
      <c r="L245" s="4">
        <f t="shared" si="7"/>
        <v>7.0353403141361251E-2</v>
      </c>
      <c r="M245">
        <v>241</v>
      </c>
      <c r="N245">
        <v>2</v>
      </c>
    </row>
    <row r="246" spans="1:14" x14ac:dyDescent="0.25">
      <c r="A246" t="s">
        <v>42</v>
      </c>
      <c r="B246" t="s">
        <v>42</v>
      </c>
      <c r="C246">
        <v>10410</v>
      </c>
      <c r="D246" t="s">
        <v>484</v>
      </c>
      <c r="E246" t="s">
        <v>485</v>
      </c>
      <c r="F246" s="3">
        <v>15587</v>
      </c>
      <c r="G246" s="3">
        <v>912</v>
      </c>
      <c r="H246" s="3">
        <v>421</v>
      </c>
      <c r="I246" s="3">
        <f t="shared" si="6"/>
        <v>16008</v>
      </c>
      <c r="J246" s="6">
        <f>G246/SUM($G$5:$G$1566)</f>
        <v>8.0155600301286625E-4</v>
      </c>
      <c r="K246" s="9">
        <f>H246/SUM($H$5:$H$1566)</f>
        <v>4.9652198731451192E-4</v>
      </c>
      <c r="L246" s="4">
        <f t="shared" si="7"/>
        <v>2.629935032483758E-2</v>
      </c>
      <c r="M246">
        <v>242</v>
      </c>
      <c r="N246">
        <v>2</v>
      </c>
    </row>
    <row r="247" spans="1:14" x14ac:dyDescent="0.25">
      <c r="A247" t="s">
        <v>8</v>
      </c>
      <c r="B247" t="s">
        <v>332</v>
      </c>
      <c r="C247">
        <v>25311</v>
      </c>
      <c r="D247" t="s">
        <v>475</v>
      </c>
      <c r="E247" t="s">
        <v>475</v>
      </c>
      <c r="F247" s="3">
        <v>6423</v>
      </c>
      <c r="G247" s="3">
        <v>979</v>
      </c>
      <c r="H247" s="3">
        <v>379</v>
      </c>
      <c r="I247" s="3">
        <f t="shared" si="6"/>
        <v>6802</v>
      </c>
      <c r="J247" s="6">
        <f>G247/SUM($G$5:$G$1566)</f>
        <v>8.6044224446227638E-4</v>
      </c>
      <c r="K247" s="9">
        <f>H247/SUM($H$5:$H$1566)</f>
        <v>4.4698772729738717E-4</v>
      </c>
      <c r="L247" s="4">
        <f t="shared" si="7"/>
        <v>5.5718906204057631E-2</v>
      </c>
      <c r="M247">
        <v>243</v>
      </c>
      <c r="N247">
        <v>2</v>
      </c>
    </row>
    <row r="248" spans="1:14" x14ac:dyDescent="0.25">
      <c r="A248" t="s">
        <v>14</v>
      </c>
      <c r="B248" t="s">
        <v>115</v>
      </c>
      <c r="C248">
        <v>33117</v>
      </c>
      <c r="D248" t="s">
        <v>453</v>
      </c>
      <c r="E248" t="s">
        <v>454</v>
      </c>
      <c r="F248" s="3">
        <v>3604</v>
      </c>
      <c r="G248" s="3">
        <v>892</v>
      </c>
      <c r="H248" s="3">
        <v>415</v>
      </c>
      <c r="I248" s="3">
        <f t="shared" si="6"/>
        <v>4019</v>
      </c>
      <c r="J248" s="6">
        <f>G248/SUM($G$5:$G$1566)</f>
        <v>7.8397802049065427E-4</v>
      </c>
      <c r="K248" s="9">
        <f>H248/SUM($H$5:$H$1566)</f>
        <v>4.8944566445492264E-4</v>
      </c>
      <c r="L248" s="4">
        <f t="shared" si="7"/>
        <v>0.10325951729285893</v>
      </c>
      <c r="M248">
        <v>244</v>
      </c>
      <c r="N248">
        <v>2</v>
      </c>
    </row>
    <row r="249" spans="1:14" x14ac:dyDescent="0.25">
      <c r="A249" t="s">
        <v>14</v>
      </c>
      <c r="B249" t="s">
        <v>26</v>
      </c>
      <c r="C249">
        <v>35221</v>
      </c>
      <c r="D249" t="s">
        <v>455</v>
      </c>
      <c r="E249" t="s">
        <v>456</v>
      </c>
      <c r="F249" s="3">
        <v>594</v>
      </c>
      <c r="G249" s="3">
        <v>374</v>
      </c>
      <c r="H249" s="3">
        <v>987</v>
      </c>
      <c r="I249" s="3">
        <f t="shared" si="6"/>
        <v>1581</v>
      </c>
      <c r="J249" s="6">
        <f>G249/SUM($G$5:$G$1566)</f>
        <v>3.2870827316536401E-4</v>
      </c>
      <c r="K249" s="9">
        <f>H249/SUM($H$5:$H$1566)</f>
        <v>1.1640551104024305E-3</v>
      </c>
      <c r="L249" s="4">
        <f t="shared" si="7"/>
        <v>0.62428842504743831</v>
      </c>
      <c r="M249">
        <v>245</v>
      </c>
      <c r="N249">
        <v>2</v>
      </c>
    </row>
    <row r="250" spans="1:14" x14ac:dyDescent="0.25">
      <c r="A250" t="s">
        <v>34</v>
      </c>
      <c r="B250" t="s">
        <v>59</v>
      </c>
      <c r="C250">
        <v>61496</v>
      </c>
      <c r="D250" t="s">
        <v>448</v>
      </c>
      <c r="E250" t="s">
        <v>449</v>
      </c>
      <c r="F250" s="3">
        <v>1486</v>
      </c>
      <c r="G250" s="3">
        <v>677</v>
      </c>
      <c r="H250" s="3">
        <v>539</v>
      </c>
      <c r="I250" s="3">
        <f t="shared" si="6"/>
        <v>2025</v>
      </c>
      <c r="J250" s="6">
        <f>G250/SUM($G$5:$G$1566)</f>
        <v>5.9501470837687543E-4</v>
      </c>
      <c r="K250" s="9">
        <f>H250/SUM($H$5:$H$1566)</f>
        <v>6.3568967021976699E-4</v>
      </c>
      <c r="L250" s="4">
        <f t="shared" si="7"/>
        <v>0.26617283950617282</v>
      </c>
      <c r="M250">
        <v>246</v>
      </c>
      <c r="N250">
        <v>2</v>
      </c>
    </row>
    <row r="251" spans="1:14" x14ac:dyDescent="0.25">
      <c r="A251" t="s">
        <v>14</v>
      </c>
      <c r="B251" t="s">
        <v>17</v>
      </c>
      <c r="C251">
        <v>37337</v>
      </c>
      <c r="D251" t="s">
        <v>482</v>
      </c>
      <c r="E251" t="s">
        <v>483</v>
      </c>
      <c r="F251" s="3">
        <v>1925</v>
      </c>
      <c r="G251" s="3">
        <v>1212</v>
      </c>
      <c r="H251" s="3">
        <v>296</v>
      </c>
      <c r="I251" s="3">
        <f t="shared" si="6"/>
        <v>2221</v>
      </c>
      <c r="J251" s="6">
        <f>G251/SUM($G$5:$G$1566)</f>
        <v>1.0652257408460459E-3</v>
      </c>
      <c r="K251" s="9">
        <f>H251/SUM($H$5:$H$1566)</f>
        <v>3.4909859440640268E-4</v>
      </c>
      <c r="L251" s="4">
        <f t="shared" si="7"/>
        <v>0.13327330031517334</v>
      </c>
      <c r="M251">
        <v>247</v>
      </c>
      <c r="N251">
        <v>2</v>
      </c>
    </row>
    <row r="252" spans="1:14" x14ac:dyDescent="0.25">
      <c r="A252" t="s">
        <v>8</v>
      </c>
      <c r="B252" t="s">
        <v>7</v>
      </c>
      <c r="C252">
        <v>21411</v>
      </c>
      <c r="D252" t="s">
        <v>514</v>
      </c>
      <c r="E252" t="s">
        <v>514</v>
      </c>
      <c r="F252" s="3">
        <v>2711</v>
      </c>
      <c r="G252" s="3">
        <v>664</v>
      </c>
      <c r="H252" s="3">
        <v>536</v>
      </c>
      <c r="I252" s="3">
        <f t="shared" si="6"/>
        <v>3247</v>
      </c>
      <c r="J252" s="6">
        <f>G252/SUM($G$5:$G$1566)</f>
        <v>5.8358901973743762E-4</v>
      </c>
      <c r="K252" s="9">
        <f>H252/SUM($H$5:$H$1566)</f>
        <v>6.3215150878997235E-4</v>
      </c>
      <c r="L252" s="4">
        <f t="shared" si="7"/>
        <v>0.16507545426547582</v>
      </c>
      <c r="M252">
        <v>248</v>
      </c>
      <c r="N252">
        <v>2</v>
      </c>
    </row>
    <row r="253" spans="1:14" x14ac:dyDescent="0.25">
      <c r="A253" t="s">
        <v>14</v>
      </c>
      <c r="B253" t="s">
        <v>26</v>
      </c>
      <c r="C253">
        <v>35439</v>
      </c>
      <c r="D253" t="s">
        <v>812</v>
      </c>
      <c r="E253" t="s">
        <v>813</v>
      </c>
      <c r="F253" s="3">
        <v>1019</v>
      </c>
      <c r="G253" s="3">
        <v>642</v>
      </c>
      <c r="H253" s="3">
        <v>536</v>
      </c>
      <c r="I253" s="3">
        <f t="shared" si="6"/>
        <v>1555</v>
      </c>
      <c r="J253" s="6">
        <f>G253/SUM($G$5:$G$1566)</f>
        <v>5.6425323896300446E-4</v>
      </c>
      <c r="K253" s="9">
        <f>H253/SUM($H$5:$H$1566)</f>
        <v>6.3215150878997235E-4</v>
      </c>
      <c r="L253" s="4">
        <f t="shared" si="7"/>
        <v>0.34469453376205789</v>
      </c>
      <c r="M253">
        <v>249</v>
      </c>
      <c r="N253">
        <v>2</v>
      </c>
    </row>
    <row r="254" spans="1:14" x14ac:dyDescent="0.25">
      <c r="A254" t="s">
        <v>14</v>
      </c>
      <c r="B254" t="s">
        <v>26</v>
      </c>
      <c r="C254">
        <v>35515</v>
      </c>
      <c r="D254" t="s">
        <v>459</v>
      </c>
      <c r="E254" t="s">
        <v>460</v>
      </c>
      <c r="F254" s="3">
        <v>413</v>
      </c>
      <c r="G254" s="3">
        <v>260</v>
      </c>
      <c r="H254" s="3">
        <v>1308</v>
      </c>
      <c r="I254" s="3">
        <f t="shared" si="6"/>
        <v>1721</v>
      </c>
      <c r="J254" s="6">
        <f>G254/SUM($G$5:$G$1566)</f>
        <v>2.2851377278875572E-4</v>
      </c>
      <c r="K254" s="9">
        <f>H254/SUM($H$5:$H$1566)</f>
        <v>1.5426383833904551E-3</v>
      </c>
      <c r="L254" s="4">
        <f t="shared" si="7"/>
        <v>0.76002324230098783</v>
      </c>
      <c r="M254">
        <v>250</v>
      </c>
      <c r="N254">
        <v>2</v>
      </c>
    </row>
    <row r="255" spans="1:14" x14ac:dyDescent="0.25">
      <c r="A255" t="s">
        <v>19</v>
      </c>
      <c r="B255" t="s">
        <v>18</v>
      </c>
      <c r="C255">
        <v>53417</v>
      </c>
      <c r="D255" t="s">
        <v>487</v>
      </c>
      <c r="E255" t="s">
        <v>488</v>
      </c>
      <c r="F255" s="3">
        <v>2032</v>
      </c>
      <c r="G255" s="3">
        <v>661</v>
      </c>
      <c r="H255" s="3">
        <v>500</v>
      </c>
      <c r="I255" s="3">
        <f t="shared" si="6"/>
        <v>2532</v>
      </c>
      <c r="J255" s="6">
        <f>G255/SUM($G$5:$G$1566)</f>
        <v>5.8095232235910591E-4</v>
      </c>
      <c r="K255" s="9">
        <f>H255/SUM($H$5:$H$1566)</f>
        <v>5.8969357163243688E-4</v>
      </c>
      <c r="L255" s="4">
        <f t="shared" si="7"/>
        <v>0.19747235387045814</v>
      </c>
      <c r="M255">
        <v>251</v>
      </c>
      <c r="N255">
        <v>2</v>
      </c>
    </row>
    <row r="256" spans="1:14" x14ac:dyDescent="0.25">
      <c r="A256" t="s">
        <v>34</v>
      </c>
      <c r="B256" t="s">
        <v>32</v>
      </c>
      <c r="C256">
        <v>62234</v>
      </c>
      <c r="D256" t="s">
        <v>462</v>
      </c>
      <c r="E256" t="s">
        <v>463</v>
      </c>
      <c r="F256" s="3">
        <v>1807</v>
      </c>
      <c r="G256" s="3">
        <v>658</v>
      </c>
      <c r="H256" s="3">
        <v>499</v>
      </c>
      <c r="I256" s="3">
        <f t="shared" si="6"/>
        <v>2306</v>
      </c>
      <c r="J256" s="6">
        <f>G256/SUM($G$5:$G$1566)</f>
        <v>5.7831562498077409E-4</v>
      </c>
      <c r="K256" s="9">
        <f>H256/SUM($H$5:$H$1566)</f>
        <v>5.8851418448917204E-4</v>
      </c>
      <c r="L256" s="4">
        <f t="shared" si="7"/>
        <v>0.21639202081526454</v>
      </c>
      <c r="M256">
        <v>252</v>
      </c>
      <c r="N256">
        <v>2</v>
      </c>
    </row>
    <row r="257" spans="1:14" x14ac:dyDescent="0.25">
      <c r="A257" t="s">
        <v>152</v>
      </c>
      <c r="B257" t="s">
        <v>152</v>
      </c>
      <c r="C257">
        <v>71391</v>
      </c>
      <c r="D257" t="s">
        <v>467</v>
      </c>
      <c r="E257" t="s">
        <v>468</v>
      </c>
      <c r="F257" s="3">
        <v>4330</v>
      </c>
      <c r="G257" s="3">
        <v>492</v>
      </c>
      <c r="H257" s="3">
        <v>637</v>
      </c>
      <c r="I257" s="3">
        <f t="shared" si="6"/>
        <v>4967</v>
      </c>
      <c r="J257" s="6">
        <f>G257/SUM($G$5:$G$1566)</f>
        <v>4.3241837004641469E-4</v>
      </c>
      <c r="K257" s="9">
        <f>H257/SUM($H$5:$H$1566)</f>
        <v>7.5126961025972464E-4</v>
      </c>
      <c r="L257" s="4">
        <f t="shared" si="7"/>
        <v>0.12824642641433462</v>
      </c>
      <c r="M257">
        <v>253</v>
      </c>
      <c r="N257">
        <v>2</v>
      </c>
    </row>
    <row r="258" spans="1:14" x14ac:dyDescent="0.25">
      <c r="A258" t="s">
        <v>14</v>
      </c>
      <c r="B258" t="s">
        <v>17</v>
      </c>
      <c r="C258">
        <v>37363</v>
      </c>
      <c r="D258" t="s">
        <v>480</v>
      </c>
      <c r="E258" t="s">
        <v>481</v>
      </c>
      <c r="F258" s="3">
        <v>1349</v>
      </c>
      <c r="G258" s="3">
        <v>850</v>
      </c>
      <c r="H258" s="3">
        <v>369</v>
      </c>
      <c r="I258" s="3">
        <f t="shared" si="6"/>
        <v>1718</v>
      </c>
      <c r="J258" s="6">
        <f>G258/SUM($G$5:$G$1566)</f>
        <v>7.4706425719400912E-4</v>
      </c>
      <c r="K258" s="9">
        <f>H258/SUM($H$5:$H$1566)</f>
        <v>4.3519385586473846E-4</v>
      </c>
      <c r="L258" s="4">
        <f t="shared" si="7"/>
        <v>0.21478463329452852</v>
      </c>
      <c r="M258">
        <v>254</v>
      </c>
      <c r="N258">
        <v>2</v>
      </c>
    </row>
    <row r="259" spans="1:14" x14ac:dyDescent="0.25">
      <c r="A259" t="s">
        <v>8</v>
      </c>
      <c r="B259" t="s">
        <v>84</v>
      </c>
      <c r="C259">
        <v>23239</v>
      </c>
      <c r="D259" t="s">
        <v>500</v>
      </c>
      <c r="E259" t="s">
        <v>501</v>
      </c>
      <c r="F259" s="3">
        <v>3729</v>
      </c>
      <c r="G259" s="3">
        <v>849</v>
      </c>
      <c r="H259" s="3">
        <v>367</v>
      </c>
      <c r="I259" s="3">
        <f t="shared" si="6"/>
        <v>4096</v>
      </c>
      <c r="J259" s="6">
        <f>G259/SUM($G$5:$G$1566)</f>
        <v>7.4618535806789848E-4</v>
      </c>
      <c r="K259" s="9">
        <f>H259/SUM($H$5:$H$1566)</f>
        <v>4.3283508157820872E-4</v>
      </c>
      <c r="L259" s="4">
        <f t="shared" si="7"/>
        <v>8.9599609375E-2</v>
      </c>
      <c r="M259">
        <v>255</v>
      </c>
      <c r="N259">
        <v>2</v>
      </c>
    </row>
    <row r="260" spans="1:14" x14ac:dyDescent="0.25">
      <c r="A260" t="s">
        <v>8</v>
      </c>
      <c r="B260" t="s">
        <v>84</v>
      </c>
      <c r="C260">
        <v>23255</v>
      </c>
      <c r="D260" t="s">
        <v>466</v>
      </c>
      <c r="E260" t="s">
        <v>466</v>
      </c>
      <c r="F260" s="3">
        <v>2895</v>
      </c>
      <c r="G260" s="3">
        <v>659</v>
      </c>
      <c r="H260" s="3">
        <v>472</v>
      </c>
      <c r="I260" s="3">
        <f t="shared" si="6"/>
        <v>3367</v>
      </c>
      <c r="J260" s="6">
        <f>G260/SUM($G$5:$G$1566)</f>
        <v>5.7919452410688473E-4</v>
      </c>
      <c r="K260" s="9">
        <f>H260/SUM($H$5:$H$1566)</f>
        <v>5.5667073162102049E-4</v>
      </c>
      <c r="L260" s="4">
        <f t="shared" si="7"/>
        <v>0.14018414018414019</v>
      </c>
      <c r="M260">
        <v>256</v>
      </c>
      <c r="N260">
        <v>2</v>
      </c>
    </row>
    <row r="261" spans="1:14" x14ac:dyDescent="0.25">
      <c r="A261" t="s">
        <v>14</v>
      </c>
      <c r="B261" t="s">
        <v>176</v>
      </c>
      <c r="C261">
        <v>32187</v>
      </c>
      <c r="D261" t="s">
        <v>461</v>
      </c>
      <c r="E261" t="s">
        <v>461</v>
      </c>
      <c r="F261" s="3">
        <v>1742</v>
      </c>
      <c r="G261" s="3">
        <v>431</v>
      </c>
      <c r="H261" s="3">
        <v>709</v>
      </c>
      <c r="I261" s="3">
        <f t="shared" si="6"/>
        <v>2451</v>
      </c>
      <c r="J261" s="6">
        <f>G261/SUM($G$5:$G$1566)</f>
        <v>3.7880552335366814E-4</v>
      </c>
      <c r="K261" s="9">
        <f>H261/SUM($H$5:$H$1566)</f>
        <v>8.3618548457479558E-4</v>
      </c>
      <c r="L261" s="4">
        <f t="shared" si="7"/>
        <v>0.28926968584251328</v>
      </c>
      <c r="M261">
        <v>257</v>
      </c>
      <c r="N261">
        <v>2</v>
      </c>
    </row>
    <row r="262" spans="1:14" x14ac:dyDescent="0.25">
      <c r="A262" t="s">
        <v>34</v>
      </c>
      <c r="B262" t="s">
        <v>32</v>
      </c>
      <c r="C262">
        <v>62283</v>
      </c>
      <c r="D262" t="s">
        <v>473</v>
      </c>
      <c r="E262" t="s">
        <v>474</v>
      </c>
      <c r="F262" s="3">
        <v>2712</v>
      </c>
      <c r="G262" s="3">
        <v>987</v>
      </c>
      <c r="H262" s="3">
        <v>305</v>
      </c>
      <c r="I262" s="3">
        <f t="shared" ref="I262:I325" si="8">H262+F262</f>
        <v>3017</v>
      </c>
      <c r="J262" s="6">
        <f>G262/SUM($G$5:$G$1566)</f>
        <v>8.6747343747116108E-4</v>
      </c>
      <c r="K262" s="9">
        <f>H262/SUM($H$5:$H$1566)</f>
        <v>3.5971307869578654E-4</v>
      </c>
      <c r="L262" s="4">
        <f t="shared" ref="L262:L325" si="9">IFERROR(H262/(I262),0)</f>
        <v>0.10109380178985747</v>
      </c>
      <c r="M262">
        <v>258</v>
      </c>
      <c r="N262">
        <v>2</v>
      </c>
    </row>
    <row r="263" spans="1:14" x14ac:dyDescent="0.25">
      <c r="A263" t="s">
        <v>8</v>
      </c>
      <c r="B263" t="s">
        <v>84</v>
      </c>
      <c r="C263">
        <v>23413</v>
      </c>
      <c r="D263" t="s">
        <v>478</v>
      </c>
      <c r="E263" t="s">
        <v>479</v>
      </c>
      <c r="F263" s="3">
        <v>3922</v>
      </c>
      <c r="G263" s="3">
        <v>893</v>
      </c>
      <c r="H263" s="3">
        <v>337</v>
      </c>
      <c r="I263" s="3">
        <f t="shared" si="8"/>
        <v>4259</v>
      </c>
      <c r="J263" s="6">
        <f>G263/SUM($G$5:$G$1566)</f>
        <v>7.848569196167648E-4</v>
      </c>
      <c r="K263" s="9">
        <f>H263/SUM($H$5:$H$1566)</f>
        <v>3.9745346728026248E-4</v>
      </c>
      <c r="L263" s="4">
        <f t="shared" si="9"/>
        <v>7.9126555529467013E-2</v>
      </c>
      <c r="M263">
        <v>259</v>
      </c>
      <c r="N263">
        <v>2</v>
      </c>
    </row>
    <row r="264" spans="1:14" x14ac:dyDescent="0.25">
      <c r="A264" t="s">
        <v>8</v>
      </c>
      <c r="B264" t="s">
        <v>84</v>
      </c>
      <c r="C264">
        <v>23271</v>
      </c>
      <c r="D264" t="s">
        <v>486</v>
      </c>
      <c r="E264" t="s">
        <v>486</v>
      </c>
      <c r="F264" s="3">
        <v>519</v>
      </c>
      <c r="G264" s="3">
        <v>118</v>
      </c>
      <c r="H264" s="3">
        <v>2545</v>
      </c>
      <c r="I264" s="3">
        <f t="shared" si="8"/>
        <v>3064</v>
      </c>
      <c r="J264" s="6">
        <f>G264/SUM($G$5:$G$1566)</f>
        <v>1.0371009688105068E-4</v>
      </c>
      <c r="K264" s="9">
        <f>H264/SUM($H$5:$H$1566)</f>
        <v>3.0015402796091041E-3</v>
      </c>
      <c r="L264" s="4">
        <f t="shared" si="9"/>
        <v>0.83061357702349869</v>
      </c>
      <c r="M264">
        <v>260</v>
      </c>
      <c r="N264">
        <v>2</v>
      </c>
    </row>
    <row r="265" spans="1:14" x14ac:dyDescent="0.25">
      <c r="A265" t="s">
        <v>34</v>
      </c>
      <c r="B265" t="s">
        <v>59</v>
      </c>
      <c r="C265">
        <v>61463</v>
      </c>
      <c r="D265" t="s">
        <v>471</v>
      </c>
      <c r="E265" t="s">
        <v>472</v>
      </c>
      <c r="F265" s="3">
        <v>3142</v>
      </c>
      <c r="G265" s="3">
        <v>1431</v>
      </c>
      <c r="H265" s="3">
        <v>210</v>
      </c>
      <c r="I265" s="3">
        <f t="shared" si="8"/>
        <v>3352</v>
      </c>
      <c r="J265" s="6">
        <f>G265/SUM($G$5:$G$1566)</f>
        <v>1.257704649464267E-3</v>
      </c>
      <c r="K265" s="9">
        <f>H265/SUM($H$5:$H$1566)</f>
        <v>2.4767130008562349E-4</v>
      </c>
      <c r="L265" s="4">
        <f t="shared" si="9"/>
        <v>6.2649164677804292E-2</v>
      </c>
      <c r="M265">
        <v>261</v>
      </c>
      <c r="N265">
        <v>2</v>
      </c>
    </row>
    <row r="266" spans="1:14" x14ac:dyDescent="0.25">
      <c r="A266" t="s">
        <v>34</v>
      </c>
      <c r="B266" t="s">
        <v>32</v>
      </c>
      <c r="C266">
        <v>62277</v>
      </c>
      <c r="D266" t="s">
        <v>476</v>
      </c>
      <c r="E266" t="s">
        <v>477</v>
      </c>
      <c r="F266" s="3">
        <v>2309</v>
      </c>
      <c r="G266" s="3">
        <v>841</v>
      </c>
      <c r="H266" s="3">
        <v>356</v>
      </c>
      <c r="I266" s="3">
        <f t="shared" si="8"/>
        <v>2665</v>
      </c>
      <c r="J266" s="6">
        <f>G266/SUM($G$5:$G$1566)</f>
        <v>7.3915416505901366E-4</v>
      </c>
      <c r="K266" s="9">
        <f>H266/SUM($H$5:$H$1566)</f>
        <v>4.1986182300229511E-4</v>
      </c>
      <c r="L266" s="4">
        <f t="shared" si="9"/>
        <v>0.13358348968105066</v>
      </c>
      <c r="M266">
        <v>262</v>
      </c>
      <c r="N266">
        <v>2</v>
      </c>
    </row>
    <row r="267" spans="1:14" x14ac:dyDescent="0.25">
      <c r="A267" t="s">
        <v>8</v>
      </c>
      <c r="B267" t="s">
        <v>37</v>
      </c>
      <c r="C267">
        <v>22659</v>
      </c>
      <c r="D267" t="s">
        <v>591</v>
      </c>
      <c r="E267" t="s">
        <v>592</v>
      </c>
      <c r="F267" s="3">
        <v>5287</v>
      </c>
      <c r="G267" s="3">
        <v>591</v>
      </c>
      <c r="H267" s="3">
        <v>502</v>
      </c>
      <c r="I267" s="3">
        <f t="shared" si="8"/>
        <v>5789</v>
      </c>
      <c r="J267" s="6">
        <f>G267/SUM($G$5:$G$1566)</f>
        <v>5.1942938353136397E-4</v>
      </c>
      <c r="K267" s="9">
        <f>H267/SUM($H$5:$H$1566)</f>
        <v>5.9205234591896668E-4</v>
      </c>
      <c r="L267" s="4">
        <f t="shared" si="9"/>
        <v>8.6716185869752979E-2</v>
      </c>
      <c r="M267">
        <v>263</v>
      </c>
      <c r="N267">
        <v>2</v>
      </c>
    </row>
    <row r="268" spans="1:14" x14ac:dyDescent="0.25">
      <c r="A268" t="s">
        <v>152</v>
      </c>
      <c r="B268" t="s">
        <v>152</v>
      </c>
      <c r="C268">
        <v>71256</v>
      </c>
      <c r="D268" t="s">
        <v>510</v>
      </c>
      <c r="E268" t="s">
        <v>511</v>
      </c>
      <c r="F268" s="3">
        <v>4027</v>
      </c>
      <c r="G268" s="3">
        <v>458</v>
      </c>
      <c r="H268" s="3">
        <v>648</v>
      </c>
      <c r="I268" s="3">
        <f t="shared" si="8"/>
        <v>4675</v>
      </c>
      <c r="J268" s="6">
        <f>G268/SUM($G$5:$G$1566)</f>
        <v>4.025357997586543E-4</v>
      </c>
      <c r="K268" s="9">
        <f>H268/SUM($H$5:$H$1566)</f>
        <v>7.6424286883563825E-4</v>
      </c>
      <c r="L268" s="4">
        <f t="shared" si="9"/>
        <v>0.1386096256684492</v>
      </c>
      <c r="M268">
        <v>264</v>
      </c>
      <c r="N268">
        <v>2</v>
      </c>
    </row>
    <row r="269" spans="1:14" x14ac:dyDescent="0.25">
      <c r="A269" t="s">
        <v>19</v>
      </c>
      <c r="B269" t="s">
        <v>18</v>
      </c>
      <c r="C269">
        <v>53443</v>
      </c>
      <c r="D269" t="s">
        <v>504</v>
      </c>
      <c r="E269" t="s">
        <v>505</v>
      </c>
      <c r="F269" s="3">
        <v>2749</v>
      </c>
      <c r="G269" s="3">
        <v>895</v>
      </c>
      <c r="H269" s="3">
        <v>329</v>
      </c>
      <c r="I269" s="3">
        <f t="shared" si="8"/>
        <v>3078</v>
      </c>
      <c r="J269" s="6">
        <f>G269/SUM($G$5:$G$1566)</f>
        <v>7.8661471786898598E-4</v>
      </c>
      <c r="K269" s="9">
        <f>H269/SUM($H$5:$H$1566)</f>
        <v>3.8801837013414351E-4</v>
      </c>
      <c r="L269" s="4">
        <f t="shared" si="9"/>
        <v>0.10688758934372969</v>
      </c>
      <c r="M269">
        <v>265</v>
      </c>
      <c r="N269">
        <v>2</v>
      </c>
    </row>
    <row r="270" spans="1:14" x14ac:dyDescent="0.25">
      <c r="A270" t="s">
        <v>152</v>
      </c>
      <c r="B270" t="s">
        <v>247</v>
      </c>
      <c r="C270">
        <v>73279</v>
      </c>
      <c r="D270" t="s">
        <v>490</v>
      </c>
      <c r="E270" t="s">
        <v>490</v>
      </c>
      <c r="F270" s="3">
        <v>4100</v>
      </c>
      <c r="G270" s="3">
        <v>1046</v>
      </c>
      <c r="H270" s="3">
        <v>278</v>
      </c>
      <c r="I270" s="3">
        <f t="shared" si="8"/>
        <v>4378</v>
      </c>
      <c r="J270" s="6">
        <f>G270/SUM($G$5:$G$1566)</f>
        <v>9.193284859116865E-4</v>
      </c>
      <c r="K270" s="9">
        <f>H270/SUM($H$5:$H$1566)</f>
        <v>3.2786962582763494E-4</v>
      </c>
      <c r="L270" s="4">
        <f t="shared" si="9"/>
        <v>6.3499314755596156E-2</v>
      </c>
      <c r="M270">
        <v>266</v>
      </c>
      <c r="N270">
        <v>2</v>
      </c>
    </row>
    <row r="271" spans="1:14" x14ac:dyDescent="0.25">
      <c r="A271" t="s">
        <v>8</v>
      </c>
      <c r="B271" t="s">
        <v>368</v>
      </c>
      <c r="C271">
        <v>26129</v>
      </c>
      <c r="D271" t="s">
        <v>599</v>
      </c>
      <c r="E271" t="s">
        <v>600</v>
      </c>
      <c r="F271" s="3">
        <v>8805</v>
      </c>
      <c r="G271" s="3">
        <v>1342</v>
      </c>
      <c r="H271" s="3">
        <v>212</v>
      </c>
      <c r="I271" s="3">
        <f t="shared" si="8"/>
        <v>9017</v>
      </c>
      <c r="J271" s="6">
        <f>G271/SUM($G$5:$G$1566)</f>
        <v>1.1794826272404238E-3</v>
      </c>
      <c r="K271" s="9">
        <f>H271/SUM($H$5:$H$1566)</f>
        <v>2.5003007437215323E-4</v>
      </c>
      <c r="L271" s="4">
        <f t="shared" si="9"/>
        <v>2.3511145613840524E-2</v>
      </c>
      <c r="M271">
        <v>267</v>
      </c>
      <c r="N271">
        <v>2</v>
      </c>
    </row>
    <row r="272" spans="1:14" x14ac:dyDescent="0.25">
      <c r="A272" t="s">
        <v>14</v>
      </c>
      <c r="B272" t="s">
        <v>26</v>
      </c>
      <c r="C272">
        <v>35185</v>
      </c>
      <c r="D272" t="s">
        <v>491</v>
      </c>
      <c r="E272" t="s">
        <v>492</v>
      </c>
      <c r="F272" s="3">
        <v>1407</v>
      </c>
      <c r="G272" s="3">
        <v>886</v>
      </c>
      <c r="H272" s="3">
        <v>318</v>
      </c>
      <c r="I272" s="3">
        <f t="shared" si="8"/>
        <v>1725</v>
      </c>
      <c r="J272" s="6">
        <f>G272/SUM($G$5:$G$1566)</f>
        <v>7.7870462573399063E-4</v>
      </c>
      <c r="K272" s="9">
        <f>H272/SUM($H$5:$H$1566)</f>
        <v>3.750451115582299E-4</v>
      </c>
      <c r="L272" s="4">
        <f t="shared" si="9"/>
        <v>0.18434782608695652</v>
      </c>
      <c r="M272">
        <v>268</v>
      </c>
      <c r="N272">
        <v>2</v>
      </c>
    </row>
    <row r="273" spans="1:14" x14ac:dyDescent="0.25">
      <c r="A273" t="s">
        <v>8</v>
      </c>
      <c r="B273" t="s">
        <v>37</v>
      </c>
      <c r="C273">
        <v>22335</v>
      </c>
      <c r="D273" t="s">
        <v>550</v>
      </c>
      <c r="E273" t="s">
        <v>551</v>
      </c>
      <c r="F273" s="3">
        <v>10464</v>
      </c>
      <c r="G273" s="3">
        <v>1170</v>
      </c>
      <c r="H273" s="3">
        <v>238</v>
      </c>
      <c r="I273" s="3">
        <f t="shared" si="8"/>
        <v>10702</v>
      </c>
      <c r="J273" s="6">
        <f>G273/SUM($G$5:$G$1566)</f>
        <v>1.0283119775494007E-3</v>
      </c>
      <c r="K273" s="9">
        <f>H273/SUM($H$5:$H$1566)</f>
        <v>2.8069414009703999E-4</v>
      </c>
      <c r="L273" s="4">
        <f t="shared" si="9"/>
        <v>2.2238833862829377E-2</v>
      </c>
      <c r="M273">
        <v>269</v>
      </c>
      <c r="N273">
        <v>2</v>
      </c>
    </row>
    <row r="274" spans="1:14" x14ac:dyDescent="0.25">
      <c r="A274" t="s">
        <v>14</v>
      </c>
      <c r="B274" t="s">
        <v>26</v>
      </c>
      <c r="C274">
        <v>35271</v>
      </c>
      <c r="D274" t="s">
        <v>493</v>
      </c>
      <c r="E274" t="s">
        <v>494</v>
      </c>
      <c r="F274" s="3">
        <v>955</v>
      </c>
      <c r="G274" s="3">
        <v>601</v>
      </c>
      <c r="H274" s="3">
        <v>459</v>
      </c>
      <c r="I274" s="3">
        <f t="shared" si="8"/>
        <v>1414</v>
      </c>
      <c r="J274" s="6">
        <f>G274/SUM($G$5:$G$1566)</f>
        <v>5.2821837479246996E-4</v>
      </c>
      <c r="K274" s="9">
        <f>H274/SUM($H$5:$H$1566)</f>
        <v>5.4133869875857708E-4</v>
      </c>
      <c r="L274" s="4">
        <f t="shared" si="9"/>
        <v>0.32461103253182461</v>
      </c>
      <c r="M274">
        <v>270</v>
      </c>
      <c r="N274">
        <v>2</v>
      </c>
    </row>
    <row r="275" spans="1:14" x14ac:dyDescent="0.25">
      <c r="A275" t="s">
        <v>34</v>
      </c>
      <c r="B275" t="s">
        <v>32</v>
      </c>
      <c r="C275">
        <v>62247</v>
      </c>
      <c r="D275" t="s">
        <v>506</v>
      </c>
      <c r="E275" t="s">
        <v>507</v>
      </c>
      <c r="F275" s="3">
        <v>2076</v>
      </c>
      <c r="G275" s="3">
        <v>756</v>
      </c>
      <c r="H275" s="3">
        <v>363</v>
      </c>
      <c r="I275" s="3">
        <f t="shared" si="8"/>
        <v>2439</v>
      </c>
      <c r="J275" s="6">
        <f>G275/SUM($G$5:$G$1566)</f>
        <v>6.6444773933961273E-4</v>
      </c>
      <c r="K275" s="9">
        <f>H275/SUM($H$5:$H$1566)</f>
        <v>4.2811753300514918E-4</v>
      </c>
      <c r="L275" s="4">
        <f t="shared" si="9"/>
        <v>0.14883148831488316</v>
      </c>
      <c r="M275">
        <v>271</v>
      </c>
      <c r="N275">
        <v>2</v>
      </c>
    </row>
    <row r="276" spans="1:14" x14ac:dyDescent="0.25">
      <c r="A276" t="s">
        <v>14</v>
      </c>
      <c r="B276" t="s">
        <v>26</v>
      </c>
      <c r="C276">
        <v>35449</v>
      </c>
      <c r="D276" t="s">
        <v>469</v>
      </c>
      <c r="E276" t="s">
        <v>470</v>
      </c>
      <c r="F276" s="3">
        <v>678</v>
      </c>
      <c r="G276" s="3">
        <v>427</v>
      </c>
      <c r="H276" s="3">
        <v>640</v>
      </c>
      <c r="I276" s="3">
        <f t="shared" si="8"/>
        <v>1318</v>
      </c>
      <c r="J276" s="6">
        <f>G276/SUM($G$5:$G$1566)</f>
        <v>3.7528992684922574E-4</v>
      </c>
      <c r="K276" s="9">
        <f>H276/SUM($H$5:$H$1566)</f>
        <v>7.5480777168951928E-4</v>
      </c>
      <c r="L276" s="4">
        <f t="shared" si="9"/>
        <v>0.48558421851289835</v>
      </c>
      <c r="M276">
        <v>272</v>
      </c>
      <c r="N276">
        <v>2</v>
      </c>
    </row>
    <row r="277" spans="1:14" x14ac:dyDescent="0.25">
      <c r="A277" t="s">
        <v>8</v>
      </c>
      <c r="B277" t="s">
        <v>332</v>
      </c>
      <c r="C277">
        <v>25471</v>
      </c>
      <c r="D277" t="s">
        <v>617</v>
      </c>
      <c r="E277" t="s">
        <v>617</v>
      </c>
      <c r="F277" s="3">
        <v>2846</v>
      </c>
      <c r="G277" s="3">
        <v>434</v>
      </c>
      <c r="H277" s="3">
        <v>629</v>
      </c>
      <c r="I277" s="3">
        <f t="shared" si="8"/>
        <v>3475</v>
      </c>
      <c r="J277" s="6">
        <f>G277/SUM($G$5:$G$1566)</f>
        <v>3.8144222073199991E-4</v>
      </c>
      <c r="K277" s="9">
        <f>H277/SUM($H$5:$H$1566)</f>
        <v>7.4183451311360567E-4</v>
      </c>
      <c r="L277" s="4">
        <f t="shared" si="9"/>
        <v>0.18100719424460432</v>
      </c>
      <c r="M277">
        <v>273</v>
      </c>
      <c r="N277">
        <v>2</v>
      </c>
    </row>
    <row r="278" spans="1:14" x14ac:dyDescent="0.25">
      <c r="A278" t="s">
        <v>34</v>
      </c>
      <c r="B278" t="s">
        <v>32</v>
      </c>
      <c r="C278">
        <v>62296</v>
      </c>
      <c r="D278" t="s">
        <v>536</v>
      </c>
      <c r="E278" t="s">
        <v>537</v>
      </c>
      <c r="F278" s="3">
        <v>2292</v>
      </c>
      <c r="G278" s="3">
        <v>835</v>
      </c>
      <c r="H278" s="3">
        <v>321</v>
      </c>
      <c r="I278" s="3">
        <f t="shared" si="8"/>
        <v>2613</v>
      </c>
      <c r="J278" s="6">
        <f>G278/SUM($G$5:$G$1566)</f>
        <v>7.3388077030235013E-4</v>
      </c>
      <c r="K278" s="9">
        <f>H278/SUM($H$5:$H$1566)</f>
        <v>3.7858327298802448E-4</v>
      </c>
      <c r="L278" s="4">
        <f t="shared" si="9"/>
        <v>0.12284730195177956</v>
      </c>
      <c r="M278">
        <v>274</v>
      </c>
      <c r="N278">
        <v>2</v>
      </c>
    </row>
    <row r="279" spans="1:14" x14ac:dyDescent="0.25">
      <c r="A279" t="s">
        <v>14</v>
      </c>
      <c r="B279" t="s">
        <v>17</v>
      </c>
      <c r="C279">
        <v>37261</v>
      </c>
      <c r="D279" t="s">
        <v>489</v>
      </c>
      <c r="E279" t="s">
        <v>489</v>
      </c>
      <c r="F279" s="3">
        <v>1956</v>
      </c>
      <c r="G279" s="3">
        <v>1232</v>
      </c>
      <c r="H279" s="3">
        <v>214</v>
      </c>
      <c r="I279" s="3">
        <f t="shared" si="8"/>
        <v>2170</v>
      </c>
      <c r="J279" s="6">
        <f>G279/SUM($G$5:$G$1566)</f>
        <v>1.0828037233682579E-3</v>
      </c>
      <c r="K279" s="9">
        <f>H279/SUM($H$5:$H$1566)</f>
        <v>2.5238884865868302E-4</v>
      </c>
      <c r="L279" s="4">
        <f t="shared" si="9"/>
        <v>9.8617511520737333E-2</v>
      </c>
      <c r="M279">
        <v>275</v>
      </c>
      <c r="N279">
        <v>2</v>
      </c>
    </row>
    <row r="280" spans="1:14" x14ac:dyDescent="0.25">
      <c r="A280" t="s">
        <v>19</v>
      </c>
      <c r="B280" t="s">
        <v>18</v>
      </c>
      <c r="C280">
        <v>53143</v>
      </c>
      <c r="D280" t="s">
        <v>523</v>
      </c>
      <c r="E280" t="s">
        <v>524</v>
      </c>
      <c r="F280" s="3">
        <v>2642</v>
      </c>
      <c r="G280" s="3">
        <v>860</v>
      </c>
      <c r="H280" s="3">
        <v>303</v>
      </c>
      <c r="I280" s="3">
        <f t="shared" si="8"/>
        <v>2945</v>
      </c>
      <c r="J280" s="6">
        <f>G280/SUM($G$5:$G$1566)</f>
        <v>7.5585324845511511E-4</v>
      </c>
      <c r="K280" s="9">
        <f>H280/SUM($H$5:$H$1566)</f>
        <v>3.5735430440925675E-4</v>
      </c>
      <c r="L280" s="4">
        <f t="shared" si="9"/>
        <v>0.10288624787775891</v>
      </c>
      <c r="M280">
        <v>276</v>
      </c>
      <c r="N280">
        <v>2</v>
      </c>
    </row>
    <row r="281" spans="1:14" x14ac:dyDescent="0.25">
      <c r="A281" t="s">
        <v>152</v>
      </c>
      <c r="B281" t="s">
        <v>233</v>
      </c>
      <c r="C281">
        <v>72241</v>
      </c>
      <c r="D281" t="s">
        <v>525</v>
      </c>
      <c r="E281" t="s">
        <v>526</v>
      </c>
      <c r="F281" s="3">
        <v>3491</v>
      </c>
      <c r="G281" s="3">
        <v>891</v>
      </c>
      <c r="H281" s="3">
        <v>292</v>
      </c>
      <c r="I281" s="3">
        <f t="shared" si="8"/>
        <v>3783</v>
      </c>
      <c r="J281" s="6">
        <f>G281/SUM($G$5:$G$1566)</f>
        <v>7.8309912136454362E-4</v>
      </c>
      <c r="K281" s="9">
        <f>H281/SUM($H$5:$H$1566)</f>
        <v>3.4438104583334314E-4</v>
      </c>
      <c r="L281" s="4">
        <f t="shared" si="9"/>
        <v>7.7187417393602964E-2</v>
      </c>
      <c r="M281">
        <v>277</v>
      </c>
      <c r="N281">
        <v>2</v>
      </c>
    </row>
    <row r="282" spans="1:14" x14ac:dyDescent="0.25">
      <c r="A282" t="s">
        <v>8</v>
      </c>
      <c r="B282" t="s">
        <v>332</v>
      </c>
      <c r="C282">
        <v>25415</v>
      </c>
      <c r="D282" t="s">
        <v>593</v>
      </c>
      <c r="E282" t="s">
        <v>594</v>
      </c>
      <c r="F282" s="3">
        <v>2791</v>
      </c>
      <c r="G282" s="3">
        <v>425</v>
      </c>
      <c r="H282" s="3">
        <v>610</v>
      </c>
      <c r="I282" s="3">
        <f t="shared" si="8"/>
        <v>3401</v>
      </c>
      <c r="J282" s="6">
        <f>G282/SUM($G$5:$G$1566)</f>
        <v>3.7353212859700456E-4</v>
      </c>
      <c r="K282" s="9">
        <f>H282/SUM($H$5:$H$1566)</f>
        <v>7.1942615739157309E-4</v>
      </c>
      <c r="L282" s="4">
        <f t="shared" si="9"/>
        <v>0.17935901205527785</v>
      </c>
      <c r="M282">
        <v>278</v>
      </c>
      <c r="N282">
        <v>2</v>
      </c>
    </row>
    <row r="283" spans="1:14" x14ac:dyDescent="0.25">
      <c r="A283" t="s">
        <v>8</v>
      </c>
      <c r="B283" t="s">
        <v>332</v>
      </c>
      <c r="C283">
        <v>25475</v>
      </c>
      <c r="D283" t="s">
        <v>623</v>
      </c>
      <c r="E283" t="s">
        <v>623</v>
      </c>
      <c r="F283" s="3">
        <v>2435</v>
      </c>
      <c r="G283" s="3">
        <v>371</v>
      </c>
      <c r="H283" s="3">
        <v>694</v>
      </c>
      <c r="I283" s="3">
        <f t="shared" si="8"/>
        <v>3129</v>
      </c>
      <c r="J283" s="6">
        <f>G283/SUM($G$5:$G$1566)</f>
        <v>3.2607157578703219E-4</v>
      </c>
      <c r="K283" s="9">
        <f>H283/SUM($H$5:$H$1566)</f>
        <v>8.1849467742582248E-4</v>
      </c>
      <c r="L283" s="4">
        <f t="shared" si="9"/>
        <v>0.22179610099073185</v>
      </c>
      <c r="M283">
        <v>279</v>
      </c>
      <c r="N283">
        <v>2</v>
      </c>
    </row>
    <row r="284" spans="1:14" x14ac:dyDescent="0.25">
      <c r="A284" t="s">
        <v>34</v>
      </c>
      <c r="B284" t="s">
        <v>59</v>
      </c>
      <c r="C284">
        <v>61233</v>
      </c>
      <c r="D284" t="s">
        <v>508</v>
      </c>
      <c r="E284" t="s">
        <v>509</v>
      </c>
      <c r="F284" s="3">
        <v>1571</v>
      </c>
      <c r="G284" s="3">
        <v>715</v>
      </c>
      <c r="H284" s="3">
        <v>356</v>
      </c>
      <c r="I284" s="3">
        <f t="shared" si="8"/>
        <v>1927</v>
      </c>
      <c r="J284" s="6">
        <f>G284/SUM($G$5:$G$1566)</f>
        <v>6.2841287516907823E-4</v>
      </c>
      <c r="K284" s="9">
        <f>H284/SUM($H$5:$H$1566)</f>
        <v>4.1986182300229511E-4</v>
      </c>
      <c r="L284" s="4">
        <f t="shared" si="9"/>
        <v>0.18474312402698495</v>
      </c>
      <c r="M284">
        <v>280</v>
      </c>
      <c r="N284">
        <v>2</v>
      </c>
    </row>
    <row r="285" spans="1:14" x14ac:dyDescent="0.25">
      <c r="A285" t="s">
        <v>19</v>
      </c>
      <c r="B285" t="s">
        <v>91</v>
      </c>
      <c r="C285">
        <v>52224</v>
      </c>
      <c r="D285" t="s">
        <v>519</v>
      </c>
      <c r="E285" t="s">
        <v>520</v>
      </c>
      <c r="F285" s="3">
        <v>1219</v>
      </c>
      <c r="G285" s="3">
        <v>365</v>
      </c>
      <c r="H285" s="3">
        <v>693</v>
      </c>
      <c r="I285" s="3">
        <f t="shared" si="8"/>
        <v>1912</v>
      </c>
      <c r="J285" s="6">
        <f>G285/SUM($G$5:$G$1566)</f>
        <v>3.2079818103036861E-4</v>
      </c>
      <c r="K285" s="9">
        <f>H285/SUM($H$5:$H$1566)</f>
        <v>8.1731529028255753E-4</v>
      </c>
      <c r="L285" s="4">
        <f t="shared" si="9"/>
        <v>0.3624476987447699</v>
      </c>
      <c r="M285">
        <v>281</v>
      </c>
      <c r="N285">
        <v>2</v>
      </c>
    </row>
    <row r="286" spans="1:14" x14ac:dyDescent="0.25">
      <c r="A286" t="s">
        <v>8</v>
      </c>
      <c r="B286" t="s">
        <v>84</v>
      </c>
      <c r="C286">
        <v>23679</v>
      </c>
      <c r="D286" t="s">
        <v>527</v>
      </c>
      <c r="E286" t="s">
        <v>528</v>
      </c>
      <c r="F286" s="3">
        <v>2641</v>
      </c>
      <c r="G286" s="3">
        <v>601</v>
      </c>
      <c r="H286" s="3">
        <v>410</v>
      </c>
      <c r="I286" s="3">
        <f t="shared" si="8"/>
        <v>3051</v>
      </c>
      <c r="J286" s="6">
        <f>G286/SUM($G$5:$G$1566)</f>
        <v>5.2821837479246996E-4</v>
      </c>
      <c r="K286" s="9">
        <f>H286/SUM($H$5:$H$1566)</f>
        <v>4.8354872873859826E-4</v>
      </c>
      <c r="L286" s="4">
        <f t="shared" si="9"/>
        <v>0.13438216978039988</v>
      </c>
      <c r="M286">
        <v>282</v>
      </c>
      <c r="N286">
        <v>2</v>
      </c>
    </row>
    <row r="287" spans="1:14" x14ac:dyDescent="0.25">
      <c r="A287" t="s">
        <v>152</v>
      </c>
      <c r="B287" t="s">
        <v>152</v>
      </c>
      <c r="C287">
        <v>71166</v>
      </c>
      <c r="D287" t="s">
        <v>529</v>
      </c>
      <c r="E287" t="s">
        <v>530</v>
      </c>
      <c r="F287" s="3">
        <v>3005</v>
      </c>
      <c r="G287" s="3">
        <v>342</v>
      </c>
      <c r="H287" s="3">
        <v>712</v>
      </c>
      <c r="I287" s="3">
        <f t="shared" si="8"/>
        <v>3717</v>
      </c>
      <c r="J287" s="6">
        <f>G287/SUM($G$5:$G$1566)</f>
        <v>3.005835011298248E-4</v>
      </c>
      <c r="K287" s="9">
        <f>H287/SUM($H$5:$H$1566)</f>
        <v>8.3972364600459022E-4</v>
      </c>
      <c r="L287" s="4">
        <f t="shared" si="9"/>
        <v>0.19155232714554749</v>
      </c>
      <c r="M287">
        <v>283</v>
      </c>
      <c r="N287">
        <v>2</v>
      </c>
    </row>
    <row r="288" spans="1:14" x14ac:dyDescent="0.25">
      <c r="A288" t="s">
        <v>152</v>
      </c>
      <c r="B288" t="s">
        <v>206</v>
      </c>
      <c r="C288">
        <v>74122</v>
      </c>
      <c r="D288" t="s">
        <v>502</v>
      </c>
      <c r="E288" t="s">
        <v>503</v>
      </c>
      <c r="F288" s="3">
        <v>1706</v>
      </c>
      <c r="G288" s="3">
        <v>435</v>
      </c>
      <c r="H288" s="3">
        <v>554</v>
      </c>
      <c r="I288" s="3">
        <f t="shared" si="8"/>
        <v>2260</v>
      </c>
      <c r="J288" s="6">
        <f>G288/SUM($G$5:$G$1566)</f>
        <v>3.823211198581105E-4</v>
      </c>
      <c r="K288" s="9">
        <f>H288/SUM($H$5:$H$1566)</f>
        <v>6.5338047736874009E-4</v>
      </c>
      <c r="L288" s="4">
        <f t="shared" si="9"/>
        <v>0.24513274336283186</v>
      </c>
      <c r="M288">
        <v>284</v>
      </c>
      <c r="N288">
        <v>2</v>
      </c>
    </row>
    <row r="289" spans="1:14" x14ac:dyDescent="0.25">
      <c r="A289" t="s">
        <v>14</v>
      </c>
      <c r="B289" t="s">
        <v>17</v>
      </c>
      <c r="C289">
        <v>37339</v>
      </c>
      <c r="D289" t="s">
        <v>538</v>
      </c>
      <c r="E289" t="s">
        <v>539</v>
      </c>
      <c r="F289" s="3">
        <v>2241</v>
      </c>
      <c r="G289" s="3">
        <v>1411</v>
      </c>
      <c r="H289" s="3">
        <v>170</v>
      </c>
      <c r="I289" s="3">
        <f t="shared" si="8"/>
        <v>2411</v>
      </c>
      <c r="J289" s="6">
        <f>G289/SUM($G$5:$G$1566)</f>
        <v>1.240126666942055E-3</v>
      </c>
      <c r="K289" s="9">
        <f>H289/SUM($H$5:$H$1566)</f>
        <v>2.0049581435502856E-4</v>
      </c>
      <c r="L289" s="4">
        <f t="shared" si="9"/>
        <v>7.0510161758606388E-2</v>
      </c>
      <c r="M289">
        <v>285</v>
      </c>
      <c r="N289">
        <v>2</v>
      </c>
    </row>
    <row r="290" spans="1:14" x14ac:dyDescent="0.25">
      <c r="A290" t="s">
        <v>152</v>
      </c>
      <c r="B290" t="s">
        <v>152</v>
      </c>
      <c r="C290">
        <v>71122</v>
      </c>
      <c r="D290" t="s">
        <v>517</v>
      </c>
      <c r="E290" t="s">
        <v>518</v>
      </c>
      <c r="F290" s="3">
        <v>3621</v>
      </c>
      <c r="G290" s="3">
        <v>412</v>
      </c>
      <c r="H290" s="3">
        <v>578</v>
      </c>
      <c r="I290" s="3">
        <f t="shared" si="8"/>
        <v>4199</v>
      </c>
      <c r="J290" s="6">
        <f>G290/SUM($G$5:$G$1566)</f>
        <v>3.6210643995756675E-4</v>
      </c>
      <c r="K290" s="9">
        <f>H290/SUM($H$5:$H$1566)</f>
        <v>6.816857688070971E-4</v>
      </c>
      <c r="L290" s="4">
        <f t="shared" si="9"/>
        <v>0.13765182186234817</v>
      </c>
      <c r="M290">
        <v>286</v>
      </c>
      <c r="N290">
        <v>2</v>
      </c>
    </row>
    <row r="291" spans="1:14" x14ac:dyDescent="0.25">
      <c r="A291" t="s">
        <v>19</v>
      </c>
      <c r="B291" t="s">
        <v>310</v>
      </c>
      <c r="C291">
        <v>55181</v>
      </c>
      <c r="D291" t="s">
        <v>497</v>
      </c>
      <c r="E291" t="s">
        <v>497</v>
      </c>
      <c r="F291" s="3">
        <v>773</v>
      </c>
      <c r="G291" s="3">
        <v>232</v>
      </c>
      <c r="H291" s="3">
        <v>1027</v>
      </c>
      <c r="I291" s="3">
        <f t="shared" si="8"/>
        <v>1800</v>
      </c>
      <c r="J291" s="6">
        <f>G291/SUM($G$5:$G$1566)</f>
        <v>2.0390459725765894E-4</v>
      </c>
      <c r="K291" s="9">
        <f>H291/SUM($H$5:$H$1566)</f>
        <v>1.2112305961330255E-3</v>
      </c>
      <c r="L291" s="4">
        <f t="shared" si="9"/>
        <v>0.57055555555555559</v>
      </c>
      <c r="M291">
        <v>287</v>
      </c>
      <c r="N291">
        <v>2</v>
      </c>
    </row>
    <row r="292" spans="1:14" x14ac:dyDescent="0.25">
      <c r="A292" t="s">
        <v>14</v>
      </c>
      <c r="B292" t="s">
        <v>17</v>
      </c>
      <c r="C292">
        <v>37325</v>
      </c>
      <c r="D292" t="s">
        <v>521</v>
      </c>
      <c r="E292" t="s">
        <v>522</v>
      </c>
      <c r="F292" s="3">
        <v>3144</v>
      </c>
      <c r="G292" s="3">
        <v>1980</v>
      </c>
      <c r="H292" s="3">
        <v>120</v>
      </c>
      <c r="I292" s="3">
        <f t="shared" si="8"/>
        <v>3264</v>
      </c>
      <c r="J292" s="6">
        <f>G292/SUM($G$5:$G$1566)</f>
        <v>1.7402202696989858E-3</v>
      </c>
      <c r="K292" s="9">
        <f>H292/SUM($H$5:$H$1566)</f>
        <v>1.4152645719178486E-4</v>
      </c>
      <c r="L292" s="4">
        <f t="shared" si="9"/>
        <v>3.6764705882352942E-2</v>
      </c>
      <c r="M292">
        <v>288</v>
      </c>
      <c r="N292">
        <v>2</v>
      </c>
    </row>
    <row r="293" spans="1:14" x14ac:dyDescent="0.25">
      <c r="A293" t="s">
        <v>152</v>
      </c>
      <c r="B293" t="s">
        <v>247</v>
      </c>
      <c r="C293">
        <v>73250</v>
      </c>
      <c r="D293" t="s">
        <v>554</v>
      </c>
      <c r="E293" t="s">
        <v>555</v>
      </c>
      <c r="F293" s="3">
        <v>3100</v>
      </c>
      <c r="G293" s="3">
        <v>791</v>
      </c>
      <c r="H293" s="3">
        <v>300</v>
      </c>
      <c r="I293" s="3">
        <f t="shared" si="8"/>
        <v>3400</v>
      </c>
      <c r="J293" s="6">
        <f>G293/SUM($G$5:$G$1566)</f>
        <v>6.952092087534837E-4</v>
      </c>
      <c r="K293" s="9">
        <f>H293/SUM($H$5:$H$1566)</f>
        <v>3.5381614297946216E-4</v>
      </c>
      <c r="L293" s="4">
        <f t="shared" si="9"/>
        <v>8.8235294117647065E-2</v>
      </c>
      <c r="M293">
        <v>289</v>
      </c>
      <c r="N293">
        <v>2</v>
      </c>
    </row>
    <row r="294" spans="1:14" x14ac:dyDescent="0.25">
      <c r="A294" t="s">
        <v>152</v>
      </c>
      <c r="B294" t="s">
        <v>233</v>
      </c>
      <c r="C294">
        <v>72119</v>
      </c>
      <c r="D294" t="s">
        <v>576</v>
      </c>
      <c r="E294" t="s">
        <v>577</v>
      </c>
      <c r="F294" s="3">
        <v>3542</v>
      </c>
      <c r="G294" s="3">
        <v>904</v>
      </c>
      <c r="H294" s="3">
        <v>254</v>
      </c>
      <c r="I294" s="3">
        <f t="shared" si="8"/>
        <v>3796</v>
      </c>
      <c r="J294" s="6">
        <f>G294/SUM($G$5:$G$1566)</f>
        <v>7.9452481000398143E-4</v>
      </c>
      <c r="K294" s="9">
        <f>H294/SUM($H$5:$H$1566)</f>
        <v>2.9956433438927798E-4</v>
      </c>
      <c r="L294" s="4">
        <f t="shared" si="9"/>
        <v>6.6912539515279243E-2</v>
      </c>
      <c r="M294">
        <v>290</v>
      </c>
      <c r="N294">
        <v>2</v>
      </c>
    </row>
    <row r="295" spans="1:14" x14ac:dyDescent="0.25">
      <c r="A295" t="s">
        <v>8</v>
      </c>
      <c r="B295" t="s">
        <v>37</v>
      </c>
      <c r="C295">
        <v>22511</v>
      </c>
      <c r="D295" t="s">
        <v>651</v>
      </c>
      <c r="E295" t="s">
        <v>651</v>
      </c>
      <c r="F295" s="3">
        <v>2873</v>
      </c>
      <c r="G295" s="3">
        <v>321</v>
      </c>
      <c r="H295" s="3">
        <v>710</v>
      </c>
      <c r="I295" s="3">
        <f t="shared" si="8"/>
        <v>3583</v>
      </c>
      <c r="J295" s="6">
        <f>G295/SUM($G$5:$G$1566)</f>
        <v>2.8212661948150223E-4</v>
      </c>
      <c r="K295" s="9">
        <f>H295/SUM($H$5:$H$1566)</f>
        <v>8.3736487171806042E-4</v>
      </c>
      <c r="L295" s="4">
        <f t="shared" si="9"/>
        <v>0.19815796818308679</v>
      </c>
      <c r="M295">
        <v>291</v>
      </c>
      <c r="N295">
        <v>2</v>
      </c>
    </row>
    <row r="296" spans="1:14" x14ac:dyDescent="0.25">
      <c r="A296" t="s">
        <v>152</v>
      </c>
      <c r="B296" t="s">
        <v>152</v>
      </c>
      <c r="C296">
        <v>71374</v>
      </c>
      <c r="D296" t="s">
        <v>542</v>
      </c>
      <c r="E296" t="s">
        <v>543</v>
      </c>
      <c r="F296" s="3">
        <v>3335</v>
      </c>
      <c r="G296" s="3">
        <v>379</v>
      </c>
      <c r="H296" s="3">
        <v>585</v>
      </c>
      <c r="I296" s="3">
        <f t="shared" si="8"/>
        <v>3920</v>
      </c>
      <c r="J296" s="6">
        <f>G296/SUM($G$5:$G$1566)</f>
        <v>3.3310276879591701E-4</v>
      </c>
      <c r="K296" s="9">
        <f>H296/SUM($H$5:$H$1566)</f>
        <v>6.8994147880995123E-4</v>
      </c>
      <c r="L296" s="4">
        <f t="shared" si="9"/>
        <v>0.14923469387755103</v>
      </c>
      <c r="M296">
        <v>292</v>
      </c>
      <c r="N296">
        <v>2</v>
      </c>
    </row>
    <row r="297" spans="1:14" x14ac:dyDescent="0.25">
      <c r="A297" t="s">
        <v>19</v>
      </c>
      <c r="B297" t="s">
        <v>18</v>
      </c>
      <c r="C297">
        <v>53224</v>
      </c>
      <c r="D297" t="s">
        <v>544</v>
      </c>
      <c r="E297" t="s">
        <v>545</v>
      </c>
      <c r="F297" s="3">
        <v>2522</v>
      </c>
      <c r="G297" s="3">
        <v>821</v>
      </c>
      <c r="H297" s="3">
        <v>270</v>
      </c>
      <c r="I297" s="3">
        <f t="shared" si="8"/>
        <v>2792</v>
      </c>
      <c r="J297" s="6">
        <f>G297/SUM($G$5:$G$1566)</f>
        <v>7.2157618253680168E-4</v>
      </c>
      <c r="K297" s="9">
        <f>H297/SUM($H$5:$H$1566)</f>
        <v>3.1843452868151592E-4</v>
      </c>
      <c r="L297" s="4">
        <f t="shared" si="9"/>
        <v>9.6704871060171921E-2</v>
      </c>
      <c r="M297">
        <v>293</v>
      </c>
      <c r="N297">
        <v>2</v>
      </c>
    </row>
    <row r="298" spans="1:14" x14ac:dyDescent="0.25">
      <c r="A298" t="s">
        <v>34</v>
      </c>
      <c r="B298" t="s">
        <v>59</v>
      </c>
      <c r="C298">
        <v>61464</v>
      </c>
      <c r="D298" t="s">
        <v>515</v>
      </c>
      <c r="E298" t="s">
        <v>516</v>
      </c>
      <c r="F298" s="3">
        <v>1651</v>
      </c>
      <c r="G298" s="3">
        <v>752</v>
      </c>
      <c r="H298" s="3">
        <v>294</v>
      </c>
      <c r="I298" s="3">
        <f t="shared" si="8"/>
        <v>1945</v>
      </c>
      <c r="J298" s="6">
        <f>G298/SUM($G$5:$G$1566)</f>
        <v>6.6093214283517037E-4</v>
      </c>
      <c r="K298" s="9">
        <f>H298/SUM($H$5:$H$1566)</f>
        <v>3.4673982011987293E-4</v>
      </c>
      <c r="L298" s="4">
        <f t="shared" si="9"/>
        <v>0.15115681233933162</v>
      </c>
      <c r="M298">
        <v>294</v>
      </c>
      <c r="N298">
        <v>2</v>
      </c>
    </row>
    <row r="299" spans="1:14" x14ac:dyDescent="0.25">
      <c r="A299" t="s">
        <v>8</v>
      </c>
      <c r="B299" t="s">
        <v>29</v>
      </c>
      <c r="C299">
        <v>24337</v>
      </c>
      <c r="D299" t="s">
        <v>584</v>
      </c>
      <c r="E299" t="s">
        <v>585</v>
      </c>
      <c r="F299" s="3">
        <v>1551</v>
      </c>
      <c r="G299" s="3">
        <v>353</v>
      </c>
      <c r="H299" s="3">
        <v>625</v>
      </c>
      <c r="I299" s="3">
        <f t="shared" si="8"/>
        <v>2176</v>
      </c>
      <c r="J299" s="6">
        <f>G299/SUM($G$5:$G$1566)</f>
        <v>3.1025139151704144E-4</v>
      </c>
      <c r="K299" s="9">
        <f>H299/SUM($H$5:$H$1566)</f>
        <v>7.3711696454054618E-4</v>
      </c>
      <c r="L299" s="4">
        <f t="shared" si="9"/>
        <v>0.28722426470588236</v>
      </c>
      <c r="M299">
        <v>295</v>
      </c>
      <c r="N299">
        <v>2</v>
      </c>
    </row>
    <row r="300" spans="1:14" x14ac:dyDescent="0.25">
      <c r="A300" t="s">
        <v>152</v>
      </c>
      <c r="B300" t="s">
        <v>233</v>
      </c>
      <c r="C300">
        <v>72167</v>
      </c>
      <c r="D300" t="s">
        <v>531</v>
      </c>
      <c r="E300" t="s">
        <v>532</v>
      </c>
      <c r="F300" s="3">
        <v>4500</v>
      </c>
      <c r="G300" s="3">
        <v>1148</v>
      </c>
      <c r="H300" s="3">
        <v>187</v>
      </c>
      <c r="I300" s="3">
        <f t="shared" si="8"/>
        <v>4687</v>
      </c>
      <c r="J300" s="6">
        <f>G300/SUM($G$5:$G$1566)</f>
        <v>1.0089761967749676E-3</v>
      </c>
      <c r="K300" s="9">
        <f>H300/SUM($H$5:$H$1566)</f>
        <v>2.2054539579053139E-4</v>
      </c>
      <c r="L300" s="4">
        <f t="shared" si="9"/>
        <v>3.9897589076168125E-2</v>
      </c>
      <c r="M300">
        <v>296</v>
      </c>
      <c r="N300">
        <v>2</v>
      </c>
    </row>
    <row r="301" spans="1:14" x14ac:dyDescent="0.25">
      <c r="A301" t="s">
        <v>8</v>
      </c>
      <c r="B301" t="s">
        <v>29</v>
      </c>
      <c r="C301">
        <v>24315</v>
      </c>
      <c r="D301" t="s">
        <v>548</v>
      </c>
      <c r="E301" t="s">
        <v>549</v>
      </c>
      <c r="F301" s="3">
        <v>3620</v>
      </c>
      <c r="G301" s="3">
        <v>824</v>
      </c>
      <c r="H301" s="3">
        <v>260</v>
      </c>
      <c r="I301" s="3">
        <f t="shared" si="8"/>
        <v>3880</v>
      </c>
      <c r="J301" s="6">
        <f>G301/SUM($G$5:$G$1566)</f>
        <v>7.242128799151335E-4</v>
      </c>
      <c r="K301" s="9">
        <f>H301/SUM($H$5:$H$1566)</f>
        <v>3.0664065724886721E-4</v>
      </c>
      <c r="L301" s="4">
        <f t="shared" si="9"/>
        <v>6.7010309278350513E-2</v>
      </c>
      <c r="M301">
        <v>297</v>
      </c>
      <c r="N301">
        <v>2</v>
      </c>
    </row>
    <row r="302" spans="1:14" x14ac:dyDescent="0.25">
      <c r="A302" t="s">
        <v>19</v>
      </c>
      <c r="B302" t="s">
        <v>18</v>
      </c>
      <c r="C302">
        <v>53147</v>
      </c>
      <c r="D302" t="s">
        <v>601</v>
      </c>
      <c r="E302" t="s">
        <v>602</v>
      </c>
      <c r="F302" s="3">
        <v>869</v>
      </c>
      <c r="G302" s="3">
        <v>283</v>
      </c>
      <c r="H302" s="3">
        <v>756</v>
      </c>
      <c r="I302" s="3">
        <f t="shared" si="8"/>
        <v>1625</v>
      </c>
      <c r="J302" s="6">
        <f>G302/SUM($G$5:$G$1566)</f>
        <v>2.4872845268929949E-4</v>
      </c>
      <c r="K302" s="9">
        <f>H302/SUM($H$5:$H$1566)</f>
        <v>8.9161668030824466E-4</v>
      </c>
      <c r="L302" s="4">
        <f t="shared" si="9"/>
        <v>0.46523076923076923</v>
      </c>
      <c r="M302">
        <v>298</v>
      </c>
      <c r="N302">
        <v>2</v>
      </c>
    </row>
    <row r="303" spans="1:14" x14ac:dyDescent="0.25">
      <c r="A303" t="s">
        <v>152</v>
      </c>
      <c r="B303" t="s">
        <v>247</v>
      </c>
      <c r="C303">
        <v>73232</v>
      </c>
      <c r="D303" t="s">
        <v>540</v>
      </c>
      <c r="E303" t="s">
        <v>541</v>
      </c>
      <c r="F303" s="3">
        <v>3915</v>
      </c>
      <c r="G303" s="3">
        <v>999</v>
      </c>
      <c r="H303" s="3">
        <v>213</v>
      </c>
      <c r="I303" s="3">
        <f t="shared" si="8"/>
        <v>4128</v>
      </c>
      <c r="J303" s="6">
        <f>G303/SUM($G$5:$G$1566)</f>
        <v>8.7802022698448836E-4</v>
      </c>
      <c r="K303" s="9">
        <f>H303/SUM($H$5:$H$1566)</f>
        <v>2.5120946151541813E-4</v>
      </c>
      <c r="L303" s="4">
        <f t="shared" si="9"/>
        <v>5.1598837209302327E-2</v>
      </c>
      <c r="M303">
        <v>299</v>
      </c>
      <c r="N303">
        <v>2</v>
      </c>
    </row>
    <row r="304" spans="1:14" x14ac:dyDescent="0.25">
      <c r="A304" t="s">
        <v>14</v>
      </c>
      <c r="B304" t="s">
        <v>26</v>
      </c>
      <c r="C304">
        <v>35175</v>
      </c>
      <c r="D304" t="s">
        <v>573</v>
      </c>
      <c r="E304" t="s">
        <v>573</v>
      </c>
      <c r="F304" s="3">
        <v>1542</v>
      </c>
      <c r="G304" s="3">
        <v>971</v>
      </c>
      <c r="H304" s="3">
        <v>218</v>
      </c>
      <c r="I304" s="3">
        <f t="shared" si="8"/>
        <v>1760</v>
      </c>
      <c r="J304" s="6">
        <f>G304/SUM($G$5:$G$1566)</f>
        <v>8.5341105145339156E-4</v>
      </c>
      <c r="K304" s="9">
        <f>H304/SUM($H$5:$H$1566)</f>
        <v>2.5710639723174251E-4</v>
      </c>
      <c r="L304" s="4">
        <f t="shared" si="9"/>
        <v>0.12386363636363637</v>
      </c>
      <c r="M304">
        <v>300</v>
      </c>
      <c r="N304">
        <v>2</v>
      </c>
    </row>
    <row r="305" spans="1:14" x14ac:dyDescent="0.25">
      <c r="A305" t="s">
        <v>152</v>
      </c>
      <c r="B305" t="s">
        <v>247</v>
      </c>
      <c r="C305">
        <v>73282</v>
      </c>
      <c r="D305" t="s">
        <v>533</v>
      </c>
      <c r="E305" t="s">
        <v>533</v>
      </c>
      <c r="F305" s="3">
        <v>2269</v>
      </c>
      <c r="G305" s="3">
        <v>579</v>
      </c>
      <c r="H305" s="3">
        <v>365</v>
      </c>
      <c r="I305" s="3">
        <f t="shared" si="8"/>
        <v>2634</v>
      </c>
      <c r="J305" s="6">
        <f>G305/SUM($G$5:$G$1566)</f>
        <v>5.088825940180368E-4</v>
      </c>
      <c r="K305" s="9">
        <f>H305/SUM($H$5:$H$1566)</f>
        <v>4.3047630729167898E-4</v>
      </c>
      <c r="L305" s="4">
        <f t="shared" si="9"/>
        <v>0.13857251328777526</v>
      </c>
      <c r="M305">
        <v>301</v>
      </c>
      <c r="N305">
        <v>2</v>
      </c>
    </row>
    <row r="306" spans="1:14" x14ac:dyDescent="0.25">
      <c r="A306" t="s">
        <v>14</v>
      </c>
      <c r="B306" t="s">
        <v>26</v>
      </c>
      <c r="C306">
        <v>35213</v>
      </c>
      <c r="D306" t="s">
        <v>534</v>
      </c>
      <c r="E306" t="s">
        <v>535</v>
      </c>
      <c r="F306" s="3">
        <v>445</v>
      </c>
      <c r="G306" s="3">
        <v>280</v>
      </c>
      <c r="H306" s="3">
        <v>743</v>
      </c>
      <c r="I306" s="3">
        <f t="shared" si="8"/>
        <v>1188</v>
      </c>
      <c r="J306" s="6">
        <f>G306/SUM($G$5:$G$1566)</f>
        <v>2.4609175531096767E-4</v>
      </c>
      <c r="K306" s="9">
        <f>H306/SUM($H$5:$H$1566)</f>
        <v>8.7628464744580125E-4</v>
      </c>
      <c r="L306" s="4">
        <f t="shared" si="9"/>
        <v>0.62542087542087543</v>
      </c>
      <c r="M306">
        <v>302</v>
      </c>
      <c r="N306">
        <v>2</v>
      </c>
    </row>
    <row r="307" spans="1:14" x14ac:dyDescent="0.25">
      <c r="A307" t="s">
        <v>8</v>
      </c>
      <c r="B307" t="s">
        <v>29</v>
      </c>
      <c r="C307">
        <v>24427</v>
      </c>
      <c r="D307" t="s">
        <v>613</v>
      </c>
      <c r="E307" t="s">
        <v>614</v>
      </c>
      <c r="F307" s="3">
        <v>1407</v>
      </c>
      <c r="G307" s="3">
        <v>320</v>
      </c>
      <c r="H307" s="3">
        <v>639</v>
      </c>
      <c r="I307" s="3">
        <f t="shared" si="8"/>
        <v>2046</v>
      </c>
      <c r="J307" s="6">
        <f>G307/SUM($G$5:$G$1566)</f>
        <v>2.8124772035539164E-4</v>
      </c>
      <c r="K307" s="9">
        <f>H307/SUM($H$5:$H$1566)</f>
        <v>7.5362838454625443E-4</v>
      </c>
      <c r="L307" s="4">
        <f t="shared" si="9"/>
        <v>0.31231671554252199</v>
      </c>
      <c r="M307">
        <v>303</v>
      </c>
      <c r="N307">
        <v>2</v>
      </c>
    </row>
    <row r="308" spans="1:14" x14ac:dyDescent="0.25">
      <c r="A308" t="s">
        <v>14</v>
      </c>
      <c r="B308" t="s">
        <v>125</v>
      </c>
      <c r="C308">
        <v>34386</v>
      </c>
      <c r="D308" t="s">
        <v>634</v>
      </c>
      <c r="E308" t="s">
        <v>635</v>
      </c>
      <c r="F308" s="3">
        <v>1642</v>
      </c>
      <c r="G308" s="3">
        <v>406</v>
      </c>
      <c r="H308" s="3">
        <v>500</v>
      </c>
      <c r="I308" s="3">
        <f t="shared" si="8"/>
        <v>2142</v>
      </c>
      <c r="J308" s="6">
        <f>G308/SUM($G$5:$G$1566)</f>
        <v>3.5683304520090316E-4</v>
      </c>
      <c r="K308" s="9">
        <f>H308/SUM($H$5:$H$1566)</f>
        <v>5.8969357163243688E-4</v>
      </c>
      <c r="L308" s="4">
        <f t="shared" si="9"/>
        <v>0.23342670401493931</v>
      </c>
      <c r="M308">
        <v>304</v>
      </c>
      <c r="N308">
        <v>2</v>
      </c>
    </row>
    <row r="309" spans="1:14" x14ac:dyDescent="0.25">
      <c r="A309" t="s">
        <v>14</v>
      </c>
      <c r="B309" t="s">
        <v>26</v>
      </c>
      <c r="C309">
        <v>35344</v>
      </c>
      <c r="D309" t="s">
        <v>1011</v>
      </c>
      <c r="E309" t="s">
        <v>1012</v>
      </c>
      <c r="F309" s="3">
        <v>2574</v>
      </c>
      <c r="G309" s="3">
        <v>1621</v>
      </c>
      <c r="H309" s="3">
        <v>125</v>
      </c>
      <c r="I309" s="3">
        <f t="shared" si="8"/>
        <v>2699</v>
      </c>
      <c r="J309" s="6">
        <f>G309/SUM($G$5:$G$1566)</f>
        <v>1.4246954834252808E-3</v>
      </c>
      <c r="K309" s="9">
        <f>H309/SUM($H$5:$H$1566)</f>
        <v>1.4742339290810922E-4</v>
      </c>
      <c r="L309" s="4">
        <f t="shared" si="9"/>
        <v>4.6313449425713228E-2</v>
      </c>
      <c r="M309">
        <v>305</v>
      </c>
      <c r="N309">
        <v>2</v>
      </c>
    </row>
    <row r="310" spans="1:14" x14ac:dyDescent="0.25">
      <c r="A310" t="s">
        <v>152</v>
      </c>
      <c r="B310" t="s">
        <v>233</v>
      </c>
      <c r="C310">
        <v>72151</v>
      </c>
      <c r="D310" t="s">
        <v>566</v>
      </c>
      <c r="E310" t="s">
        <v>567</v>
      </c>
      <c r="F310" s="3">
        <v>4239</v>
      </c>
      <c r="G310" s="3">
        <v>1081</v>
      </c>
      <c r="H310" s="3">
        <v>187</v>
      </c>
      <c r="I310" s="3">
        <f t="shared" si="8"/>
        <v>4426</v>
      </c>
      <c r="J310" s="6">
        <f>G310/SUM($G$5:$G$1566)</f>
        <v>9.5008995532555737E-4</v>
      </c>
      <c r="K310" s="9">
        <f>H310/SUM($H$5:$H$1566)</f>
        <v>2.2054539579053139E-4</v>
      </c>
      <c r="L310" s="4">
        <f t="shared" si="9"/>
        <v>4.2250338906461814E-2</v>
      </c>
      <c r="M310">
        <v>306</v>
      </c>
      <c r="N310">
        <v>2</v>
      </c>
    </row>
    <row r="311" spans="1:14" x14ac:dyDescent="0.25">
      <c r="A311" t="s">
        <v>14</v>
      </c>
      <c r="B311" t="s">
        <v>17</v>
      </c>
      <c r="C311">
        <v>37381</v>
      </c>
      <c r="D311" t="s">
        <v>563</v>
      </c>
      <c r="E311" t="s">
        <v>564</v>
      </c>
      <c r="F311" s="3">
        <v>1635</v>
      </c>
      <c r="G311" s="3">
        <v>1030</v>
      </c>
      <c r="H311" s="3">
        <v>194</v>
      </c>
      <c r="I311" s="3">
        <f t="shared" si="8"/>
        <v>1829</v>
      </c>
      <c r="J311" s="6">
        <f>G311/SUM($G$5:$G$1566)</f>
        <v>9.0526609989391687E-4</v>
      </c>
      <c r="K311" s="9">
        <f>H311/SUM($H$5:$H$1566)</f>
        <v>2.2880110579338552E-4</v>
      </c>
      <c r="L311" s="4">
        <f t="shared" si="9"/>
        <v>0.1060688901038819</v>
      </c>
      <c r="M311">
        <v>307</v>
      </c>
      <c r="N311">
        <v>2</v>
      </c>
    </row>
    <row r="312" spans="1:14" x14ac:dyDescent="0.25">
      <c r="A312" t="s">
        <v>8</v>
      </c>
      <c r="B312" t="s">
        <v>29</v>
      </c>
      <c r="C312">
        <v>24155</v>
      </c>
      <c r="D312" t="s">
        <v>512</v>
      </c>
      <c r="E312" t="s">
        <v>513</v>
      </c>
      <c r="F312" s="3">
        <v>4855</v>
      </c>
      <c r="G312" s="3">
        <v>1105</v>
      </c>
      <c r="H312" s="3">
        <v>180</v>
      </c>
      <c r="I312" s="3">
        <f t="shared" si="8"/>
        <v>5035</v>
      </c>
      <c r="J312" s="6">
        <f>G312/SUM($G$5:$G$1566)</f>
        <v>9.7118353435221181E-4</v>
      </c>
      <c r="K312" s="9">
        <f>H312/SUM($H$5:$H$1566)</f>
        <v>2.122896857876773E-4</v>
      </c>
      <c r="L312" s="4">
        <f t="shared" si="9"/>
        <v>3.5749751737835157E-2</v>
      </c>
      <c r="M312">
        <v>308</v>
      </c>
      <c r="N312">
        <v>2</v>
      </c>
    </row>
    <row r="313" spans="1:14" x14ac:dyDescent="0.25">
      <c r="A313" t="s">
        <v>14</v>
      </c>
      <c r="B313" t="s">
        <v>17</v>
      </c>
      <c r="C313">
        <v>37329</v>
      </c>
      <c r="D313" t="s">
        <v>716</v>
      </c>
      <c r="E313" t="s">
        <v>717</v>
      </c>
      <c r="F313" s="3">
        <v>2142</v>
      </c>
      <c r="G313" s="3">
        <v>1349</v>
      </c>
      <c r="H313" s="3">
        <v>147</v>
      </c>
      <c r="I313" s="3">
        <f t="shared" si="8"/>
        <v>2289</v>
      </c>
      <c r="J313" s="6">
        <f>G313/SUM($G$5:$G$1566)</f>
        <v>1.185634921123198E-3</v>
      </c>
      <c r="K313" s="9">
        <f>H313/SUM($H$5:$H$1566)</f>
        <v>1.7336991005993647E-4</v>
      </c>
      <c r="L313" s="4">
        <f t="shared" si="9"/>
        <v>6.4220183486238536E-2</v>
      </c>
      <c r="M313">
        <v>309</v>
      </c>
      <c r="N313">
        <v>2</v>
      </c>
    </row>
    <row r="314" spans="1:14" x14ac:dyDescent="0.25">
      <c r="A314" t="s">
        <v>19</v>
      </c>
      <c r="B314" t="s">
        <v>45</v>
      </c>
      <c r="C314">
        <v>51184</v>
      </c>
      <c r="D314" t="s">
        <v>570</v>
      </c>
      <c r="E314" t="s">
        <v>570</v>
      </c>
      <c r="F314" s="3">
        <v>1005</v>
      </c>
      <c r="G314" s="3">
        <v>220</v>
      </c>
      <c r="H314" s="3">
        <v>894</v>
      </c>
      <c r="I314" s="3">
        <f t="shared" si="8"/>
        <v>1899</v>
      </c>
      <c r="J314" s="6">
        <f>G314/SUM($G$5:$G$1566)</f>
        <v>1.9335780774433175E-4</v>
      </c>
      <c r="K314" s="9">
        <f>H314/SUM($H$5:$H$1566)</f>
        <v>1.0543721060787973E-3</v>
      </c>
      <c r="L314" s="4">
        <f t="shared" si="9"/>
        <v>0.47077409162717221</v>
      </c>
      <c r="M314">
        <v>310</v>
      </c>
      <c r="N314">
        <v>2</v>
      </c>
    </row>
    <row r="315" spans="1:14" x14ac:dyDescent="0.25">
      <c r="A315" t="s">
        <v>14</v>
      </c>
      <c r="B315" t="s">
        <v>115</v>
      </c>
      <c r="C315">
        <v>33133</v>
      </c>
      <c r="D315" t="s">
        <v>546</v>
      </c>
      <c r="E315" t="s">
        <v>547</v>
      </c>
      <c r="F315" s="3">
        <v>1432</v>
      </c>
      <c r="G315" s="3">
        <v>354</v>
      </c>
      <c r="H315" s="3">
        <v>552</v>
      </c>
      <c r="I315" s="3">
        <f t="shared" si="8"/>
        <v>1984</v>
      </c>
      <c r="J315" s="6">
        <f>G315/SUM($G$5:$G$1566)</f>
        <v>3.1113029064315203E-4</v>
      </c>
      <c r="K315" s="9">
        <f>H315/SUM($H$5:$H$1566)</f>
        <v>6.510217030822104E-4</v>
      </c>
      <c r="L315" s="4">
        <f t="shared" si="9"/>
        <v>0.27822580645161288</v>
      </c>
      <c r="M315">
        <v>311</v>
      </c>
      <c r="N315">
        <v>2</v>
      </c>
    </row>
    <row r="316" spans="1:14" x14ac:dyDescent="0.25">
      <c r="A316" t="s">
        <v>19</v>
      </c>
      <c r="B316" t="s">
        <v>310</v>
      </c>
      <c r="C316">
        <v>55114</v>
      </c>
      <c r="D316" t="s">
        <v>552</v>
      </c>
      <c r="E316" t="s">
        <v>553</v>
      </c>
      <c r="F316" s="3">
        <v>1646</v>
      </c>
      <c r="G316" s="3">
        <v>493</v>
      </c>
      <c r="H316" s="3">
        <v>390</v>
      </c>
      <c r="I316" s="3">
        <f t="shared" si="8"/>
        <v>2036</v>
      </c>
      <c r="J316" s="6">
        <f>G316/SUM($G$5:$G$1566)</f>
        <v>4.3329726917252527E-4</v>
      </c>
      <c r="K316" s="9">
        <f>H316/SUM($H$5:$H$1566)</f>
        <v>4.5996098587330078E-4</v>
      </c>
      <c r="L316" s="4">
        <f t="shared" si="9"/>
        <v>0.19155206286836934</v>
      </c>
      <c r="M316">
        <v>312</v>
      </c>
      <c r="N316">
        <v>2</v>
      </c>
    </row>
    <row r="317" spans="1:14" x14ac:dyDescent="0.25">
      <c r="A317" t="s">
        <v>14</v>
      </c>
      <c r="B317" t="s">
        <v>26</v>
      </c>
      <c r="C317">
        <v>35318</v>
      </c>
      <c r="D317" t="s">
        <v>703</v>
      </c>
      <c r="E317" t="s">
        <v>704</v>
      </c>
      <c r="F317" s="3">
        <v>5052</v>
      </c>
      <c r="G317" s="3">
        <v>3182</v>
      </c>
      <c r="H317" s="3">
        <v>60</v>
      </c>
      <c r="I317" s="3">
        <f t="shared" si="8"/>
        <v>5112</v>
      </c>
      <c r="J317" s="6">
        <f>G317/SUM($G$5:$G$1566)</f>
        <v>2.7966570192839257E-3</v>
      </c>
      <c r="K317" s="9">
        <f>H317/SUM($H$5:$H$1566)</f>
        <v>7.0763228595892432E-5</v>
      </c>
      <c r="L317" s="4">
        <f t="shared" si="9"/>
        <v>1.1737089201877934E-2</v>
      </c>
      <c r="M317">
        <v>313</v>
      </c>
      <c r="N317">
        <v>2</v>
      </c>
    </row>
    <row r="318" spans="1:14" x14ac:dyDescent="0.25">
      <c r="A318" t="s">
        <v>8</v>
      </c>
      <c r="B318" t="s">
        <v>332</v>
      </c>
      <c r="C318">
        <v>25439</v>
      </c>
      <c r="D318" t="s">
        <v>654</v>
      </c>
      <c r="E318" t="s">
        <v>655</v>
      </c>
      <c r="F318" s="3">
        <v>7683</v>
      </c>
      <c r="G318" s="3">
        <v>1171</v>
      </c>
      <c r="H318" s="3">
        <v>163</v>
      </c>
      <c r="I318" s="3">
        <f t="shared" si="8"/>
        <v>7846</v>
      </c>
      <c r="J318" s="6">
        <f>G318/SUM($G$5:$G$1566)</f>
        <v>1.0291908766755114E-3</v>
      </c>
      <c r="K318" s="9">
        <f>H318/SUM($H$5:$H$1566)</f>
        <v>1.9224010435217443E-4</v>
      </c>
      <c r="L318" s="4">
        <f t="shared" si="9"/>
        <v>2.0774917155238336E-2</v>
      </c>
      <c r="M318">
        <v>314</v>
      </c>
      <c r="N318">
        <v>2</v>
      </c>
    </row>
    <row r="319" spans="1:14" x14ac:dyDescent="0.25">
      <c r="A319" t="s">
        <v>8</v>
      </c>
      <c r="B319" t="s">
        <v>368</v>
      </c>
      <c r="C319">
        <v>26147</v>
      </c>
      <c r="D319" t="s">
        <v>606</v>
      </c>
      <c r="E319" t="s">
        <v>606</v>
      </c>
      <c r="F319" s="3">
        <v>5547</v>
      </c>
      <c r="G319" s="3">
        <v>845</v>
      </c>
      <c r="H319" s="3">
        <v>223</v>
      </c>
      <c r="I319" s="3">
        <f t="shared" si="8"/>
        <v>5770</v>
      </c>
      <c r="J319" s="6">
        <f>G319/SUM($G$5:$G$1566)</f>
        <v>7.4266976156345612E-4</v>
      </c>
      <c r="K319" s="9">
        <f>H319/SUM($H$5:$H$1566)</f>
        <v>2.6300333294806689E-4</v>
      </c>
      <c r="L319" s="4">
        <f t="shared" si="9"/>
        <v>3.8648180242634313E-2</v>
      </c>
      <c r="M319">
        <v>315</v>
      </c>
      <c r="N319">
        <v>2</v>
      </c>
    </row>
    <row r="320" spans="1:14" x14ac:dyDescent="0.25">
      <c r="A320" t="s">
        <v>34</v>
      </c>
      <c r="B320" t="s">
        <v>59</v>
      </c>
      <c r="C320">
        <v>61447</v>
      </c>
      <c r="D320" t="s">
        <v>605</v>
      </c>
      <c r="E320" t="s">
        <v>605</v>
      </c>
      <c r="F320" s="3">
        <v>1577</v>
      </c>
      <c r="G320" s="3">
        <v>718</v>
      </c>
      <c r="H320" s="3">
        <v>261</v>
      </c>
      <c r="I320" s="3">
        <f t="shared" si="8"/>
        <v>1838</v>
      </c>
      <c r="J320" s="6">
        <f>G320/SUM($G$5:$G$1566)</f>
        <v>6.3104957254741004E-4</v>
      </c>
      <c r="K320" s="9">
        <f>H320/SUM($H$5:$H$1566)</f>
        <v>3.0782004439213205E-4</v>
      </c>
      <c r="L320" s="4">
        <f t="shared" si="9"/>
        <v>0.14200217627856365</v>
      </c>
      <c r="M320">
        <v>316</v>
      </c>
      <c r="N320">
        <v>2</v>
      </c>
    </row>
    <row r="321" spans="1:14" x14ac:dyDescent="0.25">
      <c r="A321" t="s">
        <v>8</v>
      </c>
      <c r="B321" t="s">
        <v>37</v>
      </c>
      <c r="C321">
        <v>22475</v>
      </c>
      <c r="D321" t="s">
        <v>611</v>
      </c>
      <c r="E321" t="s">
        <v>612</v>
      </c>
      <c r="F321" s="3">
        <v>5299</v>
      </c>
      <c r="G321" s="3">
        <v>592</v>
      </c>
      <c r="H321" s="3">
        <v>315</v>
      </c>
      <c r="I321" s="3">
        <f t="shared" si="8"/>
        <v>5614</v>
      </c>
      <c r="J321" s="6">
        <f>G321/SUM($G$5:$G$1566)</f>
        <v>5.203082826574745E-4</v>
      </c>
      <c r="K321" s="9">
        <f>H321/SUM($H$5:$H$1566)</f>
        <v>3.7150695012843526E-4</v>
      </c>
      <c r="L321" s="4">
        <f t="shared" si="9"/>
        <v>5.6109725685785539E-2</v>
      </c>
      <c r="M321">
        <v>317</v>
      </c>
      <c r="N321">
        <v>2</v>
      </c>
    </row>
    <row r="322" spans="1:14" x14ac:dyDescent="0.25">
      <c r="A322" t="s">
        <v>14</v>
      </c>
      <c r="B322" t="s">
        <v>176</v>
      </c>
      <c r="C322">
        <v>32131</v>
      </c>
      <c r="D322" t="s">
        <v>556</v>
      </c>
      <c r="E322" t="s">
        <v>557</v>
      </c>
      <c r="F322" s="3">
        <v>1615</v>
      </c>
      <c r="G322" s="3">
        <v>400</v>
      </c>
      <c r="H322" s="3">
        <v>465</v>
      </c>
      <c r="I322" s="3">
        <f t="shared" si="8"/>
        <v>2080</v>
      </c>
      <c r="J322" s="6">
        <f>G322/SUM($G$5:$G$1566)</f>
        <v>3.5155965044423958E-4</v>
      </c>
      <c r="K322" s="9">
        <f>H322/SUM($H$5:$H$1566)</f>
        <v>5.4841502161816636E-4</v>
      </c>
      <c r="L322" s="4">
        <f t="shared" si="9"/>
        <v>0.22355769230769232</v>
      </c>
      <c r="M322">
        <v>318</v>
      </c>
      <c r="N322">
        <v>2</v>
      </c>
    </row>
    <row r="323" spans="1:14" x14ac:dyDescent="0.25">
      <c r="A323" t="s">
        <v>8</v>
      </c>
      <c r="B323" t="s">
        <v>84</v>
      </c>
      <c r="C323">
        <v>23655</v>
      </c>
      <c r="D323" t="s">
        <v>819</v>
      </c>
      <c r="E323" t="s">
        <v>819</v>
      </c>
      <c r="F323" s="3">
        <v>3245</v>
      </c>
      <c r="G323" s="3">
        <v>739</v>
      </c>
      <c r="H323" s="3">
        <v>250</v>
      </c>
      <c r="I323" s="3">
        <f t="shared" si="8"/>
        <v>3495</v>
      </c>
      <c r="J323" s="6">
        <f>G323/SUM($G$5:$G$1566)</f>
        <v>6.4950645419573256E-4</v>
      </c>
      <c r="K323" s="9">
        <f>H323/SUM($H$5:$H$1566)</f>
        <v>2.9484678581621844E-4</v>
      </c>
      <c r="L323" s="4">
        <f t="shared" si="9"/>
        <v>7.1530758226037203E-2</v>
      </c>
      <c r="M323">
        <v>319</v>
      </c>
      <c r="N323">
        <v>2</v>
      </c>
    </row>
    <row r="324" spans="1:14" x14ac:dyDescent="0.25">
      <c r="A324" t="s">
        <v>14</v>
      </c>
      <c r="B324" t="s">
        <v>176</v>
      </c>
      <c r="C324">
        <v>32191</v>
      </c>
      <c r="D324" t="s">
        <v>561</v>
      </c>
      <c r="E324" t="s">
        <v>562</v>
      </c>
      <c r="F324" s="3">
        <v>1436</v>
      </c>
      <c r="G324" s="3">
        <v>355</v>
      </c>
      <c r="H324" s="3">
        <v>510</v>
      </c>
      <c r="I324" s="3">
        <f t="shared" si="8"/>
        <v>1946</v>
      </c>
      <c r="J324" s="6">
        <f>G324/SUM($G$5:$G$1566)</f>
        <v>3.1200918976926261E-4</v>
      </c>
      <c r="K324" s="9">
        <f>H324/SUM($H$5:$H$1566)</f>
        <v>6.0148744306508565E-4</v>
      </c>
      <c r="L324" s="4">
        <f t="shared" si="9"/>
        <v>0.26207605344295992</v>
      </c>
      <c r="M324">
        <v>320</v>
      </c>
      <c r="N324">
        <v>2</v>
      </c>
    </row>
    <row r="325" spans="1:14" x14ac:dyDescent="0.25">
      <c r="A325" t="s">
        <v>14</v>
      </c>
      <c r="B325" t="s">
        <v>26</v>
      </c>
      <c r="C325">
        <v>35147</v>
      </c>
      <c r="D325" t="s">
        <v>632</v>
      </c>
      <c r="E325" t="s">
        <v>633</v>
      </c>
      <c r="F325" s="3">
        <v>1781</v>
      </c>
      <c r="G325" s="3">
        <v>1122</v>
      </c>
      <c r="H325" s="3">
        <v>161</v>
      </c>
      <c r="I325" s="3">
        <f t="shared" si="8"/>
        <v>1942</v>
      </c>
      <c r="J325" s="6">
        <f>G325/SUM($G$5:$G$1566)</f>
        <v>9.8612481949609198E-4</v>
      </c>
      <c r="K325" s="9">
        <f>H325/SUM($H$5:$H$1566)</f>
        <v>1.8988133006564469E-4</v>
      </c>
      <c r="L325" s="4">
        <f t="shared" si="9"/>
        <v>8.2904222451081366E-2</v>
      </c>
      <c r="M325">
        <v>321</v>
      </c>
      <c r="N325">
        <v>2</v>
      </c>
    </row>
    <row r="326" spans="1:14" x14ac:dyDescent="0.25">
      <c r="A326" t="s">
        <v>152</v>
      </c>
      <c r="B326" t="s">
        <v>152</v>
      </c>
      <c r="C326">
        <v>71281</v>
      </c>
      <c r="D326" t="s">
        <v>565</v>
      </c>
      <c r="E326" t="s">
        <v>565</v>
      </c>
      <c r="F326" s="3">
        <v>2245</v>
      </c>
      <c r="G326" s="3">
        <v>255</v>
      </c>
      <c r="H326" s="3">
        <v>704</v>
      </c>
      <c r="I326" s="3">
        <f t="shared" ref="I326:I389" si="10">H326+F326</f>
        <v>2949</v>
      </c>
      <c r="J326" s="6">
        <f>G326/SUM($G$5:$G$1566)</f>
        <v>2.2411927715820272E-4</v>
      </c>
      <c r="K326" s="9">
        <f>H326/SUM($H$5:$H$1566)</f>
        <v>8.3028854885847114E-4</v>
      </c>
      <c r="L326" s="4">
        <f t="shared" ref="L326:L389" si="11">IFERROR(H326/(I326),0)</f>
        <v>0.23872499152255003</v>
      </c>
      <c r="M326">
        <v>322</v>
      </c>
      <c r="N326">
        <v>2</v>
      </c>
    </row>
    <row r="327" spans="1:14" x14ac:dyDescent="0.25">
      <c r="A327" t="s">
        <v>14</v>
      </c>
      <c r="B327" t="s">
        <v>26</v>
      </c>
      <c r="C327">
        <v>35126</v>
      </c>
      <c r="D327" t="s">
        <v>589</v>
      </c>
      <c r="E327" t="s">
        <v>590</v>
      </c>
      <c r="F327" s="3">
        <v>1819</v>
      </c>
      <c r="G327" s="3">
        <v>1146</v>
      </c>
      <c r="H327" s="3">
        <v>156</v>
      </c>
      <c r="I327" s="3">
        <f t="shared" si="10"/>
        <v>1975</v>
      </c>
      <c r="J327" s="6">
        <f>G327/SUM($G$5:$G$1566)</f>
        <v>1.0072183985227463E-3</v>
      </c>
      <c r="K327" s="9">
        <f>H327/SUM($H$5:$H$1566)</f>
        <v>1.8398439434932031E-4</v>
      </c>
      <c r="L327" s="4">
        <f t="shared" si="11"/>
        <v>7.8987341772151901E-2</v>
      </c>
      <c r="M327">
        <v>323</v>
      </c>
      <c r="N327">
        <v>2</v>
      </c>
    </row>
    <row r="328" spans="1:14" x14ac:dyDescent="0.25">
      <c r="A328" t="s">
        <v>14</v>
      </c>
      <c r="B328" t="s">
        <v>26</v>
      </c>
      <c r="C328">
        <v>35514</v>
      </c>
      <c r="D328" t="s">
        <v>603</v>
      </c>
      <c r="E328" t="s">
        <v>604</v>
      </c>
      <c r="F328" s="3">
        <v>407</v>
      </c>
      <c r="G328" s="3">
        <v>256</v>
      </c>
      <c r="H328" s="3">
        <v>696</v>
      </c>
      <c r="I328" s="3">
        <f t="shared" si="10"/>
        <v>1103</v>
      </c>
      <c r="J328" s="6">
        <f>G328/SUM($G$5:$G$1566)</f>
        <v>2.2499817628431331E-4</v>
      </c>
      <c r="K328" s="9">
        <f>H328/SUM($H$5:$H$1566)</f>
        <v>8.2085345171235217E-4</v>
      </c>
      <c r="L328" s="4">
        <f t="shared" si="11"/>
        <v>0.63100634632819586</v>
      </c>
      <c r="M328">
        <v>324</v>
      </c>
      <c r="N328">
        <v>2</v>
      </c>
    </row>
    <row r="329" spans="1:14" x14ac:dyDescent="0.25">
      <c r="A329" t="s">
        <v>8</v>
      </c>
      <c r="B329" t="s">
        <v>37</v>
      </c>
      <c r="C329">
        <v>22667</v>
      </c>
      <c r="D329" t="s">
        <v>714</v>
      </c>
      <c r="E329" t="s">
        <v>715</v>
      </c>
      <c r="F329" s="3">
        <v>8620</v>
      </c>
      <c r="G329" s="3">
        <v>964</v>
      </c>
      <c r="H329" s="3">
        <v>184</v>
      </c>
      <c r="I329" s="3">
        <f t="shared" si="10"/>
        <v>8804</v>
      </c>
      <c r="J329" s="6">
        <f>G329/SUM($G$5:$G$1566)</f>
        <v>8.4725875757061739E-4</v>
      </c>
      <c r="K329" s="9">
        <f>H329/SUM($H$5:$H$1566)</f>
        <v>2.1700723436073678E-4</v>
      </c>
      <c r="L329" s="4">
        <f t="shared" si="11"/>
        <v>2.0899591094956836E-2</v>
      </c>
      <c r="M329">
        <v>325</v>
      </c>
      <c r="N329">
        <v>2</v>
      </c>
    </row>
    <row r="330" spans="1:14" x14ac:dyDescent="0.25">
      <c r="A330" t="s">
        <v>34</v>
      </c>
      <c r="B330" t="s">
        <v>59</v>
      </c>
      <c r="C330">
        <v>61277</v>
      </c>
      <c r="D330" t="s">
        <v>582</v>
      </c>
      <c r="E330" t="s">
        <v>583</v>
      </c>
      <c r="F330" s="3">
        <v>1093</v>
      </c>
      <c r="G330" s="3">
        <v>498</v>
      </c>
      <c r="H330" s="3">
        <v>356</v>
      </c>
      <c r="I330" s="3">
        <f t="shared" si="10"/>
        <v>1449</v>
      </c>
      <c r="J330" s="6">
        <f>G330/SUM($G$5:$G$1566)</f>
        <v>4.3769176480307827E-4</v>
      </c>
      <c r="K330" s="9">
        <f>H330/SUM($H$5:$H$1566)</f>
        <v>4.1986182300229511E-4</v>
      </c>
      <c r="L330" s="4">
        <f t="shared" si="11"/>
        <v>0.24568668046928915</v>
      </c>
      <c r="M330">
        <v>326</v>
      </c>
      <c r="N330">
        <v>2</v>
      </c>
    </row>
    <row r="331" spans="1:14" x14ac:dyDescent="0.25">
      <c r="A331" t="s">
        <v>152</v>
      </c>
      <c r="B331" t="s">
        <v>233</v>
      </c>
      <c r="C331">
        <v>72247</v>
      </c>
      <c r="D331" t="s">
        <v>597</v>
      </c>
      <c r="E331" t="s">
        <v>598</v>
      </c>
      <c r="F331" s="3">
        <v>2312</v>
      </c>
      <c r="G331" s="3">
        <v>590</v>
      </c>
      <c r="H331" s="3">
        <v>296</v>
      </c>
      <c r="I331" s="3">
        <f t="shared" si="10"/>
        <v>2608</v>
      </c>
      <c r="J331" s="6">
        <f>G331/SUM($G$5:$G$1566)</f>
        <v>5.1855048440525332E-4</v>
      </c>
      <c r="K331" s="9">
        <f>H331/SUM($H$5:$H$1566)</f>
        <v>3.4909859440640268E-4</v>
      </c>
      <c r="L331" s="4">
        <f t="shared" si="11"/>
        <v>0.11349693251533742</v>
      </c>
      <c r="M331">
        <v>327</v>
      </c>
      <c r="N331">
        <v>2</v>
      </c>
    </row>
    <row r="332" spans="1:14" x14ac:dyDescent="0.25">
      <c r="A332" t="s">
        <v>8</v>
      </c>
      <c r="B332" t="s">
        <v>84</v>
      </c>
      <c r="C332">
        <v>23219</v>
      </c>
      <c r="D332" t="s">
        <v>558</v>
      </c>
      <c r="E332" t="s">
        <v>559</v>
      </c>
      <c r="F332" s="3">
        <v>1814</v>
      </c>
      <c r="G332" s="3">
        <v>413</v>
      </c>
      <c r="H332" s="3">
        <v>419</v>
      </c>
      <c r="I332" s="3">
        <f t="shared" si="10"/>
        <v>2233</v>
      </c>
      <c r="J332" s="6">
        <f>G332/SUM($G$5:$G$1566)</f>
        <v>3.6298533908367734E-4</v>
      </c>
      <c r="K332" s="9">
        <f>H332/SUM($H$5:$H$1566)</f>
        <v>4.9416321302798213E-4</v>
      </c>
      <c r="L332" s="4">
        <f t="shared" si="11"/>
        <v>0.1876399462606359</v>
      </c>
      <c r="M332">
        <v>328</v>
      </c>
      <c r="N332">
        <v>2</v>
      </c>
    </row>
    <row r="333" spans="1:14" x14ac:dyDescent="0.25">
      <c r="A333" t="s">
        <v>8</v>
      </c>
      <c r="B333" t="s">
        <v>84</v>
      </c>
      <c r="C333">
        <v>23341</v>
      </c>
      <c r="D333" t="s">
        <v>580</v>
      </c>
      <c r="E333" t="s">
        <v>581</v>
      </c>
      <c r="F333" s="3">
        <v>2131</v>
      </c>
      <c r="G333" s="3">
        <v>485</v>
      </c>
      <c r="H333" s="3">
        <v>353</v>
      </c>
      <c r="I333" s="3">
        <f t="shared" si="10"/>
        <v>2484</v>
      </c>
      <c r="J333" s="6">
        <f>G333/SUM($G$5:$G$1566)</f>
        <v>4.2626607616364046E-4</v>
      </c>
      <c r="K333" s="9">
        <f>H333/SUM($H$5:$H$1566)</f>
        <v>4.1632366157250047E-4</v>
      </c>
      <c r="L333" s="4">
        <f t="shared" si="11"/>
        <v>0.14210950080515297</v>
      </c>
      <c r="M333">
        <v>329</v>
      </c>
      <c r="N333">
        <v>2</v>
      </c>
    </row>
    <row r="334" spans="1:14" x14ac:dyDescent="0.25">
      <c r="A334" t="s">
        <v>152</v>
      </c>
      <c r="B334" t="s">
        <v>152</v>
      </c>
      <c r="C334">
        <v>71381</v>
      </c>
      <c r="D334" t="s">
        <v>578</v>
      </c>
      <c r="E334" t="s">
        <v>579</v>
      </c>
      <c r="F334" s="3">
        <v>3594</v>
      </c>
      <c r="G334" s="3">
        <v>409</v>
      </c>
      <c r="H334" s="3">
        <v>419</v>
      </c>
      <c r="I334" s="3">
        <f t="shared" si="10"/>
        <v>4013</v>
      </c>
      <c r="J334" s="6">
        <f>G334/SUM($G$5:$G$1566)</f>
        <v>3.5946974257923493E-4</v>
      </c>
      <c r="K334" s="9">
        <f>H334/SUM($H$5:$H$1566)</f>
        <v>4.9416321302798213E-4</v>
      </c>
      <c r="L334" s="4">
        <f t="shared" si="11"/>
        <v>0.10441066533765263</v>
      </c>
      <c r="M334">
        <v>330</v>
      </c>
      <c r="N334">
        <v>2</v>
      </c>
    </row>
    <row r="335" spans="1:14" x14ac:dyDescent="0.25">
      <c r="A335" t="s">
        <v>19</v>
      </c>
      <c r="B335" t="s">
        <v>18</v>
      </c>
      <c r="C335">
        <v>53451</v>
      </c>
      <c r="D335" t="s">
        <v>574</v>
      </c>
      <c r="E335" t="s">
        <v>575</v>
      </c>
      <c r="F335" s="3">
        <v>3284</v>
      </c>
      <c r="G335" s="3">
        <v>1069</v>
      </c>
      <c r="H335" s="3">
        <v>160</v>
      </c>
      <c r="I335" s="3">
        <f t="shared" si="10"/>
        <v>3444</v>
      </c>
      <c r="J335" s="6">
        <f>G335/SUM($G$5:$G$1566)</f>
        <v>9.395431658122302E-4</v>
      </c>
      <c r="K335" s="9">
        <f>H335/SUM($H$5:$H$1566)</f>
        <v>1.8870194292237982E-4</v>
      </c>
      <c r="L335" s="4">
        <f t="shared" si="11"/>
        <v>4.6457607433217189E-2</v>
      </c>
      <c r="M335">
        <v>331</v>
      </c>
      <c r="N335">
        <v>2</v>
      </c>
    </row>
    <row r="336" spans="1:14" x14ac:dyDescent="0.25">
      <c r="A336" t="s">
        <v>14</v>
      </c>
      <c r="B336" t="s">
        <v>176</v>
      </c>
      <c r="C336">
        <v>32123</v>
      </c>
      <c r="D336" t="s">
        <v>560</v>
      </c>
      <c r="E336" t="s">
        <v>560</v>
      </c>
      <c r="F336" s="3">
        <v>1705</v>
      </c>
      <c r="G336" s="3">
        <v>422</v>
      </c>
      <c r="H336" s="3">
        <v>404</v>
      </c>
      <c r="I336" s="3">
        <f t="shared" si="10"/>
        <v>2109</v>
      </c>
      <c r="J336" s="6">
        <f>G336/SUM($G$5:$G$1566)</f>
        <v>3.7089543121867274E-4</v>
      </c>
      <c r="K336" s="9">
        <f>H336/SUM($H$5:$H$1566)</f>
        <v>4.7647240587900903E-4</v>
      </c>
      <c r="L336" s="4">
        <f t="shared" si="11"/>
        <v>0.19155998103366526</v>
      </c>
      <c r="M336">
        <v>332</v>
      </c>
      <c r="N336">
        <v>2</v>
      </c>
    </row>
    <row r="337" spans="1:14" x14ac:dyDescent="0.25">
      <c r="A337" t="s">
        <v>14</v>
      </c>
      <c r="B337" t="s">
        <v>26</v>
      </c>
      <c r="C337">
        <v>35257</v>
      </c>
      <c r="D337" t="s">
        <v>568</v>
      </c>
      <c r="E337" t="s">
        <v>569</v>
      </c>
      <c r="F337" s="3">
        <v>800</v>
      </c>
      <c r="G337" s="3">
        <v>504</v>
      </c>
      <c r="H337" s="3">
        <v>335</v>
      </c>
      <c r="I337" s="3">
        <f t="shared" si="10"/>
        <v>1135</v>
      </c>
      <c r="J337" s="6">
        <f>G337/SUM($G$5:$G$1566)</f>
        <v>4.4296515955974186E-4</v>
      </c>
      <c r="K337" s="9">
        <f>H337/SUM($H$5:$H$1566)</f>
        <v>3.9509469299373273E-4</v>
      </c>
      <c r="L337" s="4">
        <f t="shared" si="11"/>
        <v>0.29515418502202645</v>
      </c>
      <c r="M337">
        <v>333</v>
      </c>
      <c r="N337">
        <v>2</v>
      </c>
    </row>
    <row r="338" spans="1:14" x14ac:dyDescent="0.25">
      <c r="A338" t="s">
        <v>152</v>
      </c>
      <c r="B338" t="s">
        <v>233</v>
      </c>
      <c r="C338">
        <v>72234</v>
      </c>
      <c r="D338" t="s">
        <v>595</v>
      </c>
      <c r="E338" t="s">
        <v>596</v>
      </c>
      <c r="F338" s="3">
        <v>1644</v>
      </c>
      <c r="G338" s="3">
        <v>419</v>
      </c>
      <c r="H338" s="3">
        <v>400</v>
      </c>
      <c r="I338" s="3">
        <f t="shared" si="10"/>
        <v>2044</v>
      </c>
      <c r="J338" s="6">
        <f>G338/SUM($G$5:$G$1566)</f>
        <v>3.6825873384034092E-4</v>
      </c>
      <c r="K338" s="9">
        <f>H338/SUM($H$5:$H$1566)</f>
        <v>4.7175485730594955E-4</v>
      </c>
      <c r="L338" s="4">
        <f t="shared" si="11"/>
        <v>0.19569471624266144</v>
      </c>
      <c r="M338">
        <v>334</v>
      </c>
      <c r="N338">
        <v>2</v>
      </c>
    </row>
    <row r="339" spans="1:14" x14ac:dyDescent="0.25">
      <c r="A339" t="s">
        <v>8</v>
      </c>
      <c r="B339" t="s">
        <v>29</v>
      </c>
      <c r="C339">
        <v>24367</v>
      </c>
      <c r="D339" t="s">
        <v>641</v>
      </c>
      <c r="E339" t="s">
        <v>642</v>
      </c>
      <c r="F339" s="3">
        <v>1172</v>
      </c>
      <c r="G339" s="3">
        <v>267</v>
      </c>
      <c r="H339" s="3">
        <v>624</v>
      </c>
      <c r="I339" s="3">
        <f t="shared" si="10"/>
        <v>1796</v>
      </c>
      <c r="J339" s="6">
        <f>G339/SUM($G$5:$G$1566)</f>
        <v>2.3466606667152992E-4</v>
      </c>
      <c r="K339" s="9">
        <f>H339/SUM($H$5:$H$1566)</f>
        <v>7.3593757739728123E-4</v>
      </c>
      <c r="L339" s="4">
        <f t="shared" si="11"/>
        <v>0.34743875278396436</v>
      </c>
      <c r="M339">
        <v>335</v>
      </c>
      <c r="N339">
        <v>2</v>
      </c>
    </row>
    <row r="340" spans="1:14" x14ac:dyDescent="0.25">
      <c r="A340" t="s">
        <v>34</v>
      </c>
      <c r="B340" t="s">
        <v>32</v>
      </c>
      <c r="C340">
        <v>62263</v>
      </c>
      <c r="D340" t="s">
        <v>609</v>
      </c>
      <c r="E340" t="s">
        <v>610</v>
      </c>
      <c r="F340" s="3">
        <v>3243</v>
      </c>
      <c r="G340" s="3">
        <v>1181</v>
      </c>
      <c r="H340" s="3">
        <v>141</v>
      </c>
      <c r="I340" s="3">
        <f t="shared" si="10"/>
        <v>3384</v>
      </c>
      <c r="J340" s="6">
        <f>G340/SUM($G$5:$G$1566)</f>
        <v>1.0379798679366174E-3</v>
      </c>
      <c r="K340" s="9">
        <f>H340/SUM($H$5:$H$1566)</f>
        <v>1.6629358720034721E-4</v>
      </c>
      <c r="L340" s="4">
        <f t="shared" si="11"/>
        <v>4.1666666666666664E-2</v>
      </c>
      <c r="M340">
        <v>336</v>
      </c>
      <c r="N340">
        <v>2</v>
      </c>
    </row>
    <row r="341" spans="1:14" x14ac:dyDescent="0.25">
      <c r="A341" t="s">
        <v>152</v>
      </c>
      <c r="B341" t="s">
        <v>152</v>
      </c>
      <c r="C341">
        <v>71324</v>
      </c>
      <c r="D341" t="s">
        <v>571</v>
      </c>
      <c r="E341" t="s">
        <v>572</v>
      </c>
      <c r="F341" s="3">
        <v>1315</v>
      </c>
      <c r="G341" s="3">
        <v>150</v>
      </c>
      <c r="H341" s="3">
        <v>1108</v>
      </c>
      <c r="I341" s="3">
        <f t="shared" si="10"/>
        <v>2423</v>
      </c>
      <c r="J341" s="6">
        <f>G341/SUM($G$5:$G$1566)</f>
        <v>1.3183486891658983E-4</v>
      </c>
      <c r="K341" s="9">
        <f>H341/SUM($H$5:$H$1566)</f>
        <v>1.3067609547374802E-3</v>
      </c>
      <c r="L341" s="4">
        <f t="shared" si="11"/>
        <v>0.4572843582335947</v>
      </c>
      <c r="M341">
        <v>337</v>
      </c>
      <c r="N341">
        <v>2</v>
      </c>
    </row>
    <row r="342" spans="1:14" x14ac:dyDescent="0.25">
      <c r="A342" t="s">
        <v>34</v>
      </c>
      <c r="B342" t="s">
        <v>59</v>
      </c>
      <c r="C342">
        <v>61466</v>
      </c>
      <c r="D342" t="s">
        <v>607</v>
      </c>
      <c r="E342" t="s">
        <v>608</v>
      </c>
      <c r="F342" s="3">
        <v>712</v>
      </c>
      <c r="G342" s="3">
        <v>324</v>
      </c>
      <c r="H342" s="3">
        <v>489</v>
      </c>
      <c r="I342" s="3">
        <f t="shared" si="10"/>
        <v>1201</v>
      </c>
      <c r="J342" s="6">
        <f>G342/SUM($G$5:$G$1566)</f>
        <v>2.8476331685983405E-4</v>
      </c>
      <c r="K342" s="9">
        <f>H342/SUM($H$5:$H$1566)</f>
        <v>5.7672031305652327E-4</v>
      </c>
      <c r="L342" s="4">
        <f t="shared" si="11"/>
        <v>0.40716069941715238</v>
      </c>
      <c r="M342">
        <v>338</v>
      </c>
      <c r="N342">
        <v>2</v>
      </c>
    </row>
    <row r="343" spans="1:14" x14ac:dyDescent="0.25">
      <c r="A343" t="s">
        <v>14</v>
      </c>
      <c r="B343" t="s">
        <v>26</v>
      </c>
      <c r="C343">
        <v>35125</v>
      </c>
      <c r="D343" t="s">
        <v>2095</v>
      </c>
      <c r="E343" t="s">
        <v>2096</v>
      </c>
      <c r="F343" s="3">
        <v>2103</v>
      </c>
      <c r="G343" s="3">
        <v>1324</v>
      </c>
      <c r="H343" s="3">
        <v>119</v>
      </c>
      <c r="I343" s="3">
        <f t="shared" si="10"/>
        <v>2222</v>
      </c>
      <c r="J343" s="6">
        <f>G343/SUM($G$5:$G$1566)</f>
        <v>1.1636624429704329E-3</v>
      </c>
      <c r="K343" s="9">
        <f>H343/SUM($H$5:$H$1566)</f>
        <v>1.4034707004851999E-4</v>
      </c>
      <c r="L343" s="4">
        <f t="shared" si="11"/>
        <v>5.3555355535553559E-2</v>
      </c>
      <c r="M343">
        <v>339</v>
      </c>
      <c r="N343">
        <v>2</v>
      </c>
    </row>
    <row r="344" spans="1:14" x14ac:dyDescent="0.25">
      <c r="A344" t="s">
        <v>34</v>
      </c>
      <c r="B344" t="s">
        <v>59</v>
      </c>
      <c r="C344">
        <v>61255</v>
      </c>
      <c r="D344" t="s">
        <v>586</v>
      </c>
      <c r="E344" t="s">
        <v>587</v>
      </c>
      <c r="F344" s="3">
        <v>2260</v>
      </c>
      <c r="G344" s="3">
        <v>1029</v>
      </c>
      <c r="H344" s="3">
        <v>150</v>
      </c>
      <c r="I344" s="3">
        <f t="shared" si="10"/>
        <v>2410</v>
      </c>
      <c r="J344" s="6">
        <f>G344/SUM($G$5:$G$1566)</f>
        <v>9.0438720076780623E-4</v>
      </c>
      <c r="K344" s="9">
        <f>H344/SUM($H$5:$H$1566)</f>
        <v>1.7690807148973108E-4</v>
      </c>
      <c r="L344" s="4">
        <f t="shared" si="11"/>
        <v>6.2240663900414939E-2</v>
      </c>
      <c r="M344">
        <v>340</v>
      </c>
      <c r="N344">
        <v>2</v>
      </c>
    </row>
    <row r="345" spans="1:14" x14ac:dyDescent="0.25">
      <c r="A345" t="s">
        <v>8</v>
      </c>
      <c r="B345" t="s">
        <v>84</v>
      </c>
      <c r="C345">
        <v>23439</v>
      </c>
      <c r="D345" t="s">
        <v>618</v>
      </c>
      <c r="E345" t="s">
        <v>619</v>
      </c>
      <c r="F345" s="3">
        <v>2078</v>
      </c>
      <c r="G345" s="3">
        <v>473</v>
      </c>
      <c r="H345" s="3">
        <v>325</v>
      </c>
      <c r="I345" s="3">
        <f t="shared" si="10"/>
        <v>2403</v>
      </c>
      <c r="J345" s="6">
        <f>G345/SUM($G$5:$G$1566)</f>
        <v>4.1571928665031329E-4</v>
      </c>
      <c r="K345" s="9">
        <f>H345/SUM($H$5:$H$1566)</f>
        <v>3.8330082156108402E-4</v>
      </c>
      <c r="L345" s="4">
        <f t="shared" si="11"/>
        <v>0.13524760715771952</v>
      </c>
      <c r="M345">
        <v>341</v>
      </c>
      <c r="N345">
        <v>2</v>
      </c>
    </row>
    <row r="346" spans="1:14" x14ac:dyDescent="0.25">
      <c r="A346" t="s">
        <v>34</v>
      </c>
      <c r="B346" t="s">
        <v>59</v>
      </c>
      <c r="C346">
        <v>61417</v>
      </c>
      <c r="D346" t="s">
        <v>659</v>
      </c>
      <c r="E346" t="s">
        <v>660</v>
      </c>
      <c r="F346" s="3">
        <v>1810</v>
      </c>
      <c r="G346" s="3">
        <v>824</v>
      </c>
      <c r="H346" s="3">
        <v>184</v>
      </c>
      <c r="I346" s="3">
        <f t="shared" si="10"/>
        <v>1994</v>
      </c>
      <c r="J346" s="6">
        <f>G346/SUM($G$5:$G$1566)</f>
        <v>7.242128799151335E-4</v>
      </c>
      <c r="K346" s="9">
        <f>H346/SUM($H$5:$H$1566)</f>
        <v>2.1700723436073678E-4</v>
      </c>
      <c r="L346" s="4">
        <f t="shared" si="11"/>
        <v>9.2276830491474421E-2</v>
      </c>
      <c r="M346">
        <v>342</v>
      </c>
      <c r="N346">
        <v>2</v>
      </c>
    </row>
    <row r="347" spans="1:14" x14ac:dyDescent="0.25">
      <c r="A347" t="s">
        <v>19</v>
      </c>
      <c r="B347" t="s">
        <v>310</v>
      </c>
      <c r="C347">
        <v>55184</v>
      </c>
      <c r="D347" t="s">
        <v>588</v>
      </c>
      <c r="E347" t="s">
        <v>588</v>
      </c>
      <c r="F347" s="3">
        <v>1860</v>
      </c>
      <c r="G347" s="3">
        <v>557</v>
      </c>
      <c r="H347" s="3">
        <v>268</v>
      </c>
      <c r="I347" s="3">
        <f t="shared" si="10"/>
        <v>2128</v>
      </c>
      <c r="J347" s="6">
        <f>G347/SUM($G$5:$G$1566)</f>
        <v>4.8954681324360364E-4</v>
      </c>
      <c r="K347" s="9">
        <f>H347/SUM($H$5:$H$1566)</f>
        <v>3.1607575439498618E-4</v>
      </c>
      <c r="L347" s="4">
        <f t="shared" si="11"/>
        <v>0.12593984962406016</v>
      </c>
      <c r="M347">
        <v>343</v>
      </c>
      <c r="N347">
        <v>2</v>
      </c>
    </row>
    <row r="348" spans="1:14" x14ac:dyDescent="0.25">
      <c r="A348" t="s">
        <v>8</v>
      </c>
      <c r="B348" t="s">
        <v>84</v>
      </c>
      <c r="C348">
        <v>23336</v>
      </c>
      <c r="D348" t="s">
        <v>649</v>
      </c>
      <c r="E348" t="s">
        <v>649</v>
      </c>
      <c r="F348" s="3">
        <v>2333</v>
      </c>
      <c r="G348" s="3">
        <v>531</v>
      </c>
      <c r="H348" s="3">
        <v>280</v>
      </c>
      <c r="I348" s="3">
        <f t="shared" si="10"/>
        <v>2613</v>
      </c>
      <c r="J348" s="6">
        <f>G348/SUM($G$5:$G$1566)</f>
        <v>4.6669543596472801E-4</v>
      </c>
      <c r="K348" s="9">
        <f>H348/SUM($H$5:$H$1566)</f>
        <v>3.3022840011416468E-4</v>
      </c>
      <c r="L348" s="4">
        <f t="shared" si="11"/>
        <v>0.10715652506697283</v>
      </c>
      <c r="M348">
        <v>344</v>
      </c>
      <c r="N348">
        <v>2</v>
      </c>
    </row>
    <row r="349" spans="1:14" x14ac:dyDescent="0.25">
      <c r="A349" t="s">
        <v>8</v>
      </c>
      <c r="B349" t="s">
        <v>37</v>
      </c>
      <c r="C349">
        <v>22375</v>
      </c>
      <c r="D349" t="s">
        <v>658</v>
      </c>
      <c r="E349" t="s">
        <v>658</v>
      </c>
      <c r="F349" s="3">
        <v>2487</v>
      </c>
      <c r="G349" s="3">
        <v>278</v>
      </c>
      <c r="H349" s="3">
        <v>532</v>
      </c>
      <c r="I349" s="3">
        <f t="shared" si="10"/>
        <v>3019</v>
      </c>
      <c r="J349" s="6">
        <f>G349/SUM($G$5:$G$1566)</f>
        <v>2.443339570587465E-4</v>
      </c>
      <c r="K349" s="9">
        <f>H349/SUM($H$5:$H$1566)</f>
        <v>6.2743396021691287E-4</v>
      </c>
      <c r="L349" s="4">
        <f t="shared" si="11"/>
        <v>0.1762172904935409</v>
      </c>
      <c r="M349">
        <v>345</v>
      </c>
      <c r="N349">
        <v>2</v>
      </c>
    </row>
    <row r="350" spans="1:14" x14ac:dyDescent="0.25">
      <c r="A350" t="s">
        <v>8</v>
      </c>
      <c r="B350" t="s">
        <v>332</v>
      </c>
      <c r="C350">
        <v>25211</v>
      </c>
      <c r="D350" t="s">
        <v>626</v>
      </c>
      <c r="E350" t="s">
        <v>627</v>
      </c>
      <c r="F350" s="3">
        <v>4158</v>
      </c>
      <c r="G350" s="3">
        <v>634</v>
      </c>
      <c r="H350" s="3">
        <v>233</v>
      </c>
      <c r="I350" s="3">
        <f t="shared" si="10"/>
        <v>4391</v>
      </c>
      <c r="J350" s="6">
        <f>G350/SUM($G$5:$G$1566)</f>
        <v>5.5722204595411975E-4</v>
      </c>
      <c r="K350" s="9">
        <f>H350/SUM($H$5:$H$1566)</f>
        <v>2.747972043807156E-4</v>
      </c>
      <c r="L350" s="4">
        <f t="shared" si="11"/>
        <v>5.3063083580050102E-2</v>
      </c>
      <c r="M350">
        <v>346</v>
      </c>
      <c r="N350">
        <v>2</v>
      </c>
    </row>
    <row r="351" spans="1:14" x14ac:dyDescent="0.25">
      <c r="A351" t="s">
        <v>8</v>
      </c>
      <c r="B351" t="s">
        <v>29</v>
      </c>
      <c r="C351">
        <v>24414</v>
      </c>
      <c r="D351" t="s">
        <v>678</v>
      </c>
      <c r="E351" t="s">
        <v>679</v>
      </c>
      <c r="F351" s="3">
        <v>447</v>
      </c>
      <c r="G351" s="3">
        <v>102</v>
      </c>
      <c r="H351" s="3">
        <v>1445</v>
      </c>
      <c r="I351" s="3">
        <f t="shared" si="10"/>
        <v>1892</v>
      </c>
      <c r="J351" s="6">
        <f>G351/SUM($G$5:$G$1566)</f>
        <v>8.9647710863281085E-5</v>
      </c>
      <c r="K351" s="9">
        <f>H351/SUM($H$5:$H$1566)</f>
        <v>1.7042144220177427E-3</v>
      </c>
      <c r="L351" s="4">
        <f t="shared" si="11"/>
        <v>0.76374207188160681</v>
      </c>
      <c r="M351">
        <v>347</v>
      </c>
      <c r="N351">
        <v>2</v>
      </c>
    </row>
    <row r="352" spans="1:14" x14ac:dyDescent="0.25">
      <c r="A352" t="s">
        <v>14</v>
      </c>
      <c r="B352" t="s">
        <v>26</v>
      </c>
      <c r="C352">
        <v>35155</v>
      </c>
      <c r="D352" t="s">
        <v>1600</v>
      </c>
      <c r="E352" t="s">
        <v>1601</v>
      </c>
      <c r="F352" s="3">
        <v>278</v>
      </c>
      <c r="G352" s="3">
        <v>175</v>
      </c>
      <c r="H352" s="3">
        <v>837</v>
      </c>
      <c r="I352" s="3">
        <f t="shared" si="10"/>
        <v>1115</v>
      </c>
      <c r="J352" s="6">
        <f>G352/SUM($G$5:$G$1566)</f>
        <v>1.5380734706935481E-4</v>
      </c>
      <c r="K352" s="9">
        <f>H352/SUM($H$5:$H$1566)</f>
        <v>9.871470389126993E-4</v>
      </c>
      <c r="L352" s="4">
        <f t="shared" si="11"/>
        <v>0.75067264573991033</v>
      </c>
      <c r="M352">
        <v>348</v>
      </c>
      <c r="N352">
        <v>2</v>
      </c>
    </row>
    <row r="353" spans="1:14" x14ac:dyDescent="0.25">
      <c r="A353" t="s">
        <v>14</v>
      </c>
      <c r="B353" t="s">
        <v>629</v>
      </c>
      <c r="C353">
        <v>36111</v>
      </c>
      <c r="D353" t="s">
        <v>628</v>
      </c>
      <c r="E353" t="s">
        <v>628</v>
      </c>
      <c r="F353" s="3">
        <v>375</v>
      </c>
      <c r="G353" s="3">
        <v>93</v>
      </c>
      <c r="H353" s="3">
        <v>1574</v>
      </c>
      <c r="I353" s="3">
        <f t="shared" si="10"/>
        <v>1949</v>
      </c>
      <c r="J353" s="6">
        <f>G353/SUM($G$5:$G$1566)</f>
        <v>8.1737618728285695E-5</v>
      </c>
      <c r="K353" s="9">
        <f>H353/SUM($H$5:$H$1566)</f>
        <v>1.8563553634989114E-3</v>
      </c>
      <c r="L353" s="4">
        <f t="shared" si="11"/>
        <v>0.80759363776295534</v>
      </c>
      <c r="M353">
        <v>349</v>
      </c>
      <c r="N353">
        <v>2</v>
      </c>
    </row>
    <row r="354" spans="1:14" x14ac:dyDescent="0.25">
      <c r="A354" t="s">
        <v>34</v>
      </c>
      <c r="B354" t="s">
        <v>32</v>
      </c>
      <c r="C354">
        <v>62259</v>
      </c>
      <c r="D354" t="s">
        <v>645</v>
      </c>
      <c r="E354" t="s">
        <v>646</v>
      </c>
      <c r="F354" s="3">
        <v>1434</v>
      </c>
      <c r="G354" s="3">
        <v>522</v>
      </c>
      <c r="H354" s="3">
        <v>270</v>
      </c>
      <c r="I354" s="3">
        <f t="shared" si="10"/>
        <v>1704</v>
      </c>
      <c r="J354" s="6">
        <f>G354/SUM($G$5:$G$1566)</f>
        <v>4.5878534382973261E-4</v>
      </c>
      <c r="K354" s="9">
        <f>H354/SUM($H$5:$H$1566)</f>
        <v>3.1843452868151592E-4</v>
      </c>
      <c r="L354" s="4">
        <f t="shared" si="11"/>
        <v>0.15845070422535212</v>
      </c>
      <c r="M354">
        <v>350</v>
      </c>
      <c r="N354">
        <v>2</v>
      </c>
    </row>
    <row r="355" spans="1:14" x14ac:dyDescent="0.25">
      <c r="A355" t="s">
        <v>19</v>
      </c>
      <c r="B355" t="s">
        <v>91</v>
      </c>
      <c r="C355">
        <v>52231</v>
      </c>
      <c r="D355" t="s">
        <v>636</v>
      </c>
      <c r="E355" t="s">
        <v>637</v>
      </c>
      <c r="F355" s="3">
        <v>1938</v>
      </c>
      <c r="G355" s="3">
        <v>580</v>
      </c>
      <c r="H355" s="3">
        <v>238</v>
      </c>
      <c r="I355" s="3">
        <f t="shared" si="10"/>
        <v>2176</v>
      </c>
      <c r="J355" s="6">
        <f>G355/SUM($G$5:$G$1566)</f>
        <v>5.0976149314414733E-4</v>
      </c>
      <c r="K355" s="9">
        <f>H355/SUM($H$5:$H$1566)</f>
        <v>2.8069414009703999E-4</v>
      </c>
      <c r="L355" s="4">
        <f t="shared" si="11"/>
        <v>0.109375</v>
      </c>
      <c r="M355">
        <v>351</v>
      </c>
      <c r="N355">
        <v>2</v>
      </c>
    </row>
    <row r="356" spans="1:14" x14ac:dyDescent="0.25">
      <c r="A356" t="s">
        <v>34</v>
      </c>
      <c r="B356" t="s">
        <v>32</v>
      </c>
      <c r="C356">
        <v>62162</v>
      </c>
      <c r="D356" t="s">
        <v>638</v>
      </c>
      <c r="E356" t="s">
        <v>639</v>
      </c>
      <c r="F356" s="3">
        <v>2968</v>
      </c>
      <c r="G356" s="3">
        <v>1081</v>
      </c>
      <c r="H356" s="3">
        <v>125</v>
      </c>
      <c r="I356" s="3">
        <f t="shared" si="10"/>
        <v>3093</v>
      </c>
      <c r="J356" s="6">
        <f>G356/SUM($G$5:$G$1566)</f>
        <v>9.5008995532555737E-4</v>
      </c>
      <c r="K356" s="9">
        <f>H356/SUM($H$5:$H$1566)</f>
        <v>1.4742339290810922E-4</v>
      </c>
      <c r="L356" s="4">
        <f t="shared" si="11"/>
        <v>4.0413837698027803E-2</v>
      </c>
      <c r="M356">
        <v>352</v>
      </c>
      <c r="N356">
        <v>2</v>
      </c>
    </row>
    <row r="357" spans="1:14" x14ac:dyDescent="0.25">
      <c r="A357" t="s">
        <v>14</v>
      </c>
      <c r="B357" t="s">
        <v>125</v>
      </c>
      <c r="C357">
        <v>34287</v>
      </c>
      <c r="D357" t="s">
        <v>648</v>
      </c>
      <c r="E357" t="s">
        <v>648</v>
      </c>
      <c r="F357" s="3">
        <v>1852</v>
      </c>
      <c r="G357" s="3">
        <v>458</v>
      </c>
      <c r="H357" s="3">
        <v>289</v>
      </c>
      <c r="I357" s="3">
        <f t="shared" si="10"/>
        <v>2141</v>
      </c>
      <c r="J357" s="6">
        <f>G357/SUM($G$5:$G$1566)</f>
        <v>4.025357997586543E-4</v>
      </c>
      <c r="K357" s="9">
        <f>H357/SUM($H$5:$H$1566)</f>
        <v>3.4084288440354855E-4</v>
      </c>
      <c r="L357" s="4">
        <f t="shared" si="11"/>
        <v>0.13498365249883232</v>
      </c>
      <c r="M357">
        <v>353</v>
      </c>
      <c r="N357">
        <v>2</v>
      </c>
    </row>
    <row r="358" spans="1:14" x14ac:dyDescent="0.25">
      <c r="A358" t="s">
        <v>8</v>
      </c>
      <c r="B358" t="s">
        <v>7</v>
      </c>
      <c r="C358">
        <v>21456</v>
      </c>
      <c r="D358" t="s">
        <v>670</v>
      </c>
      <c r="E358" t="s">
        <v>671</v>
      </c>
      <c r="F358" s="3">
        <v>2681</v>
      </c>
      <c r="G358" s="3">
        <v>657</v>
      </c>
      <c r="H358" s="3">
        <v>200</v>
      </c>
      <c r="I358" s="3">
        <f t="shared" si="10"/>
        <v>2881</v>
      </c>
      <c r="J358" s="6">
        <f>G358/SUM($G$5:$G$1566)</f>
        <v>5.7743672585466345E-4</v>
      </c>
      <c r="K358" s="9">
        <f>H358/SUM($H$5:$H$1566)</f>
        <v>2.3587742865297477E-4</v>
      </c>
      <c r="L358" s="4">
        <f t="shared" si="11"/>
        <v>6.9420340159666777E-2</v>
      </c>
      <c r="M358">
        <v>354</v>
      </c>
      <c r="N358">
        <v>2</v>
      </c>
    </row>
    <row r="359" spans="1:14" x14ac:dyDescent="0.25">
      <c r="A359" t="s">
        <v>152</v>
      </c>
      <c r="B359" t="s">
        <v>152</v>
      </c>
      <c r="C359">
        <v>71351</v>
      </c>
      <c r="D359" t="s">
        <v>615</v>
      </c>
      <c r="E359" t="s">
        <v>616</v>
      </c>
      <c r="F359" s="3">
        <v>3637</v>
      </c>
      <c r="G359" s="3">
        <v>414</v>
      </c>
      <c r="H359" s="3">
        <v>317</v>
      </c>
      <c r="I359" s="3">
        <f t="shared" si="10"/>
        <v>3954</v>
      </c>
      <c r="J359" s="6">
        <f>G359/SUM($G$5:$G$1566)</f>
        <v>3.6386423820978793E-4</v>
      </c>
      <c r="K359" s="9">
        <f>H359/SUM($H$5:$H$1566)</f>
        <v>3.73865724414965E-4</v>
      </c>
      <c r="L359" s="4">
        <f t="shared" si="11"/>
        <v>8.0171977744056655E-2</v>
      </c>
      <c r="M359">
        <v>355</v>
      </c>
      <c r="N359">
        <v>2</v>
      </c>
    </row>
    <row r="360" spans="1:14" x14ac:dyDescent="0.25">
      <c r="A360" t="s">
        <v>8</v>
      </c>
      <c r="B360" t="s">
        <v>332</v>
      </c>
      <c r="C360">
        <v>25423</v>
      </c>
      <c r="D360" t="s">
        <v>779</v>
      </c>
      <c r="E360" t="s">
        <v>780</v>
      </c>
      <c r="F360" s="3">
        <v>3797</v>
      </c>
      <c r="G360" s="3">
        <v>579</v>
      </c>
      <c r="H360" s="3">
        <v>225</v>
      </c>
      <c r="I360" s="3">
        <f t="shared" si="10"/>
        <v>4022</v>
      </c>
      <c r="J360" s="6">
        <f>G360/SUM($G$5:$G$1566)</f>
        <v>5.088825940180368E-4</v>
      </c>
      <c r="K360" s="9">
        <f>H360/SUM($H$5:$H$1566)</f>
        <v>2.6536210723459663E-4</v>
      </c>
      <c r="L360" s="4">
        <f t="shared" si="11"/>
        <v>5.594231725509697E-2</v>
      </c>
      <c r="M360">
        <v>356</v>
      </c>
      <c r="N360">
        <v>2</v>
      </c>
    </row>
    <row r="361" spans="1:14" x14ac:dyDescent="0.25">
      <c r="A361" t="s">
        <v>8</v>
      </c>
      <c r="B361" t="s">
        <v>7</v>
      </c>
      <c r="C361">
        <v>21351</v>
      </c>
      <c r="D361" t="s">
        <v>799</v>
      </c>
      <c r="E361" t="s">
        <v>800</v>
      </c>
      <c r="F361" s="3">
        <v>4302</v>
      </c>
      <c r="G361" s="3">
        <v>1054</v>
      </c>
      <c r="H361" s="3">
        <v>123</v>
      </c>
      <c r="I361" s="3">
        <f t="shared" si="10"/>
        <v>4425</v>
      </c>
      <c r="J361" s="6">
        <f>G361/SUM($G$5:$G$1566)</f>
        <v>9.2635967892057121E-4</v>
      </c>
      <c r="K361" s="9">
        <f>H361/SUM($H$5:$H$1566)</f>
        <v>1.4506461862157948E-4</v>
      </c>
      <c r="L361" s="4">
        <f t="shared" si="11"/>
        <v>2.7796610169491524E-2</v>
      </c>
      <c r="M361">
        <v>357</v>
      </c>
      <c r="N361">
        <v>2</v>
      </c>
    </row>
    <row r="362" spans="1:14" x14ac:dyDescent="0.25">
      <c r="A362" t="s">
        <v>19</v>
      </c>
      <c r="B362" t="s">
        <v>91</v>
      </c>
      <c r="C362">
        <v>52136</v>
      </c>
      <c r="D362" t="s">
        <v>620</v>
      </c>
      <c r="E362" t="s">
        <v>620</v>
      </c>
      <c r="F362" s="3">
        <v>1652</v>
      </c>
      <c r="G362" s="3">
        <v>495</v>
      </c>
      <c r="H362" s="3">
        <v>262</v>
      </c>
      <c r="I362" s="3">
        <f t="shared" si="10"/>
        <v>1914</v>
      </c>
      <c r="J362" s="6">
        <f>G362/SUM($G$5:$G$1566)</f>
        <v>4.3505506742474645E-4</v>
      </c>
      <c r="K362" s="9">
        <f>H362/SUM($H$5:$H$1566)</f>
        <v>3.0899943153539695E-4</v>
      </c>
      <c r="L362" s="4">
        <f t="shared" si="11"/>
        <v>0.13688610240334378</v>
      </c>
      <c r="M362">
        <v>358</v>
      </c>
      <c r="N362">
        <v>2</v>
      </c>
    </row>
    <row r="363" spans="1:14" x14ac:dyDescent="0.25">
      <c r="A363" t="s">
        <v>14</v>
      </c>
      <c r="B363" t="s">
        <v>26</v>
      </c>
      <c r="C363">
        <v>35183</v>
      </c>
      <c r="D363" t="s">
        <v>1569</v>
      </c>
      <c r="E363" t="s">
        <v>1570</v>
      </c>
      <c r="F363" s="3">
        <v>696</v>
      </c>
      <c r="G363" s="3">
        <v>438</v>
      </c>
      <c r="H363" s="3">
        <v>295</v>
      </c>
      <c r="I363" s="3">
        <f t="shared" si="10"/>
        <v>991</v>
      </c>
      <c r="J363" s="6">
        <f>G363/SUM($G$5:$G$1566)</f>
        <v>3.8495781723644232E-4</v>
      </c>
      <c r="K363" s="9">
        <f>H363/SUM($H$5:$H$1566)</f>
        <v>3.4791920726313778E-4</v>
      </c>
      <c r="L363" s="4">
        <f t="shared" si="11"/>
        <v>0.29767911200807268</v>
      </c>
      <c r="M363">
        <v>359</v>
      </c>
      <c r="N363">
        <v>2</v>
      </c>
    </row>
    <row r="364" spans="1:14" x14ac:dyDescent="0.25">
      <c r="A364" t="s">
        <v>8</v>
      </c>
      <c r="B364" t="s">
        <v>37</v>
      </c>
      <c r="C364">
        <v>22547</v>
      </c>
      <c r="D364" t="s">
        <v>828</v>
      </c>
      <c r="E364" t="s">
        <v>829</v>
      </c>
      <c r="F364" s="3">
        <v>1241</v>
      </c>
      <c r="G364" s="3">
        <v>139</v>
      </c>
      <c r="H364" s="3">
        <v>923</v>
      </c>
      <c r="I364" s="3">
        <f t="shared" si="10"/>
        <v>2164</v>
      </c>
      <c r="J364" s="6">
        <f>G364/SUM($G$5:$G$1566)</f>
        <v>1.2216697852937325E-4</v>
      </c>
      <c r="K364" s="9">
        <f>H364/SUM($H$5:$H$1566)</f>
        <v>1.0885743332334785E-3</v>
      </c>
      <c r="L364" s="4">
        <f t="shared" si="11"/>
        <v>0.42652495378927913</v>
      </c>
      <c r="M364">
        <v>360</v>
      </c>
      <c r="N364">
        <v>2</v>
      </c>
    </row>
    <row r="365" spans="1:14" x14ac:dyDescent="0.25">
      <c r="A365" t="s">
        <v>14</v>
      </c>
      <c r="B365" t="s">
        <v>176</v>
      </c>
      <c r="C365">
        <v>32117</v>
      </c>
      <c r="D365" t="s">
        <v>624</v>
      </c>
      <c r="E365" t="s">
        <v>625</v>
      </c>
      <c r="F365" s="3">
        <v>1540</v>
      </c>
      <c r="G365" s="3">
        <v>381</v>
      </c>
      <c r="H365" s="3">
        <v>334</v>
      </c>
      <c r="I365" s="3">
        <f t="shared" si="10"/>
        <v>1874</v>
      </c>
      <c r="J365" s="6">
        <f>G365/SUM($G$5:$G$1566)</f>
        <v>3.3486056704813818E-4</v>
      </c>
      <c r="K365" s="9">
        <f>H365/SUM($H$5:$H$1566)</f>
        <v>3.9391530585046789E-4</v>
      </c>
      <c r="L365" s="4">
        <f t="shared" si="11"/>
        <v>0.17822838847385272</v>
      </c>
      <c r="M365">
        <v>361</v>
      </c>
      <c r="N365">
        <v>2</v>
      </c>
    </row>
    <row r="366" spans="1:14" x14ac:dyDescent="0.25">
      <c r="A366" t="s">
        <v>152</v>
      </c>
      <c r="B366" t="s">
        <v>206</v>
      </c>
      <c r="C366">
        <v>74160</v>
      </c>
      <c r="D366" t="s">
        <v>630</v>
      </c>
      <c r="E366" t="s">
        <v>631</v>
      </c>
      <c r="F366" s="3">
        <v>1756</v>
      </c>
      <c r="G366" s="3">
        <v>448</v>
      </c>
      <c r="H366" s="3">
        <v>284</v>
      </c>
      <c r="I366" s="3">
        <f t="shared" si="10"/>
        <v>2040</v>
      </c>
      <c r="J366" s="6">
        <f>G366/SUM($G$5:$G$1566)</f>
        <v>3.9374680849754831E-4</v>
      </c>
      <c r="K366" s="9">
        <f>H366/SUM($H$5:$H$1566)</f>
        <v>3.3494594868722417E-4</v>
      </c>
      <c r="L366" s="4">
        <f t="shared" si="11"/>
        <v>0.13921568627450981</v>
      </c>
      <c r="M366">
        <v>362</v>
      </c>
      <c r="N366">
        <v>2</v>
      </c>
    </row>
    <row r="367" spans="1:14" x14ac:dyDescent="0.25">
      <c r="A367" t="s">
        <v>14</v>
      </c>
      <c r="B367" t="s">
        <v>176</v>
      </c>
      <c r="C367">
        <v>32169</v>
      </c>
      <c r="D367" t="s">
        <v>621</v>
      </c>
      <c r="E367" t="s">
        <v>622</v>
      </c>
      <c r="F367" s="3">
        <v>1074</v>
      </c>
      <c r="G367" s="3">
        <v>266</v>
      </c>
      <c r="H367" s="3">
        <v>471</v>
      </c>
      <c r="I367" s="3">
        <f t="shared" si="10"/>
        <v>1545</v>
      </c>
      <c r="J367" s="6">
        <f>G367/SUM($G$5:$G$1566)</f>
        <v>2.337871675454193E-4</v>
      </c>
      <c r="K367" s="9">
        <f>H367/SUM($H$5:$H$1566)</f>
        <v>5.5549134447775554E-4</v>
      </c>
      <c r="L367" s="4">
        <f t="shared" si="11"/>
        <v>0.30485436893203882</v>
      </c>
      <c r="M367">
        <v>363</v>
      </c>
      <c r="N367">
        <v>2</v>
      </c>
    </row>
    <row r="368" spans="1:14" x14ac:dyDescent="0.25">
      <c r="A368" t="s">
        <v>8</v>
      </c>
      <c r="B368" t="s">
        <v>37</v>
      </c>
      <c r="C368">
        <v>22754</v>
      </c>
      <c r="D368" t="s">
        <v>867</v>
      </c>
      <c r="E368" t="s">
        <v>867</v>
      </c>
      <c r="F368" s="3">
        <v>2352</v>
      </c>
      <c r="G368" s="3">
        <v>263</v>
      </c>
      <c r="H368" s="3">
        <v>475</v>
      </c>
      <c r="I368" s="3">
        <f t="shared" si="10"/>
        <v>2827</v>
      </c>
      <c r="J368" s="6">
        <f>G368/SUM($G$5:$G$1566)</f>
        <v>2.3115047016708751E-4</v>
      </c>
      <c r="K368" s="9">
        <f>H368/SUM($H$5:$H$1566)</f>
        <v>5.6020889305081502E-4</v>
      </c>
      <c r="L368" s="4">
        <f t="shared" si="11"/>
        <v>0.16802263883975946</v>
      </c>
      <c r="M368">
        <v>364</v>
      </c>
      <c r="N368">
        <v>2</v>
      </c>
    </row>
    <row r="369" spans="1:14" x14ac:dyDescent="0.25">
      <c r="A369" t="s">
        <v>14</v>
      </c>
      <c r="B369" t="s">
        <v>17</v>
      </c>
      <c r="C369">
        <v>37323</v>
      </c>
      <c r="D369" t="s">
        <v>668</v>
      </c>
      <c r="E369" t="s">
        <v>669</v>
      </c>
      <c r="F369" s="3">
        <v>1709</v>
      </c>
      <c r="G369" s="3">
        <v>1076</v>
      </c>
      <c r="H369" s="3">
        <v>116</v>
      </c>
      <c r="I369" s="3">
        <f t="shared" si="10"/>
        <v>1825</v>
      </c>
      <c r="J369" s="6">
        <f>G369/SUM($G$5:$G$1566)</f>
        <v>9.4569545969500448E-4</v>
      </c>
      <c r="K369" s="9">
        <f>H369/SUM($H$5:$H$1566)</f>
        <v>1.3680890861872535E-4</v>
      </c>
      <c r="L369" s="4">
        <f t="shared" si="11"/>
        <v>6.3561643835616438E-2</v>
      </c>
      <c r="M369">
        <v>365</v>
      </c>
      <c r="N369">
        <v>2</v>
      </c>
    </row>
    <row r="370" spans="1:14" x14ac:dyDescent="0.25">
      <c r="A370" t="s">
        <v>14</v>
      </c>
      <c r="B370" t="s">
        <v>17</v>
      </c>
      <c r="C370">
        <v>37343</v>
      </c>
      <c r="D370" t="s">
        <v>647</v>
      </c>
      <c r="E370" t="s">
        <v>647</v>
      </c>
      <c r="F370" s="3">
        <v>1832</v>
      </c>
      <c r="G370" s="3">
        <v>1154</v>
      </c>
      <c r="H370" s="3">
        <v>107</v>
      </c>
      <c r="I370" s="3">
        <f t="shared" si="10"/>
        <v>1939</v>
      </c>
      <c r="J370" s="6">
        <f>G370/SUM($G$5:$G$1566)</f>
        <v>1.0142495915316312E-3</v>
      </c>
      <c r="K370" s="9">
        <f>H370/SUM($H$5:$H$1566)</f>
        <v>1.2619442432934151E-4</v>
      </c>
      <c r="L370" s="4">
        <f t="shared" si="11"/>
        <v>5.5183084063950491E-2</v>
      </c>
      <c r="M370">
        <v>366</v>
      </c>
      <c r="N370">
        <v>2</v>
      </c>
    </row>
    <row r="371" spans="1:14" x14ac:dyDescent="0.25">
      <c r="A371" t="s">
        <v>14</v>
      </c>
      <c r="B371" t="s">
        <v>26</v>
      </c>
      <c r="C371">
        <v>35187</v>
      </c>
      <c r="D371" t="s">
        <v>684</v>
      </c>
      <c r="E371" t="s">
        <v>685</v>
      </c>
      <c r="F371" s="3">
        <v>1246</v>
      </c>
      <c r="G371" s="3">
        <v>785</v>
      </c>
      <c r="H371" s="3">
        <v>157</v>
      </c>
      <c r="I371" s="3">
        <f t="shared" si="10"/>
        <v>1403</v>
      </c>
      <c r="J371" s="6">
        <f>G371/SUM($G$5:$G$1566)</f>
        <v>6.8993581399682017E-4</v>
      </c>
      <c r="K371" s="9">
        <f>H371/SUM($H$5:$H$1566)</f>
        <v>1.8516378149258521E-4</v>
      </c>
      <c r="L371" s="4">
        <f t="shared" si="11"/>
        <v>0.11190306486101212</v>
      </c>
      <c r="M371">
        <v>367</v>
      </c>
      <c r="N371">
        <v>2</v>
      </c>
    </row>
    <row r="372" spans="1:14" x14ac:dyDescent="0.25">
      <c r="A372" t="s">
        <v>19</v>
      </c>
      <c r="B372" t="s">
        <v>18</v>
      </c>
      <c r="C372">
        <v>53467</v>
      </c>
      <c r="D372" t="s">
        <v>650</v>
      </c>
      <c r="E372" t="s">
        <v>650</v>
      </c>
      <c r="F372" s="3">
        <v>1138</v>
      </c>
      <c r="G372" s="3">
        <v>370</v>
      </c>
      <c r="H372" s="3">
        <v>327</v>
      </c>
      <c r="I372" s="3">
        <f t="shared" si="10"/>
        <v>1465</v>
      </c>
      <c r="J372" s="6">
        <f>G372/SUM($G$5:$G$1566)</f>
        <v>3.251926766609216E-4</v>
      </c>
      <c r="K372" s="9">
        <f>H372/SUM($H$5:$H$1566)</f>
        <v>3.8565959584761376E-4</v>
      </c>
      <c r="L372" s="4">
        <f t="shared" si="11"/>
        <v>0.22320819112627988</v>
      </c>
      <c r="M372">
        <v>368</v>
      </c>
      <c r="N372">
        <v>2</v>
      </c>
    </row>
    <row r="373" spans="1:14" x14ac:dyDescent="0.25">
      <c r="A373" t="s">
        <v>8</v>
      </c>
      <c r="B373" t="s">
        <v>7</v>
      </c>
      <c r="C373">
        <v>21446</v>
      </c>
      <c r="D373" t="s">
        <v>697</v>
      </c>
      <c r="E373" t="s">
        <v>697</v>
      </c>
      <c r="F373" s="3">
        <v>1798</v>
      </c>
      <c r="G373" s="3">
        <v>441</v>
      </c>
      <c r="H373" s="3">
        <v>274</v>
      </c>
      <c r="I373" s="3">
        <f t="shared" si="10"/>
        <v>2072</v>
      </c>
      <c r="J373" s="6">
        <f>G373/SUM($G$5:$G$1566)</f>
        <v>3.8759451461477414E-4</v>
      </c>
      <c r="K373" s="9">
        <f>H373/SUM($H$5:$H$1566)</f>
        <v>3.2315207725457546E-4</v>
      </c>
      <c r="L373" s="4">
        <f t="shared" si="11"/>
        <v>0.13223938223938225</v>
      </c>
      <c r="M373">
        <v>369</v>
      </c>
      <c r="N373">
        <v>2</v>
      </c>
    </row>
    <row r="374" spans="1:14" x14ac:dyDescent="0.25">
      <c r="A374" t="s">
        <v>8</v>
      </c>
      <c r="B374" t="s">
        <v>84</v>
      </c>
      <c r="C374">
        <v>23566</v>
      </c>
      <c r="D374" t="s">
        <v>661</v>
      </c>
      <c r="E374" t="s">
        <v>661</v>
      </c>
      <c r="F374" s="3">
        <v>2496</v>
      </c>
      <c r="G374" s="3">
        <v>568</v>
      </c>
      <c r="H374" s="3">
        <v>212</v>
      </c>
      <c r="I374" s="3">
        <f t="shared" si="10"/>
        <v>2708</v>
      </c>
      <c r="J374" s="6">
        <f>G374/SUM($G$5:$G$1566)</f>
        <v>4.9921470363082016E-4</v>
      </c>
      <c r="K374" s="9">
        <f>H374/SUM($H$5:$H$1566)</f>
        <v>2.5003007437215323E-4</v>
      </c>
      <c r="L374" s="4">
        <f t="shared" si="11"/>
        <v>7.8286558345642535E-2</v>
      </c>
      <c r="M374">
        <v>370</v>
      </c>
      <c r="N374">
        <v>2</v>
      </c>
    </row>
    <row r="375" spans="1:14" x14ac:dyDescent="0.25">
      <c r="A375" t="s">
        <v>8</v>
      </c>
      <c r="B375" t="s">
        <v>7</v>
      </c>
      <c r="C375">
        <v>21311</v>
      </c>
      <c r="D375" t="s">
        <v>652</v>
      </c>
      <c r="E375" t="s">
        <v>653</v>
      </c>
      <c r="F375" s="3">
        <v>2383</v>
      </c>
      <c r="G375" s="3">
        <v>584</v>
      </c>
      <c r="H375" s="3">
        <v>206</v>
      </c>
      <c r="I375" s="3">
        <f t="shared" si="10"/>
        <v>2589</v>
      </c>
      <c r="J375" s="6">
        <f>G375/SUM($G$5:$G$1566)</f>
        <v>5.1327708964858979E-4</v>
      </c>
      <c r="K375" s="9">
        <f>H375/SUM($H$5:$H$1566)</f>
        <v>2.42953751512564E-4</v>
      </c>
      <c r="L375" s="4">
        <f t="shared" si="11"/>
        <v>7.9567400540749331E-2</v>
      </c>
      <c r="M375">
        <v>371</v>
      </c>
      <c r="N375">
        <v>2</v>
      </c>
    </row>
    <row r="376" spans="1:14" x14ac:dyDescent="0.25">
      <c r="A376" t="s">
        <v>34</v>
      </c>
      <c r="B376" t="s">
        <v>59</v>
      </c>
      <c r="C376">
        <v>61451</v>
      </c>
      <c r="D376" t="s">
        <v>720</v>
      </c>
      <c r="E376" t="s">
        <v>721</v>
      </c>
      <c r="F376" s="3">
        <v>1213</v>
      </c>
      <c r="G376" s="3">
        <v>552</v>
      </c>
      <c r="H376" s="3">
        <v>217</v>
      </c>
      <c r="I376" s="3">
        <f t="shared" si="10"/>
        <v>1430</v>
      </c>
      <c r="J376" s="6">
        <f>G376/SUM($G$5:$G$1566)</f>
        <v>4.8515231761305059E-4</v>
      </c>
      <c r="K376" s="9">
        <f>H376/SUM($H$5:$H$1566)</f>
        <v>2.5592701008847761E-4</v>
      </c>
      <c r="L376" s="4">
        <f t="shared" si="11"/>
        <v>0.15174825174825174</v>
      </c>
      <c r="M376">
        <v>372</v>
      </c>
      <c r="N376">
        <v>2</v>
      </c>
    </row>
    <row r="377" spans="1:14" x14ac:dyDescent="0.25">
      <c r="A377" t="s">
        <v>8</v>
      </c>
      <c r="B377" t="s">
        <v>332</v>
      </c>
      <c r="C377">
        <v>25221</v>
      </c>
      <c r="D377" t="s">
        <v>762</v>
      </c>
      <c r="E377" t="s">
        <v>763</v>
      </c>
      <c r="F377" s="3">
        <v>4034</v>
      </c>
      <c r="G377" s="3">
        <v>615</v>
      </c>
      <c r="H377" s="3">
        <v>194</v>
      </c>
      <c r="I377" s="3">
        <f t="shared" si="10"/>
        <v>4228</v>
      </c>
      <c r="J377" s="6">
        <f>G377/SUM($G$5:$G$1566)</f>
        <v>5.405229625580183E-4</v>
      </c>
      <c r="K377" s="9">
        <f>H377/SUM($H$5:$H$1566)</f>
        <v>2.2880110579338552E-4</v>
      </c>
      <c r="L377" s="4">
        <f t="shared" si="11"/>
        <v>4.5884578997161779E-2</v>
      </c>
      <c r="M377">
        <v>373</v>
      </c>
      <c r="N377">
        <v>2</v>
      </c>
    </row>
    <row r="378" spans="1:14" x14ac:dyDescent="0.25">
      <c r="A378" t="s">
        <v>8</v>
      </c>
      <c r="B378" t="s">
        <v>332</v>
      </c>
      <c r="C378">
        <v>25131</v>
      </c>
      <c r="D378" t="s">
        <v>718</v>
      </c>
      <c r="E378" t="s">
        <v>719</v>
      </c>
      <c r="F378" s="3">
        <v>10702</v>
      </c>
      <c r="G378" s="3">
        <v>1631</v>
      </c>
      <c r="H378" s="3">
        <v>72</v>
      </c>
      <c r="I378" s="3">
        <f t="shared" si="10"/>
        <v>10774</v>
      </c>
      <c r="J378" s="6">
        <f>G378/SUM($G$5:$G$1566)</f>
        <v>1.4334844746863868E-3</v>
      </c>
      <c r="K378" s="9">
        <f>H378/SUM($H$5:$H$1566)</f>
        <v>8.4915874315070913E-5</v>
      </c>
      <c r="L378" s="4">
        <f t="shared" si="11"/>
        <v>6.6827547800259882E-3</v>
      </c>
      <c r="M378">
        <v>374</v>
      </c>
      <c r="N378">
        <v>2</v>
      </c>
    </row>
    <row r="379" spans="1:14" x14ac:dyDescent="0.25">
      <c r="A379" t="s">
        <v>152</v>
      </c>
      <c r="B379" t="s">
        <v>152</v>
      </c>
      <c r="C379">
        <v>71397</v>
      </c>
      <c r="D379" t="s">
        <v>698</v>
      </c>
      <c r="E379" t="s">
        <v>698</v>
      </c>
      <c r="F379" s="3">
        <v>2393</v>
      </c>
      <c r="G379" s="3">
        <v>272</v>
      </c>
      <c r="H379" s="3">
        <v>430</v>
      </c>
      <c r="I379" s="3">
        <f t="shared" si="10"/>
        <v>2823</v>
      </c>
      <c r="J379" s="6">
        <f>G379/SUM($G$5:$G$1566)</f>
        <v>2.3906056230208291E-4</v>
      </c>
      <c r="K379" s="9">
        <f>H379/SUM($H$5:$H$1566)</f>
        <v>5.0713647160389574E-4</v>
      </c>
      <c r="L379" s="4">
        <f t="shared" si="11"/>
        <v>0.15232022670917464</v>
      </c>
      <c r="M379">
        <v>375</v>
      </c>
      <c r="N379">
        <v>2</v>
      </c>
    </row>
    <row r="380" spans="1:14" x14ac:dyDescent="0.25">
      <c r="A380" t="s">
        <v>34</v>
      </c>
      <c r="B380" t="s">
        <v>59</v>
      </c>
      <c r="C380">
        <v>61347</v>
      </c>
      <c r="D380" t="s">
        <v>735</v>
      </c>
      <c r="E380" t="s">
        <v>736</v>
      </c>
      <c r="F380" s="3">
        <v>2687</v>
      </c>
      <c r="G380" s="3">
        <v>1224</v>
      </c>
      <c r="H380" s="3">
        <v>95</v>
      </c>
      <c r="I380" s="3">
        <f t="shared" si="10"/>
        <v>2782</v>
      </c>
      <c r="J380" s="6">
        <f>G380/SUM($G$5:$G$1566)</f>
        <v>1.075772530359373E-3</v>
      </c>
      <c r="K380" s="9">
        <f>H380/SUM($H$5:$H$1566)</f>
        <v>1.1204177861016302E-4</v>
      </c>
      <c r="L380" s="4">
        <f t="shared" si="11"/>
        <v>3.414809489575845E-2</v>
      </c>
      <c r="M380">
        <v>376</v>
      </c>
      <c r="N380">
        <v>2</v>
      </c>
    </row>
    <row r="381" spans="1:14" x14ac:dyDescent="0.25">
      <c r="A381" t="s">
        <v>152</v>
      </c>
      <c r="B381" t="s">
        <v>152</v>
      </c>
      <c r="C381">
        <v>71344</v>
      </c>
      <c r="D381" t="s">
        <v>688</v>
      </c>
      <c r="E381" t="s">
        <v>689</v>
      </c>
      <c r="F381" s="3">
        <v>3825</v>
      </c>
      <c r="G381" s="3">
        <v>435</v>
      </c>
      <c r="H381" s="3">
        <v>267</v>
      </c>
      <c r="I381" s="3">
        <f t="shared" si="10"/>
        <v>4092</v>
      </c>
      <c r="J381" s="6">
        <f>G381/SUM($G$5:$G$1566)</f>
        <v>3.823211198581105E-4</v>
      </c>
      <c r="K381" s="9">
        <f>H381/SUM($H$5:$H$1566)</f>
        <v>3.1489636725172133E-4</v>
      </c>
      <c r="L381" s="4">
        <f t="shared" si="11"/>
        <v>6.5249266862170086E-2</v>
      </c>
      <c r="M381">
        <v>377</v>
      </c>
      <c r="N381">
        <v>2</v>
      </c>
    </row>
    <row r="382" spans="1:14" x14ac:dyDescent="0.25">
      <c r="A382" t="s">
        <v>19</v>
      </c>
      <c r="B382" t="s">
        <v>18</v>
      </c>
      <c r="C382">
        <v>53441</v>
      </c>
      <c r="D382" t="s">
        <v>681</v>
      </c>
      <c r="E382" t="s">
        <v>681</v>
      </c>
      <c r="F382" s="3">
        <v>1334</v>
      </c>
      <c r="G382" s="3">
        <v>434</v>
      </c>
      <c r="H382" s="3">
        <v>266</v>
      </c>
      <c r="I382" s="3">
        <f t="shared" si="10"/>
        <v>1600</v>
      </c>
      <c r="J382" s="6">
        <f>G382/SUM($G$5:$G$1566)</f>
        <v>3.8144222073199991E-4</v>
      </c>
      <c r="K382" s="9">
        <f>H382/SUM($H$5:$H$1566)</f>
        <v>3.1371698010845643E-4</v>
      </c>
      <c r="L382" s="4">
        <f t="shared" si="11"/>
        <v>0.16625000000000001</v>
      </c>
      <c r="M382">
        <v>378</v>
      </c>
      <c r="N382">
        <v>2</v>
      </c>
    </row>
    <row r="383" spans="1:14" x14ac:dyDescent="0.25">
      <c r="A383" t="s">
        <v>152</v>
      </c>
      <c r="B383" t="s">
        <v>233</v>
      </c>
      <c r="C383">
        <v>72183</v>
      </c>
      <c r="D383" t="s">
        <v>693</v>
      </c>
      <c r="E383" t="s">
        <v>694</v>
      </c>
      <c r="F383" s="3">
        <v>2811</v>
      </c>
      <c r="G383" s="3">
        <v>717</v>
      </c>
      <c r="H383" s="3">
        <v>159</v>
      </c>
      <c r="I383" s="3">
        <f t="shared" si="10"/>
        <v>2970</v>
      </c>
      <c r="J383" s="6">
        <f>G383/SUM($G$5:$G$1566)</f>
        <v>6.301706734212994E-4</v>
      </c>
      <c r="K383" s="9">
        <f>H383/SUM($H$5:$H$1566)</f>
        <v>1.8752255577911495E-4</v>
      </c>
      <c r="L383" s="4">
        <f t="shared" si="11"/>
        <v>5.3535353535353533E-2</v>
      </c>
      <c r="M383">
        <v>379</v>
      </c>
      <c r="N383">
        <v>2</v>
      </c>
    </row>
    <row r="384" spans="1:14" x14ac:dyDescent="0.25">
      <c r="A384" t="s">
        <v>14</v>
      </c>
      <c r="B384" t="s">
        <v>17</v>
      </c>
      <c r="C384">
        <v>37361</v>
      </c>
      <c r="D384" t="s">
        <v>664</v>
      </c>
      <c r="E384" t="s">
        <v>665</v>
      </c>
      <c r="F384" s="3">
        <v>1077</v>
      </c>
      <c r="G384" s="3">
        <v>678</v>
      </c>
      <c r="H384" s="3">
        <v>168</v>
      </c>
      <c r="I384" s="3">
        <f t="shared" si="10"/>
        <v>1245</v>
      </c>
      <c r="J384" s="6">
        <f>G384/SUM($G$5:$G$1566)</f>
        <v>5.9589360750298608E-4</v>
      </c>
      <c r="K384" s="9">
        <f>H384/SUM($H$5:$H$1566)</f>
        <v>1.9813704006849882E-4</v>
      </c>
      <c r="L384" s="4">
        <f t="shared" si="11"/>
        <v>0.13493975903614458</v>
      </c>
      <c r="M384">
        <v>380</v>
      </c>
      <c r="N384">
        <v>2</v>
      </c>
    </row>
    <row r="385" spans="1:14" x14ac:dyDescent="0.25">
      <c r="A385" t="s">
        <v>14</v>
      </c>
      <c r="B385" t="s">
        <v>26</v>
      </c>
      <c r="C385">
        <v>35113</v>
      </c>
      <c r="D385" t="s">
        <v>643</v>
      </c>
      <c r="E385" t="s">
        <v>644</v>
      </c>
      <c r="F385" s="3">
        <v>2117</v>
      </c>
      <c r="G385" s="3">
        <v>1333</v>
      </c>
      <c r="H385" s="3">
        <v>85</v>
      </c>
      <c r="I385" s="3">
        <f t="shared" si="10"/>
        <v>2202</v>
      </c>
      <c r="J385" s="6">
        <f>G385/SUM($G$5:$G$1566)</f>
        <v>1.1715725351054283E-3</v>
      </c>
      <c r="K385" s="9">
        <f>H385/SUM($H$5:$H$1566)</f>
        <v>1.0024790717751428E-4</v>
      </c>
      <c r="L385" s="4">
        <f t="shared" si="11"/>
        <v>3.860127157129882E-2</v>
      </c>
      <c r="M385">
        <v>381</v>
      </c>
      <c r="N385">
        <v>2</v>
      </c>
    </row>
    <row r="386" spans="1:14" x14ac:dyDescent="0.25">
      <c r="A386" t="s">
        <v>8</v>
      </c>
      <c r="B386" t="s">
        <v>7</v>
      </c>
      <c r="C386">
        <v>21341</v>
      </c>
      <c r="D386" t="s">
        <v>764</v>
      </c>
      <c r="E386" t="s">
        <v>765</v>
      </c>
      <c r="F386" s="3">
        <v>3961</v>
      </c>
      <c r="G386" s="3">
        <v>970</v>
      </c>
      <c r="H386" s="3">
        <v>116</v>
      </c>
      <c r="I386" s="3">
        <f t="shared" si="10"/>
        <v>4077</v>
      </c>
      <c r="J386" s="6">
        <f>G386/SUM($G$5:$G$1566)</f>
        <v>8.5253215232728092E-4</v>
      </c>
      <c r="K386" s="9">
        <f>H386/SUM($H$5:$H$1566)</f>
        <v>1.3680890861872535E-4</v>
      </c>
      <c r="L386" s="4">
        <f t="shared" si="11"/>
        <v>2.8452293352955606E-2</v>
      </c>
      <c r="M386">
        <v>382</v>
      </c>
      <c r="N386">
        <v>2</v>
      </c>
    </row>
    <row r="387" spans="1:14" x14ac:dyDescent="0.25">
      <c r="A387" t="s">
        <v>14</v>
      </c>
      <c r="B387" t="s">
        <v>125</v>
      </c>
      <c r="C387">
        <v>34177</v>
      </c>
      <c r="D387" t="s">
        <v>672</v>
      </c>
      <c r="E387" t="s">
        <v>673</v>
      </c>
      <c r="F387" s="3">
        <v>909</v>
      </c>
      <c r="G387" s="3">
        <v>225</v>
      </c>
      <c r="H387" s="3">
        <v>497</v>
      </c>
      <c r="I387" s="3">
        <f t="shared" si="10"/>
        <v>1406</v>
      </c>
      <c r="J387" s="6">
        <f>G387/SUM($G$5:$G$1566)</f>
        <v>1.9775230337488474E-4</v>
      </c>
      <c r="K387" s="9">
        <f>H387/SUM($H$5:$H$1566)</f>
        <v>5.8615541020264235E-4</v>
      </c>
      <c r="L387" s="4">
        <f t="shared" si="11"/>
        <v>0.3534850640113798</v>
      </c>
      <c r="M387">
        <v>383</v>
      </c>
      <c r="N387">
        <v>2</v>
      </c>
    </row>
    <row r="388" spans="1:14" x14ac:dyDescent="0.25">
      <c r="A388" t="s">
        <v>14</v>
      </c>
      <c r="B388" t="s">
        <v>125</v>
      </c>
      <c r="C388">
        <v>34269</v>
      </c>
      <c r="D388" t="s">
        <v>656</v>
      </c>
      <c r="E388" t="s">
        <v>657</v>
      </c>
      <c r="F388" s="3">
        <v>1308</v>
      </c>
      <c r="G388" s="3">
        <v>324</v>
      </c>
      <c r="H388" s="3">
        <v>343</v>
      </c>
      <c r="I388" s="3">
        <f t="shared" si="10"/>
        <v>1651</v>
      </c>
      <c r="J388" s="6">
        <f>G388/SUM($G$5:$G$1566)</f>
        <v>2.8476331685983405E-4</v>
      </c>
      <c r="K388" s="9">
        <f>H388/SUM($H$5:$H$1566)</f>
        <v>4.045297901398517E-4</v>
      </c>
      <c r="L388" s="4">
        <f t="shared" si="11"/>
        <v>0.20775287704421563</v>
      </c>
      <c r="M388">
        <v>384</v>
      </c>
      <c r="N388">
        <v>2</v>
      </c>
    </row>
    <row r="389" spans="1:14" x14ac:dyDescent="0.25">
      <c r="A389" t="s">
        <v>14</v>
      </c>
      <c r="B389" t="s">
        <v>17</v>
      </c>
      <c r="C389">
        <v>37351</v>
      </c>
      <c r="D389" t="s">
        <v>662</v>
      </c>
      <c r="E389" t="s">
        <v>663</v>
      </c>
      <c r="F389" s="3">
        <v>1257</v>
      </c>
      <c r="G389" s="3">
        <v>792</v>
      </c>
      <c r="H389" s="3">
        <v>140</v>
      </c>
      <c r="I389" s="3">
        <f t="shared" si="10"/>
        <v>1397</v>
      </c>
      <c r="J389" s="6">
        <f>G389/SUM($G$5:$G$1566)</f>
        <v>6.9608810787959434E-4</v>
      </c>
      <c r="K389" s="9">
        <f>H389/SUM($H$5:$H$1566)</f>
        <v>1.6511420005708234E-4</v>
      </c>
      <c r="L389" s="4">
        <f t="shared" si="11"/>
        <v>0.10021474588403723</v>
      </c>
      <c r="M389">
        <v>385</v>
      </c>
      <c r="N389">
        <v>2</v>
      </c>
    </row>
    <row r="390" spans="1:14" x14ac:dyDescent="0.25">
      <c r="A390" t="s">
        <v>152</v>
      </c>
      <c r="B390" t="s">
        <v>233</v>
      </c>
      <c r="C390">
        <v>72231</v>
      </c>
      <c r="D390" t="s">
        <v>686</v>
      </c>
      <c r="E390" t="s">
        <v>687</v>
      </c>
      <c r="F390" s="3">
        <v>2097</v>
      </c>
      <c r="G390" s="3">
        <v>535</v>
      </c>
      <c r="H390" s="3">
        <v>206</v>
      </c>
      <c r="I390" s="3">
        <f t="shared" ref="I390:I453" si="12">H390+F390</f>
        <v>2303</v>
      </c>
      <c r="J390" s="6">
        <f>G390/SUM($G$5:$G$1566)</f>
        <v>4.7021103246917042E-4</v>
      </c>
      <c r="K390" s="9">
        <f>H390/SUM($H$5:$H$1566)</f>
        <v>2.42953751512564E-4</v>
      </c>
      <c r="L390" s="4">
        <f t="shared" ref="L390:L453" si="13">IFERROR(H390/(I390),0)</f>
        <v>8.9448545375597044E-2</v>
      </c>
      <c r="M390">
        <v>386</v>
      </c>
      <c r="N390">
        <v>2</v>
      </c>
    </row>
    <row r="391" spans="1:14" x14ac:dyDescent="0.25">
      <c r="A391" t="s">
        <v>34</v>
      </c>
      <c r="B391" t="s">
        <v>59</v>
      </c>
      <c r="C391">
        <v>61459</v>
      </c>
      <c r="D391" t="s">
        <v>682</v>
      </c>
      <c r="E391" t="s">
        <v>683</v>
      </c>
      <c r="F391" s="3">
        <v>2550</v>
      </c>
      <c r="G391" s="3">
        <v>1161</v>
      </c>
      <c r="H391" s="3">
        <v>94</v>
      </c>
      <c r="I391" s="3">
        <f t="shared" si="12"/>
        <v>2644</v>
      </c>
      <c r="J391" s="6">
        <f>G391/SUM($G$5:$G$1566)</f>
        <v>1.0204018854144054E-3</v>
      </c>
      <c r="K391" s="9">
        <f>H391/SUM($H$5:$H$1566)</f>
        <v>1.1086239146689815E-4</v>
      </c>
      <c r="L391" s="4">
        <f t="shared" si="13"/>
        <v>3.5552193645990923E-2</v>
      </c>
      <c r="M391">
        <v>387</v>
      </c>
      <c r="N391">
        <v>2</v>
      </c>
    </row>
    <row r="392" spans="1:14" x14ac:dyDescent="0.25">
      <c r="A392" t="s">
        <v>152</v>
      </c>
      <c r="B392" t="s">
        <v>247</v>
      </c>
      <c r="C392">
        <v>73127</v>
      </c>
      <c r="D392" t="s">
        <v>747</v>
      </c>
      <c r="E392" t="s">
        <v>748</v>
      </c>
      <c r="F392" s="3">
        <v>1767</v>
      </c>
      <c r="G392" s="3">
        <v>451</v>
      </c>
      <c r="H392" s="3">
        <v>240</v>
      </c>
      <c r="I392" s="3">
        <f t="shared" si="12"/>
        <v>2007</v>
      </c>
      <c r="J392" s="6">
        <f>G392/SUM($G$5:$G$1566)</f>
        <v>3.9638350587588013E-4</v>
      </c>
      <c r="K392" s="9">
        <f>H392/SUM($H$5:$H$1566)</f>
        <v>2.8305291438356973E-4</v>
      </c>
      <c r="L392" s="4">
        <f t="shared" si="13"/>
        <v>0.11958146487294469</v>
      </c>
      <c r="M392">
        <v>388</v>
      </c>
      <c r="N392">
        <v>2</v>
      </c>
    </row>
    <row r="393" spans="1:14" x14ac:dyDescent="0.25">
      <c r="A393" t="s">
        <v>34</v>
      </c>
      <c r="B393" t="s">
        <v>59</v>
      </c>
      <c r="C393">
        <v>61481</v>
      </c>
      <c r="D393" t="s">
        <v>640</v>
      </c>
      <c r="E393" t="s">
        <v>640</v>
      </c>
      <c r="F393" s="3">
        <v>1799</v>
      </c>
      <c r="G393" s="3">
        <v>819</v>
      </c>
      <c r="H393" s="3">
        <v>132</v>
      </c>
      <c r="I393" s="3">
        <f t="shared" si="12"/>
        <v>1931</v>
      </c>
      <c r="J393" s="6">
        <f>G393/SUM($G$5:$G$1566)</f>
        <v>7.198183842845805E-4</v>
      </c>
      <c r="K393" s="9">
        <f>H393/SUM($H$5:$H$1566)</f>
        <v>1.5567910291096335E-4</v>
      </c>
      <c r="L393" s="4">
        <f t="shared" si="13"/>
        <v>6.8358363542206105E-2</v>
      </c>
      <c r="M393">
        <v>389</v>
      </c>
      <c r="N393">
        <v>2</v>
      </c>
    </row>
    <row r="394" spans="1:14" x14ac:dyDescent="0.25">
      <c r="A394" t="s">
        <v>14</v>
      </c>
      <c r="B394" t="s">
        <v>26</v>
      </c>
      <c r="C394">
        <v>35316</v>
      </c>
      <c r="D394" t="s">
        <v>730</v>
      </c>
      <c r="E394" t="s">
        <v>730</v>
      </c>
      <c r="F394" s="3">
        <v>2380</v>
      </c>
      <c r="G394" s="3">
        <v>1499</v>
      </c>
      <c r="H394" s="3">
        <v>72</v>
      </c>
      <c r="I394" s="3">
        <f t="shared" si="12"/>
        <v>2452</v>
      </c>
      <c r="J394" s="6">
        <f>G394/SUM($G$5:$G$1566)</f>
        <v>1.3174697900397879E-3</v>
      </c>
      <c r="K394" s="9">
        <f>H394/SUM($H$5:$H$1566)</f>
        <v>8.4915874315070913E-5</v>
      </c>
      <c r="L394" s="4">
        <f t="shared" si="13"/>
        <v>2.936378466557912E-2</v>
      </c>
      <c r="M394">
        <v>390</v>
      </c>
      <c r="N394">
        <v>2</v>
      </c>
    </row>
    <row r="395" spans="1:14" x14ac:dyDescent="0.25">
      <c r="A395" t="s">
        <v>14</v>
      </c>
      <c r="B395" t="s">
        <v>176</v>
      </c>
      <c r="C395">
        <v>32125</v>
      </c>
      <c r="D395" t="s">
        <v>680</v>
      </c>
      <c r="E395" t="s">
        <v>680</v>
      </c>
      <c r="F395" s="3">
        <v>1083</v>
      </c>
      <c r="G395" s="3">
        <v>268</v>
      </c>
      <c r="H395" s="3">
        <v>400</v>
      </c>
      <c r="I395" s="3">
        <f t="shared" si="12"/>
        <v>1483</v>
      </c>
      <c r="J395" s="6">
        <f>G395/SUM($G$5:$G$1566)</f>
        <v>2.355449657976405E-4</v>
      </c>
      <c r="K395" s="9">
        <f>H395/SUM($H$5:$H$1566)</f>
        <v>4.7175485730594955E-4</v>
      </c>
      <c r="L395" s="4">
        <f t="shared" si="13"/>
        <v>0.26972353337828725</v>
      </c>
      <c r="M395">
        <v>391</v>
      </c>
      <c r="N395">
        <v>2</v>
      </c>
    </row>
    <row r="396" spans="1:14" x14ac:dyDescent="0.25">
      <c r="A396" t="s">
        <v>14</v>
      </c>
      <c r="B396" t="s">
        <v>17</v>
      </c>
      <c r="C396">
        <v>37377</v>
      </c>
      <c r="D396" t="s">
        <v>701</v>
      </c>
      <c r="E396" t="s">
        <v>702</v>
      </c>
      <c r="F396" s="3">
        <v>1021</v>
      </c>
      <c r="G396" s="3">
        <v>643</v>
      </c>
      <c r="H396" s="3">
        <v>166</v>
      </c>
      <c r="I396" s="3">
        <f t="shared" si="12"/>
        <v>1187</v>
      </c>
      <c r="J396" s="6">
        <f>G396/SUM($G$5:$G$1566)</f>
        <v>5.651321380891151E-4</v>
      </c>
      <c r="K396" s="9">
        <f>H396/SUM($H$5:$H$1566)</f>
        <v>1.9577826578196905E-4</v>
      </c>
      <c r="L396" s="4">
        <f t="shared" si="13"/>
        <v>0.13984835720303285</v>
      </c>
      <c r="M396">
        <v>392</v>
      </c>
      <c r="N396">
        <v>2</v>
      </c>
    </row>
    <row r="397" spans="1:14" x14ac:dyDescent="0.25">
      <c r="A397" t="s">
        <v>8</v>
      </c>
      <c r="B397" t="s">
        <v>29</v>
      </c>
      <c r="C397">
        <v>24259</v>
      </c>
      <c r="D397" t="s">
        <v>1032</v>
      </c>
      <c r="E397" t="s">
        <v>1033</v>
      </c>
      <c r="F397" s="3">
        <v>2123</v>
      </c>
      <c r="G397" s="3">
        <v>483</v>
      </c>
      <c r="H397" s="3">
        <v>214</v>
      </c>
      <c r="I397" s="3">
        <f t="shared" si="12"/>
        <v>2337</v>
      </c>
      <c r="J397" s="6">
        <f>G397/SUM($G$5:$G$1566)</f>
        <v>4.2450827791141928E-4</v>
      </c>
      <c r="K397" s="9">
        <f>H397/SUM($H$5:$H$1566)</f>
        <v>2.5238884865868302E-4</v>
      </c>
      <c r="L397" s="4">
        <f t="shared" si="13"/>
        <v>9.1570389388104412E-2</v>
      </c>
      <c r="M397">
        <v>393</v>
      </c>
      <c r="N397">
        <v>2</v>
      </c>
    </row>
    <row r="398" spans="1:14" x14ac:dyDescent="0.25">
      <c r="A398" t="s">
        <v>19</v>
      </c>
      <c r="B398" t="s">
        <v>91</v>
      </c>
      <c r="C398">
        <v>52234</v>
      </c>
      <c r="D398" t="s">
        <v>722</v>
      </c>
      <c r="E398" t="s">
        <v>723</v>
      </c>
      <c r="F398" s="3">
        <v>428</v>
      </c>
      <c r="G398" s="3">
        <v>128</v>
      </c>
      <c r="H398" s="3">
        <v>807</v>
      </c>
      <c r="I398" s="3">
        <f t="shared" si="12"/>
        <v>1235</v>
      </c>
      <c r="J398" s="6">
        <f>G398/SUM($G$5:$G$1566)</f>
        <v>1.1249908814215665E-4</v>
      </c>
      <c r="K398" s="9">
        <f>H398/SUM($H$5:$H$1566)</f>
        <v>9.5176542461475322E-4</v>
      </c>
      <c r="L398" s="4">
        <f t="shared" si="13"/>
        <v>0.65344129554655872</v>
      </c>
      <c r="M398">
        <v>394</v>
      </c>
      <c r="N398">
        <v>2</v>
      </c>
    </row>
    <row r="399" spans="1:14" x14ac:dyDescent="0.25">
      <c r="A399" t="s">
        <v>8</v>
      </c>
      <c r="B399" t="s">
        <v>37</v>
      </c>
      <c r="C399">
        <v>22455</v>
      </c>
      <c r="D399" t="s">
        <v>791</v>
      </c>
      <c r="E399" t="s">
        <v>792</v>
      </c>
      <c r="F399" s="3">
        <v>7639</v>
      </c>
      <c r="G399" s="3">
        <v>854</v>
      </c>
      <c r="H399" s="3">
        <v>121</v>
      </c>
      <c r="I399" s="3">
        <f t="shared" si="12"/>
        <v>7760</v>
      </c>
      <c r="J399" s="6">
        <f>G399/SUM($G$5:$G$1566)</f>
        <v>7.5057985369845147E-4</v>
      </c>
      <c r="K399" s="9">
        <f>H399/SUM($H$5:$H$1566)</f>
        <v>1.4270584433504974E-4</v>
      </c>
      <c r="L399" s="4">
        <f t="shared" si="13"/>
        <v>1.5592783505154639E-2</v>
      </c>
      <c r="M399">
        <v>395</v>
      </c>
      <c r="N399">
        <v>2</v>
      </c>
    </row>
    <row r="400" spans="1:14" x14ac:dyDescent="0.25">
      <c r="A400" t="s">
        <v>14</v>
      </c>
      <c r="B400" t="s">
        <v>125</v>
      </c>
      <c r="C400">
        <v>34336</v>
      </c>
      <c r="D400" t="s">
        <v>783</v>
      </c>
      <c r="E400" t="s">
        <v>784</v>
      </c>
      <c r="F400" s="3">
        <v>509</v>
      </c>
      <c r="G400" s="3">
        <v>126</v>
      </c>
      <c r="H400" s="3">
        <v>817</v>
      </c>
      <c r="I400" s="3">
        <f t="shared" si="12"/>
        <v>1326</v>
      </c>
      <c r="J400" s="6">
        <f>G400/SUM($G$5:$G$1566)</f>
        <v>1.1074128988993546E-4</v>
      </c>
      <c r="K400" s="9">
        <f>H400/SUM($H$5:$H$1566)</f>
        <v>9.6355929604740188E-4</v>
      </c>
      <c r="L400" s="4">
        <f t="shared" si="13"/>
        <v>0.61613876319758676</v>
      </c>
      <c r="M400">
        <v>396</v>
      </c>
      <c r="N400">
        <v>2</v>
      </c>
    </row>
    <row r="401" spans="1:14" x14ac:dyDescent="0.25">
      <c r="A401" t="s">
        <v>19</v>
      </c>
      <c r="B401" t="s">
        <v>91</v>
      </c>
      <c r="C401">
        <v>52281</v>
      </c>
      <c r="D401" t="s">
        <v>711</v>
      </c>
      <c r="E401" t="s">
        <v>712</v>
      </c>
      <c r="F401" s="3">
        <v>1765</v>
      </c>
      <c r="G401" s="3">
        <v>529</v>
      </c>
      <c r="H401" s="3">
        <v>193</v>
      </c>
      <c r="I401" s="3">
        <f t="shared" si="12"/>
        <v>1958</v>
      </c>
      <c r="J401" s="6">
        <f>G401/SUM($G$5:$G$1566)</f>
        <v>4.6493763771250684E-4</v>
      </c>
      <c r="K401" s="9">
        <f>H401/SUM($H$5:$H$1566)</f>
        <v>2.2762171865012065E-4</v>
      </c>
      <c r="L401" s="4">
        <f t="shared" si="13"/>
        <v>9.8569969356486209E-2</v>
      </c>
      <c r="M401">
        <v>397</v>
      </c>
      <c r="N401">
        <v>2</v>
      </c>
    </row>
    <row r="402" spans="1:14" x14ac:dyDescent="0.25">
      <c r="A402" t="s">
        <v>152</v>
      </c>
      <c r="B402" t="s">
        <v>233</v>
      </c>
      <c r="C402">
        <v>72277</v>
      </c>
      <c r="D402" t="s">
        <v>692</v>
      </c>
      <c r="E402" t="s">
        <v>692</v>
      </c>
      <c r="F402" s="3">
        <v>1406</v>
      </c>
      <c r="G402" s="3">
        <v>359</v>
      </c>
      <c r="H402" s="3">
        <v>284</v>
      </c>
      <c r="I402" s="3">
        <f t="shared" si="12"/>
        <v>1690</v>
      </c>
      <c r="J402" s="6">
        <f>G402/SUM($G$5:$G$1566)</f>
        <v>3.1552478627370502E-4</v>
      </c>
      <c r="K402" s="9">
        <f>H402/SUM($H$5:$H$1566)</f>
        <v>3.3494594868722417E-4</v>
      </c>
      <c r="L402" s="4">
        <f t="shared" si="13"/>
        <v>0.1680473372781065</v>
      </c>
      <c r="M402">
        <v>398</v>
      </c>
      <c r="N402">
        <v>2</v>
      </c>
    </row>
    <row r="403" spans="1:14" x14ac:dyDescent="0.25">
      <c r="A403" t="s">
        <v>34</v>
      </c>
      <c r="B403" t="s">
        <v>32</v>
      </c>
      <c r="C403">
        <v>62312</v>
      </c>
      <c r="D403" t="s">
        <v>768</v>
      </c>
      <c r="E403" t="s">
        <v>769</v>
      </c>
      <c r="F403" s="3">
        <v>1890</v>
      </c>
      <c r="G403" s="3">
        <v>688</v>
      </c>
      <c r="H403" s="3">
        <v>148</v>
      </c>
      <c r="I403" s="3">
        <f t="shared" si="12"/>
        <v>2038</v>
      </c>
      <c r="J403" s="6">
        <f>G403/SUM($G$5:$G$1566)</f>
        <v>6.0468259876409207E-4</v>
      </c>
      <c r="K403" s="9">
        <f>H403/SUM($H$5:$H$1566)</f>
        <v>1.7454929720320134E-4</v>
      </c>
      <c r="L403" s="4">
        <f t="shared" si="13"/>
        <v>7.2620215897939155E-2</v>
      </c>
      <c r="M403">
        <v>399</v>
      </c>
      <c r="N403">
        <v>2</v>
      </c>
    </row>
    <row r="404" spans="1:14" x14ac:dyDescent="0.25">
      <c r="A404" t="s">
        <v>8</v>
      </c>
      <c r="B404" t="s">
        <v>368</v>
      </c>
      <c r="C404">
        <v>26171</v>
      </c>
      <c r="D404" t="s">
        <v>808</v>
      </c>
      <c r="E404" t="s">
        <v>809</v>
      </c>
      <c r="F404" s="3">
        <v>2502</v>
      </c>
      <c r="G404" s="3">
        <v>381</v>
      </c>
      <c r="H404" s="3">
        <v>265</v>
      </c>
      <c r="I404" s="3">
        <f t="shared" si="12"/>
        <v>2767</v>
      </c>
      <c r="J404" s="6">
        <f>G404/SUM($G$5:$G$1566)</f>
        <v>3.3486056704813818E-4</v>
      </c>
      <c r="K404" s="9">
        <f>H404/SUM($H$5:$H$1566)</f>
        <v>3.1253759296519159E-4</v>
      </c>
      <c r="L404" s="4">
        <f t="shared" si="13"/>
        <v>9.5771593783881462E-2</v>
      </c>
      <c r="M404">
        <v>400</v>
      </c>
      <c r="N404">
        <v>2</v>
      </c>
    </row>
    <row r="405" spans="1:14" x14ac:dyDescent="0.25">
      <c r="A405" t="s">
        <v>19</v>
      </c>
      <c r="B405" t="s">
        <v>91</v>
      </c>
      <c r="C405">
        <v>52295</v>
      </c>
      <c r="D405" t="s">
        <v>674</v>
      </c>
      <c r="E405" t="s">
        <v>675</v>
      </c>
      <c r="F405" s="3">
        <v>683</v>
      </c>
      <c r="G405" s="3">
        <v>205</v>
      </c>
      <c r="H405" s="3">
        <v>487</v>
      </c>
      <c r="I405" s="3">
        <f t="shared" si="12"/>
        <v>1170</v>
      </c>
      <c r="J405" s="6">
        <f>G405/SUM($G$5:$G$1566)</f>
        <v>1.8017432085267279E-4</v>
      </c>
      <c r="K405" s="9">
        <f>H405/SUM($H$5:$H$1566)</f>
        <v>5.7436153876999358E-4</v>
      </c>
      <c r="L405" s="4">
        <f t="shared" si="13"/>
        <v>0.41623931623931626</v>
      </c>
      <c r="M405">
        <v>401</v>
      </c>
      <c r="N405">
        <v>2</v>
      </c>
    </row>
    <row r="406" spans="1:14" x14ac:dyDescent="0.25">
      <c r="A406" t="s">
        <v>152</v>
      </c>
      <c r="B406" t="s">
        <v>247</v>
      </c>
      <c r="C406">
        <v>73211</v>
      </c>
      <c r="D406" t="s">
        <v>695</v>
      </c>
      <c r="E406" t="s">
        <v>696</v>
      </c>
      <c r="F406" s="3">
        <v>1910</v>
      </c>
      <c r="G406" s="3">
        <v>487</v>
      </c>
      <c r="H406" s="3">
        <v>203</v>
      </c>
      <c r="I406" s="3">
        <f t="shared" si="12"/>
        <v>2113</v>
      </c>
      <c r="J406" s="6">
        <f>G406/SUM($G$5:$G$1566)</f>
        <v>4.2802387441586169E-4</v>
      </c>
      <c r="K406" s="9">
        <f>H406/SUM($H$5:$H$1566)</f>
        <v>2.3941559008276939E-4</v>
      </c>
      <c r="L406" s="4">
        <f t="shared" si="13"/>
        <v>9.6071935636535738E-2</v>
      </c>
      <c r="M406">
        <v>402</v>
      </c>
      <c r="N406">
        <v>2</v>
      </c>
    </row>
    <row r="407" spans="1:14" x14ac:dyDescent="0.25">
      <c r="A407" t="s">
        <v>8</v>
      </c>
      <c r="B407" t="s">
        <v>84</v>
      </c>
      <c r="C407">
        <v>23417</v>
      </c>
      <c r="D407" t="s">
        <v>804</v>
      </c>
      <c r="E407" t="s">
        <v>805</v>
      </c>
      <c r="F407" s="3">
        <v>3197</v>
      </c>
      <c r="G407" s="3">
        <v>728</v>
      </c>
      <c r="H407" s="3">
        <v>135</v>
      </c>
      <c r="I407" s="3">
        <f t="shared" si="12"/>
        <v>3332</v>
      </c>
      <c r="J407" s="6">
        <f>G407/SUM($G$5:$G$1566)</f>
        <v>6.3983856380851604E-4</v>
      </c>
      <c r="K407" s="9">
        <f>H407/SUM($H$5:$H$1566)</f>
        <v>1.5921726434075796E-4</v>
      </c>
      <c r="L407" s="4">
        <f t="shared" si="13"/>
        <v>4.0516206482593034E-2</v>
      </c>
      <c r="M407">
        <v>403</v>
      </c>
      <c r="N407">
        <v>2</v>
      </c>
    </row>
    <row r="408" spans="1:14" x14ac:dyDescent="0.25">
      <c r="A408" t="s">
        <v>14</v>
      </c>
      <c r="B408" t="s">
        <v>26</v>
      </c>
      <c r="C408">
        <v>35233</v>
      </c>
      <c r="D408" t="s">
        <v>733</v>
      </c>
      <c r="E408" t="s">
        <v>734</v>
      </c>
      <c r="F408" s="3">
        <v>1084</v>
      </c>
      <c r="G408" s="3">
        <v>683</v>
      </c>
      <c r="H408" s="3">
        <v>142</v>
      </c>
      <c r="I408" s="3">
        <f t="shared" si="12"/>
        <v>1226</v>
      </c>
      <c r="J408" s="6">
        <f>G408/SUM($G$5:$G$1566)</f>
        <v>6.0028810313353907E-4</v>
      </c>
      <c r="K408" s="9">
        <f>H408/SUM($H$5:$H$1566)</f>
        <v>1.6747297434361208E-4</v>
      </c>
      <c r="L408" s="4">
        <f t="shared" si="13"/>
        <v>0.11582381729200653</v>
      </c>
      <c r="M408">
        <v>404</v>
      </c>
      <c r="N408">
        <v>2</v>
      </c>
    </row>
    <row r="409" spans="1:14" x14ac:dyDescent="0.25">
      <c r="A409" t="s">
        <v>8</v>
      </c>
      <c r="B409" t="s">
        <v>7</v>
      </c>
      <c r="C409">
        <v>21371</v>
      </c>
      <c r="D409" t="s">
        <v>877</v>
      </c>
      <c r="E409" t="s">
        <v>878</v>
      </c>
      <c r="F409" s="3">
        <v>2407</v>
      </c>
      <c r="G409" s="3">
        <v>590</v>
      </c>
      <c r="H409" s="3">
        <v>164</v>
      </c>
      <c r="I409" s="3">
        <f t="shared" si="12"/>
        <v>2571</v>
      </c>
      <c r="J409" s="6">
        <f>G409/SUM($G$5:$G$1566)</f>
        <v>5.1855048440525332E-4</v>
      </c>
      <c r="K409" s="9">
        <f>H409/SUM($H$5:$H$1566)</f>
        <v>1.934194914954393E-4</v>
      </c>
      <c r="L409" s="4">
        <f t="shared" si="13"/>
        <v>6.3788409179307656E-2</v>
      </c>
      <c r="M409">
        <v>405</v>
      </c>
      <c r="N409">
        <v>2</v>
      </c>
    </row>
    <row r="410" spans="1:14" x14ac:dyDescent="0.25">
      <c r="A410" t="s">
        <v>8</v>
      </c>
      <c r="B410" t="s">
        <v>84</v>
      </c>
      <c r="C410">
        <v>23663</v>
      </c>
      <c r="D410" t="s">
        <v>726</v>
      </c>
      <c r="E410" t="s">
        <v>727</v>
      </c>
      <c r="F410" s="3">
        <v>2035</v>
      </c>
      <c r="G410" s="3">
        <v>463</v>
      </c>
      <c r="H410" s="3">
        <v>208</v>
      </c>
      <c r="I410" s="3">
        <f t="shared" si="12"/>
        <v>2243</v>
      </c>
      <c r="J410" s="6">
        <f>G410/SUM($G$5:$G$1566)</f>
        <v>4.069302953892073E-4</v>
      </c>
      <c r="K410" s="9">
        <f>H410/SUM($H$5:$H$1566)</f>
        <v>2.4531252579909374E-4</v>
      </c>
      <c r="L410" s="4">
        <f t="shared" si="13"/>
        <v>9.2732946946054398E-2</v>
      </c>
      <c r="M410">
        <v>406</v>
      </c>
      <c r="N410">
        <v>2</v>
      </c>
    </row>
    <row r="411" spans="1:14" x14ac:dyDescent="0.25">
      <c r="A411" t="s">
        <v>14</v>
      </c>
      <c r="B411" t="s">
        <v>13</v>
      </c>
      <c r="C411">
        <v>31146</v>
      </c>
      <c r="D411" t="s">
        <v>707</v>
      </c>
      <c r="E411" t="s">
        <v>708</v>
      </c>
      <c r="F411" s="3">
        <v>335</v>
      </c>
      <c r="G411" s="3">
        <v>190</v>
      </c>
      <c r="H411" s="3">
        <v>505</v>
      </c>
      <c r="I411" s="3">
        <f t="shared" si="12"/>
        <v>840</v>
      </c>
      <c r="J411" s="6">
        <f>G411/SUM($G$5:$G$1566)</f>
        <v>1.669908339610138E-4</v>
      </c>
      <c r="K411" s="9">
        <f>H411/SUM($H$5:$H$1566)</f>
        <v>5.9559050734876132E-4</v>
      </c>
      <c r="L411" s="4">
        <f t="shared" si="13"/>
        <v>0.60119047619047616</v>
      </c>
      <c r="M411">
        <v>407</v>
      </c>
      <c r="N411">
        <v>2</v>
      </c>
    </row>
    <row r="412" spans="1:14" x14ac:dyDescent="0.25">
      <c r="A412" t="s">
        <v>34</v>
      </c>
      <c r="B412" t="s">
        <v>32</v>
      </c>
      <c r="C412">
        <v>62261</v>
      </c>
      <c r="D412" t="s">
        <v>713</v>
      </c>
      <c r="E412" t="s">
        <v>713</v>
      </c>
      <c r="F412" s="3">
        <v>2146</v>
      </c>
      <c r="G412" s="3">
        <v>781</v>
      </c>
      <c r="H412" s="3">
        <v>122</v>
      </c>
      <c r="I412" s="3">
        <f t="shared" si="12"/>
        <v>2268</v>
      </c>
      <c r="J412" s="6">
        <f>G412/SUM($G$5:$G$1566)</f>
        <v>6.8642021749237771E-4</v>
      </c>
      <c r="K412" s="9">
        <f>H412/SUM($H$5:$H$1566)</f>
        <v>1.4388523147831461E-4</v>
      </c>
      <c r="L412" s="4">
        <f t="shared" si="13"/>
        <v>5.3791887125220456E-2</v>
      </c>
      <c r="M412">
        <v>408</v>
      </c>
      <c r="N412">
        <v>2</v>
      </c>
    </row>
    <row r="413" spans="1:14" x14ac:dyDescent="0.25">
      <c r="A413" t="s">
        <v>152</v>
      </c>
      <c r="B413" t="s">
        <v>233</v>
      </c>
      <c r="C413">
        <v>72143</v>
      </c>
      <c r="D413" t="s">
        <v>743</v>
      </c>
      <c r="E413" t="s">
        <v>744</v>
      </c>
      <c r="F413" s="3">
        <v>2584</v>
      </c>
      <c r="G413" s="3">
        <v>659</v>
      </c>
      <c r="H413" s="3">
        <v>143</v>
      </c>
      <c r="I413" s="3">
        <f t="shared" si="12"/>
        <v>2727</v>
      </c>
      <c r="J413" s="6">
        <f>G413/SUM($G$5:$G$1566)</f>
        <v>5.7919452410688473E-4</v>
      </c>
      <c r="K413" s="9">
        <f>H413/SUM($H$5:$H$1566)</f>
        <v>1.6865236148687696E-4</v>
      </c>
      <c r="L413" s="4">
        <f t="shared" si="13"/>
        <v>5.2438577191052438E-2</v>
      </c>
      <c r="M413">
        <v>409</v>
      </c>
      <c r="N413">
        <v>2</v>
      </c>
    </row>
    <row r="414" spans="1:14" x14ac:dyDescent="0.25">
      <c r="A414" t="s">
        <v>14</v>
      </c>
      <c r="B414" t="s">
        <v>26</v>
      </c>
      <c r="C414">
        <v>35145</v>
      </c>
      <c r="D414" t="s">
        <v>741</v>
      </c>
      <c r="E414" t="s">
        <v>742</v>
      </c>
      <c r="F414" s="3">
        <v>774</v>
      </c>
      <c r="G414" s="3">
        <v>487</v>
      </c>
      <c r="H414" s="3">
        <v>191</v>
      </c>
      <c r="I414" s="3">
        <f t="shared" si="12"/>
        <v>965</v>
      </c>
      <c r="J414" s="6">
        <f>G414/SUM($G$5:$G$1566)</f>
        <v>4.2802387441586169E-4</v>
      </c>
      <c r="K414" s="9">
        <f>H414/SUM($H$5:$H$1566)</f>
        <v>2.2526294436359091E-4</v>
      </c>
      <c r="L414" s="4">
        <f t="shared" si="13"/>
        <v>0.19792746113989637</v>
      </c>
      <c r="M414">
        <v>410</v>
      </c>
      <c r="N414">
        <v>2</v>
      </c>
    </row>
    <row r="415" spans="1:14" x14ac:dyDescent="0.25">
      <c r="A415" t="s">
        <v>152</v>
      </c>
      <c r="B415" t="s">
        <v>233</v>
      </c>
      <c r="C415">
        <v>72221</v>
      </c>
      <c r="D415" t="s">
        <v>666</v>
      </c>
      <c r="E415" t="s">
        <v>667</v>
      </c>
      <c r="F415" s="3">
        <v>1434</v>
      </c>
      <c r="G415" s="3">
        <v>366</v>
      </c>
      <c r="H415" s="3">
        <v>254</v>
      </c>
      <c r="I415" s="3">
        <f t="shared" si="12"/>
        <v>1688</v>
      </c>
      <c r="J415" s="6">
        <f>G415/SUM($G$5:$G$1566)</f>
        <v>3.216770801564792E-4</v>
      </c>
      <c r="K415" s="9">
        <f>H415/SUM($H$5:$H$1566)</f>
        <v>2.9956433438927798E-4</v>
      </c>
      <c r="L415" s="4">
        <f t="shared" si="13"/>
        <v>0.1504739336492891</v>
      </c>
      <c r="M415">
        <v>411</v>
      </c>
      <c r="N415">
        <v>2</v>
      </c>
    </row>
    <row r="416" spans="1:14" x14ac:dyDescent="0.25">
      <c r="A416" t="s">
        <v>8</v>
      </c>
      <c r="B416" t="s">
        <v>84</v>
      </c>
      <c r="C416">
        <v>23247</v>
      </c>
      <c r="D416" t="s">
        <v>731</v>
      </c>
      <c r="E416" t="s">
        <v>732</v>
      </c>
      <c r="F416" s="3">
        <v>1383</v>
      </c>
      <c r="G416" s="3">
        <v>315</v>
      </c>
      <c r="H416" s="3">
        <v>289</v>
      </c>
      <c r="I416" s="3">
        <f t="shared" si="12"/>
        <v>1672</v>
      </c>
      <c r="J416" s="6">
        <f>G416/SUM($G$5:$G$1566)</f>
        <v>2.7685322472483865E-4</v>
      </c>
      <c r="K416" s="9">
        <f>H416/SUM($H$5:$H$1566)</f>
        <v>3.4084288440354855E-4</v>
      </c>
      <c r="L416" s="4">
        <f t="shared" si="13"/>
        <v>0.17284688995215311</v>
      </c>
      <c r="M416">
        <v>412</v>
      </c>
      <c r="N416">
        <v>2</v>
      </c>
    </row>
    <row r="417" spans="1:14" x14ac:dyDescent="0.25">
      <c r="A417" t="s">
        <v>8</v>
      </c>
      <c r="B417" t="s">
        <v>84</v>
      </c>
      <c r="C417">
        <v>23259</v>
      </c>
      <c r="D417" t="s">
        <v>737</v>
      </c>
      <c r="E417" t="s">
        <v>738</v>
      </c>
      <c r="F417" s="3">
        <v>447</v>
      </c>
      <c r="G417" s="3">
        <v>102</v>
      </c>
      <c r="H417" s="3">
        <v>893</v>
      </c>
      <c r="I417" s="3">
        <f t="shared" si="12"/>
        <v>1340</v>
      </c>
      <c r="J417" s="6">
        <f>G417/SUM($G$5:$G$1566)</f>
        <v>8.9647710863281085E-5</v>
      </c>
      <c r="K417" s="9">
        <f>H417/SUM($H$5:$H$1566)</f>
        <v>1.0531927189355323E-3</v>
      </c>
      <c r="L417" s="4">
        <f t="shared" si="13"/>
        <v>0.66641791044776122</v>
      </c>
      <c r="M417">
        <v>413</v>
      </c>
      <c r="N417">
        <v>2</v>
      </c>
    </row>
    <row r="418" spans="1:14" x14ac:dyDescent="0.25">
      <c r="A418" t="s">
        <v>19</v>
      </c>
      <c r="B418" t="s">
        <v>45</v>
      </c>
      <c r="C418">
        <v>51244</v>
      </c>
      <c r="D418" t="s">
        <v>705</v>
      </c>
      <c r="E418" t="s">
        <v>706</v>
      </c>
      <c r="F418" s="3">
        <v>1379</v>
      </c>
      <c r="G418" s="3">
        <v>302</v>
      </c>
      <c r="H418" s="3">
        <v>301</v>
      </c>
      <c r="I418" s="3">
        <f t="shared" si="12"/>
        <v>1680</v>
      </c>
      <c r="J418" s="6">
        <f>G418/SUM($G$5:$G$1566)</f>
        <v>2.6542753608540089E-4</v>
      </c>
      <c r="K418" s="9">
        <f>H418/SUM($H$5:$H$1566)</f>
        <v>3.5499553012272701E-4</v>
      </c>
      <c r="L418" s="4">
        <f t="shared" si="13"/>
        <v>0.17916666666666667</v>
      </c>
      <c r="M418">
        <v>414</v>
      </c>
      <c r="N418">
        <v>2</v>
      </c>
    </row>
    <row r="419" spans="1:14" x14ac:dyDescent="0.25">
      <c r="A419" t="s">
        <v>42</v>
      </c>
      <c r="B419" t="s">
        <v>42</v>
      </c>
      <c r="C419">
        <v>10110</v>
      </c>
      <c r="D419" t="s">
        <v>728</v>
      </c>
      <c r="E419" t="s">
        <v>729</v>
      </c>
      <c r="F419" s="3">
        <v>6754</v>
      </c>
      <c r="G419" s="3">
        <v>395</v>
      </c>
      <c r="H419" s="3">
        <v>229</v>
      </c>
      <c r="I419" s="3">
        <f t="shared" si="12"/>
        <v>6983</v>
      </c>
      <c r="J419" s="6">
        <f>G419/SUM($G$5:$G$1566)</f>
        <v>3.4716515481368658E-4</v>
      </c>
      <c r="K419" s="9">
        <f>H419/SUM($H$5:$H$1566)</f>
        <v>2.7007965580765612E-4</v>
      </c>
      <c r="L419" s="4">
        <f t="shared" si="13"/>
        <v>3.2793928111127024E-2</v>
      </c>
      <c r="M419">
        <v>415</v>
      </c>
      <c r="N419">
        <v>2</v>
      </c>
    </row>
    <row r="420" spans="1:14" x14ac:dyDescent="0.25">
      <c r="A420" t="s">
        <v>152</v>
      </c>
      <c r="B420" t="s">
        <v>152</v>
      </c>
      <c r="C420">
        <v>71246</v>
      </c>
      <c r="D420" t="s">
        <v>756</v>
      </c>
      <c r="E420" t="s">
        <v>757</v>
      </c>
      <c r="F420" s="3">
        <v>2360</v>
      </c>
      <c r="G420" s="3">
        <v>268</v>
      </c>
      <c r="H420" s="3">
        <v>337</v>
      </c>
      <c r="I420" s="3">
        <f t="shared" si="12"/>
        <v>2697</v>
      </c>
      <c r="J420" s="6">
        <f>G420/SUM($G$5:$G$1566)</f>
        <v>2.355449657976405E-4</v>
      </c>
      <c r="K420" s="9">
        <f>H420/SUM($H$5:$H$1566)</f>
        <v>3.9745346728026248E-4</v>
      </c>
      <c r="L420" s="4">
        <f t="shared" si="13"/>
        <v>0.12495365220615498</v>
      </c>
      <c r="M420">
        <v>416</v>
      </c>
      <c r="N420">
        <v>2</v>
      </c>
    </row>
    <row r="421" spans="1:14" x14ac:dyDescent="0.25">
      <c r="A421" t="s">
        <v>152</v>
      </c>
      <c r="B421" t="s">
        <v>152</v>
      </c>
      <c r="C421">
        <v>71211</v>
      </c>
      <c r="D421" t="s">
        <v>766</v>
      </c>
      <c r="E421" t="s">
        <v>767</v>
      </c>
      <c r="F421" s="3">
        <v>2075</v>
      </c>
      <c r="G421" s="3">
        <v>236</v>
      </c>
      <c r="H421" s="3">
        <v>380</v>
      </c>
      <c r="I421" s="3">
        <f t="shared" si="12"/>
        <v>2455</v>
      </c>
      <c r="J421" s="6">
        <f>G421/SUM($G$5:$G$1566)</f>
        <v>2.0742019376210135E-4</v>
      </c>
      <c r="K421" s="9">
        <f>H421/SUM($H$5:$H$1566)</f>
        <v>4.4816711444065207E-4</v>
      </c>
      <c r="L421" s="4">
        <f t="shared" si="13"/>
        <v>0.15478615071283094</v>
      </c>
      <c r="M421">
        <v>417</v>
      </c>
      <c r="N421">
        <v>2</v>
      </c>
    </row>
    <row r="422" spans="1:14" x14ac:dyDescent="0.25">
      <c r="A422" t="s">
        <v>14</v>
      </c>
      <c r="B422" t="s">
        <v>26</v>
      </c>
      <c r="C422">
        <v>35267</v>
      </c>
      <c r="D422" t="s">
        <v>739</v>
      </c>
      <c r="E422" t="s">
        <v>740</v>
      </c>
      <c r="F422" s="3">
        <v>961</v>
      </c>
      <c r="G422" s="3">
        <v>605</v>
      </c>
      <c r="H422" s="3">
        <v>148</v>
      </c>
      <c r="I422" s="3">
        <f t="shared" si="12"/>
        <v>1109</v>
      </c>
      <c r="J422" s="6">
        <f>G422/SUM($G$5:$G$1566)</f>
        <v>5.3173397129691231E-4</v>
      </c>
      <c r="K422" s="9">
        <f>H422/SUM($H$5:$H$1566)</f>
        <v>1.7454929720320134E-4</v>
      </c>
      <c r="L422" s="4">
        <f t="shared" si="13"/>
        <v>0.13345356176735798</v>
      </c>
      <c r="M422">
        <v>418</v>
      </c>
      <c r="N422">
        <v>2</v>
      </c>
    </row>
    <row r="423" spans="1:14" x14ac:dyDescent="0.25">
      <c r="A423" t="s">
        <v>19</v>
      </c>
      <c r="B423" t="s">
        <v>91</v>
      </c>
      <c r="C423">
        <v>52156</v>
      </c>
      <c r="D423" t="s">
        <v>760</v>
      </c>
      <c r="E423" t="s">
        <v>761</v>
      </c>
      <c r="F423" s="3">
        <v>1135</v>
      </c>
      <c r="G423" s="3">
        <v>340</v>
      </c>
      <c r="H423" s="3">
        <v>263</v>
      </c>
      <c r="I423" s="3">
        <f t="shared" si="12"/>
        <v>1398</v>
      </c>
      <c r="J423" s="6">
        <f>G423/SUM($G$5:$G$1566)</f>
        <v>2.9882570287760363E-4</v>
      </c>
      <c r="K423" s="9">
        <f>H423/SUM($H$5:$H$1566)</f>
        <v>3.1017881867866185E-4</v>
      </c>
      <c r="L423" s="4">
        <f t="shared" si="13"/>
        <v>0.18812589413447783</v>
      </c>
      <c r="M423">
        <v>419</v>
      </c>
      <c r="N423">
        <v>2</v>
      </c>
    </row>
    <row r="424" spans="1:14" x14ac:dyDescent="0.25">
      <c r="A424" t="s">
        <v>8</v>
      </c>
      <c r="B424" t="s">
        <v>29</v>
      </c>
      <c r="C424">
        <v>24377</v>
      </c>
      <c r="D424" t="s">
        <v>772</v>
      </c>
      <c r="E424" t="s">
        <v>772</v>
      </c>
      <c r="F424" s="3">
        <v>1992</v>
      </c>
      <c r="G424" s="3">
        <v>454</v>
      </c>
      <c r="H424" s="3">
        <v>193</v>
      </c>
      <c r="I424" s="3">
        <f t="shared" si="12"/>
        <v>2185</v>
      </c>
      <c r="J424" s="6">
        <f>G424/SUM($G$5:$G$1566)</f>
        <v>3.9902020325421189E-4</v>
      </c>
      <c r="K424" s="9">
        <f>H424/SUM($H$5:$H$1566)</f>
        <v>2.2762171865012065E-4</v>
      </c>
      <c r="L424" s="4">
        <f t="shared" si="13"/>
        <v>8.832951945080092E-2</v>
      </c>
      <c r="M424">
        <v>420</v>
      </c>
      <c r="N424">
        <v>2</v>
      </c>
    </row>
    <row r="425" spans="1:14" x14ac:dyDescent="0.25">
      <c r="A425" t="s">
        <v>8</v>
      </c>
      <c r="B425" t="s">
        <v>37</v>
      </c>
      <c r="C425">
        <v>22359</v>
      </c>
      <c r="D425" t="s">
        <v>754</v>
      </c>
      <c r="E425" t="s">
        <v>755</v>
      </c>
      <c r="F425" s="3">
        <v>3411</v>
      </c>
      <c r="G425" s="3">
        <v>381</v>
      </c>
      <c r="H425" s="3">
        <v>229</v>
      </c>
      <c r="I425" s="3">
        <f t="shared" si="12"/>
        <v>3640</v>
      </c>
      <c r="J425" s="6">
        <f>G425/SUM($G$5:$G$1566)</f>
        <v>3.3486056704813818E-4</v>
      </c>
      <c r="K425" s="9">
        <f>H425/SUM($H$5:$H$1566)</f>
        <v>2.7007965580765612E-4</v>
      </c>
      <c r="L425" s="4">
        <f t="shared" si="13"/>
        <v>6.2912087912087911E-2</v>
      </c>
      <c r="M425">
        <v>421</v>
      </c>
      <c r="N425">
        <v>2</v>
      </c>
    </row>
    <row r="426" spans="1:14" x14ac:dyDescent="0.25">
      <c r="A426" t="s">
        <v>19</v>
      </c>
      <c r="B426" t="s">
        <v>310</v>
      </c>
      <c r="C426">
        <v>55194</v>
      </c>
      <c r="D426" t="s">
        <v>699</v>
      </c>
      <c r="E426" t="s">
        <v>700</v>
      </c>
      <c r="F426" s="3">
        <v>1486</v>
      </c>
      <c r="G426" s="3">
        <v>445</v>
      </c>
      <c r="H426" s="3">
        <v>194</v>
      </c>
      <c r="I426" s="3">
        <f t="shared" si="12"/>
        <v>1680</v>
      </c>
      <c r="J426" s="6">
        <f>G426/SUM($G$5:$G$1566)</f>
        <v>3.9111011111921649E-4</v>
      </c>
      <c r="K426" s="9">
        <f>H426/SUM($H$5:$H$1566)</f>
        <v>2.2880110579338552E-4</v>
      </c>
      <c r="L426" s="4">
        <f t="shared" si="13"/>
        <v>0.11547619047619048</v>
      </c>
      <c r="M426">
        <v>422</v>
      </c>
      <c r="N426">
        <v>2</v>
      </c>
    </row>
    <row r="427" spans="1:14" x14ac:dyDescent="0.25">
      <c r="A427" t="s">
        <v>19</v>
      </c>
      <c r="B427" t="s">
        <v>18</v>
      </c>
      <c r="C427">
        <v>53431</v>
      </c>
      <c r="D427" t="s">
        <v>773</v>
      </c>
      <c r="E427" t="s">
        <v>774</v>
      </c>
      <c r="F427" s="3">
        <v>887</v>
      </c>
      <c r="G427" s="3">
        <v>289</v>
      </c>
      <c r="H427" s="3">
        <v>298</v>
      </c>
      <c r="I427" s="3">
        <f t="shared" si="12"/>
        <v>1185</v>
      </c>
      <c r="J427" s="6">
        <f>G427/SUM($G$5:$G$1566)</f>
        <v>2.5400184744596308E-4</v>
      </c>
      <c r="K427" s="9">
        <f>H427/SUM($H$5:$H$1566)</f>
        <v>3.5145736869293242E-4</v>
      </c>
      <c r="L427" s="4">
        <f t="shared" si="13"/>
        <v>0.25147679324894517</v>
      </c>
      <c r="M427">
        <v>423</v>
      </c>
      <c r="N427">
        <v>2</v>
      </c>
    </row>
    <row r="428" spans="1:14" x14ac:dyDescent="0.25">
      <c r="A428" t="s">
        <v>14</v>
      </c>
      <c r="B428" t="s">
        <v>26</v>
      </c>
      <c r="C428">
        <v>35163</v>
      </c>
      <c r="D428" t="s">
        <v>676</v>
      </c>
      <c r="E428" t="s">
        <v>677</v>
      </c>
      <c r="F428" s="3">
        <v>897</v>
      </c>
      <c r="G428" s="3">
        <v>565</v>
      </c>
      <c r="H428" s="3">
        <v>152</v>
      </c>
      <c r="I428" s="3">
        <f t="shared" si="12"/>
        <v>1049</v>
      </c>
      <c r="J428" s="6">
        <f>G428/SUM($G$5:$G$1566)</f>
        <v>4.9657800625248834E-4</v>
      </c>
      <c r="K428" s="9">
        <f>H428/SUM($H$5:$H$1566)</f>
        <v>1.7926684577626082E-4</v>
      </c>
      <c r="L428" s="4">
        <f t="shared" si="13"/>
        <v>0.14489990467111535</v>
      </c>
      <c r="M428">
        <v>424</v>
      </c>
      <c r="N428">
        <v>2</v>
      </c>
    </row>
    <row r="429" spans="1:14" x14ac:dyDescent="0.25">
      <c r="A429" t="s">
        <v>152</v>
      </c>
      <c r="B429" t="s">
        <v>247</v>
      </c>
      <c r="C429">
        <v>73151</v>
      </c>
      <c r="D429" t="s">
        <v>745</v>
      </c>
      <c r="E429" t="s">
        <v>746</v>
      </c>
      <c r="F429" s="3">
        <v>3857</v>
      </c>
      <c r="G429" s="3">
        <v>984</v>
      </c>
      <c r="H429" s="3">
        <v>87</v>
      </c>
      <c r="I429" s="3">
        <f t="shared" si="12"/>
        <v>3944</v>
      </c>
      <c r="J429" s="6">
        <f>G429/SUM($G$5:$G$1566)</f>
        <v>8.6483674009282937E-4</v>
      </c>
      <c r="K429" s="9">
        <f>H429/SUM($H$5:$H$1566)</f>
        <v>1.0260668146404402E-4</v>
      </c>
      <c r="L429" s="4">
        <f t="shared" si="13"/>
        <v>2.2058823529411766E-2</v>
      </c>
      <c r="M429">
        <v>425</v>
      </c>
      <c r="N429">
        <v>2</v>
      </c>
    </row>
    <row r="430" spans="1:14" x14ac:dyDescent="0.25">
      <c r="A430" t="s">
        <v>8</v>
      </c>
      <c r="B430" t="s">
        <v>37</v>
      </c>
      <c r="C430">
        <v>22757</v>
      </c>
      <c r="D430" t="s">
        <v>923</v>
      </c>
      <c r="E430" t="s">
        <v>923</v>
      </c>
      <c r="F430" s="3">
        <v>2600</v>
      </c>
      <c r="G430" s="3">
        <v>291</v>
      </c>
      <c r="H430" s="3">
        <v>291</v>
      </c>
      <c r="I430" s="3">
        <f t="shared" si="12"/>
        <v>2891</v>
      </c>
      <c r="J430" s="6">
        <f>G430/SUM($G$5:$G$1566)</f>
        <v>2.5575964569818431E-4</v>
      </c>
      <c r="K430" s="9">
        <f>H430/SUM($H$5:$H$1566)</f>
        <v>3.4320165869007829E-4</v>
      </c>
      <c r="L430" s="4">
        <f t="shared" si="13"/>
        <v>0.10065721203735732</v>
      </c>
      <c r="M430">
        <v>426</v>
      </c>
      <c r="N430">
        <v>2</v>
      </c>
    </row>
    <row r="431" spans="1:14" x14ac:dyDescent="0.25">
      <c r="A431" t="s">
        <v>19</v>
      </c>
      <c r="B431" t="s">
        <v>45</v>
      </c>
      <c r="C431">
        <v>51241</v>
      </c>
      <c r="D431" t="s">
        <v>749</v>
      </c>
      <c r="E431" t="s">
        <v>750</v>
      </c>
      <c r="F431" s="3">
        <v>1390</v>
      </c>
      <c r="G431" s="3">
        <v>304</v>
      </c>
      <c r="H431" s="3">
        <v>276</v>
      </c>
      <c r="I431" s="3">
        <f t="shared" si="12"/>
        <v>1666</v>
      </c>
      <c r="J431" s="6">
        <f>G431/SUM($G$5:$G$1566)</f>
        <v>2.6718533433762207E-4</v>
      </c>
      <c r="K431" s="9">
        <f>H431/SUM($H$5:$H$1566)</f>
        <v>3.255108515411052E-4</v>
      </c>
      <c r="L431" s="4">
        <f t="shared" si="13"/>
        <v>0.16566626650660263</v>
      </c>
      <c r="M431">
        <v>427</v>
      </c>
      <c r="N431">
        <v>2</v>
      </c>
    </row>
    <row r="432" spans="1:14" x14ac:dyDescent="0.25">
      <c r="A432" t="s">
        <v>34</v>
      </c>
      <c r="B432" t="s">
        <v>59</v>
      </c>
      <c r="C432">
        <v>61119</v>
      </c>
      <c r="D432" t="s">
        <v>709</v>
      </c>
      <c r="E432" t="s">
        <v>710</v>
      </c>
      <c r="F432" s="3">
        <v>60434</v>
      </c>
      <c r="G432" s="3">
        <v>27522</v>
      </c>
      <c r="H432" s="3">
        <v>3</v>
      </c>
      <c r="I432" s="3">
        <f t="shared" si="12"/>
        <v>60437</v>
      </c>
      <c r="J432" s="6">
        <f>G432/SUM($G$5:$G$1566)</f>
        <v>2.4189061748815903E-2</v>
      </c>
      <c r="K432" s="9">
        <f>H432/SUM($H$5:$H$1566)</f>
        <v>3.5381614297946215E-6</v>
      </c>
      <c r="L432" s="4">
        <f t="shared" si="13"/>
        <v>4.9638466502308186E-5</v>
      </c>
      <c r="M432">
        <v>428</v>
      </c>
      <c r="N432">
        <v>2</v>
      </c>
    </row>
    <row r="433" spans="1:14" x14ac:dyDescent="0.25">
      <c r="A433" t="s">
        <v>34</v>
      </c>
      <c r="B433" t="s">
        <v>32</v>
      </c>
      <c r="C433">
        <v>62224</v>
      </c>
      <c r="D433" t="s">
        <v>752</v>
      </c>
      <c r="E433" t="s">
        <v>753</v>
      </c>
      <c r="F433" s="3">
        <v>1638</v>
      </c>
      <c r="G433" s="3">
        <v>596</v>
      </c>
      <c r="H433" s="3">
        <v>138</v>
      </c>
      <c r="I433" s="3">
        <f t="shared" si="12"/>
        <v>1776</v>
      </c>
      <c r="J433" s="6">
        <f>G433/SUM($G$5:$G$1566)</f>
        <v>5.2382387916191696E-4</v>
      </c>
      <c r="K433" s="9">
        <f>H433/SUM($H$5:$H$1566)</f>
        <v>1.627554257705526E-4</v>
      </c>
      <c r="L433" s="4">
        <f t="shared" si="13"/>
        <v>7.77027027027027E-2</v>
      </c>
      <c r="M433">
        <v>429</v>
      </c>
      <c r="N433">
        <v>2</v>
      </c>
    </row>
    <row r="434" spans="1:14" x14ac:dyDescent="0.25">
      <c r="A434" t="s">
        <v>8</v>
      </c>
      <c r="B434" t="s">
        <v>29</v>
      </c>
      <c r="C434">
        <v>24411</v>
      </c>
      <c r="D434" t="s">
        <v>797</v>
      </c>
      <c r="E434" t="s">
        <v>798</v>
      </c>
      <c r="F434" s="3">
        <v>558</v>
      </c>
      <c r="G434" s="3">
        <v>127</v>
      </c>
      <c r="H434" s="3">
        <v>645</v>
      </c>
      <c r="I434" s="3">
        <f t="shared" si="12"/>
        <v>1203</v>
      </c>
      <c r="J434" s="6">
        <f>G434/SUM($G$5:$G$1566)</f>
        <v>1.1162018901604607E-4</v>
      </c>
      <c r="K434" s="9">
        <f>H434/SUM($H$5:$H$1566)</f>
        <v>7.6070470740584361E-4</v>
      </c>
      <c r="L434" s="4">
        <f t="shared" si="13"/>
        <v>0.53615960099750626</v>
      </c>
      <c r="M434">
        <v>430</v>
      </c>
      <c r="N434">
        <v>2</v>
      </c>
    </row>
    <row r="435" spans="1:14" x14ac:dyDescent="0.25">
      <c r="A435" t="s">
        <v>8</v>
      </c>
      <c r="B435" t="s">
        <v>84</v>
      </c>
      <c r="C435">
        <v>23577</v>
      </c>
      <c r="D435" t="s">
        <v>830</v>
      </c>
      <c r="E435" t="s">
        <v>831</v>
      </c>
      <c r="F435" s="3">
        <v>2515</v>
      </c>
      <c r="G435" s="3">
        <v>573</v>
      </c>
      <c r="H435" s="3">
        <v>142</v>
      </c>
      <c r="I435" s="3">
        <f t="shared" si="12"/>
        <v>2657</v>
      </c>
      <c r="J435" s="6">
        <f>G435/SUM($G$5:$G$1566)</f>
        <v>5.0360919926137316E-4</v>
      </c>
      <c r="K435" s="9">
        <f>H435/SUM($H$5:$H$1566)</f>
        <v>1.6747297434361208E-4</v>
      </c>
      <c r="L435" s="4">
        <f t="shared" si="13"/>
        <v>5.3443733534060969E-2</v>
      </c>
      <c r="M435">
        <v>431</v>
      </c>
      <c r="N435">
        <v>2</v>
      </c>
    </row>
    <row r="436" spans="1:14" x14ac:dyDescent="0.25">
      <c r="A436" t="s">
        <v>34</v>
      </c>
      <c r="B436" t="s">
        <v>32</v>
      </c>
      <c r="C436">
        <v>62286</v>
      </c>
      <c r="D436" t="s">
        <v>758</v>
      </c>
      <c r="E436" t="s">
        <v>759</v>
      </c>
      <c r="F436" s="3">
        <v>1195</v>
      </c>
      <c r="G436" s="3">
        <v>435</v>
      </c>
      <c r="H436" s="3">
        <v>186</v>
      </c>
      <c r="I436" s="3">
        <f t="shared" si="12"/>
        <v>1381</v>
      </c>
      <c r="J436" s="6">
        <f>G436/SUM($G$5:$G$1566)</f>
        <v>3.823211198581105E-4</v>
      </c>
      <c r="K436" s="9">
        <f>H436/SUM($H$5:$H$1566)</f>
        <v>2.1936600864726652E-4</v>
      </c>
      <c r="L436" s="4">
        <f t="shared" si="13"/>
        <v>0.13468501086169443</v>
      </c>
      <c r="M436">
        <v>432</v>
      </c>
      <c r="N436">
        <v>2</v>
      </c>
    </row>
    <row r="437" spans="1:14" x14ac:dyDescent="0.25">
      <c r="A437" t="s">
        <v>19</v>
      </c>
      <c r="B437" t="s">
        <v>52</v>
      </c>
      <c r="C437">
        <v>54127</v>
      </c>
      <c r="D437" t="s">
        <v>820</v>
      </c>
      <c r="E437" t="s">
        <v>821</v>
      </c>
      <c r="F437" s="3">
        <v>3094</v>
      </c>
      <c r="G437" s="3">
        <v>1007</v>
      </c>
      <c r="H437" s="3">
        <v>80</v>
      </c>
      <c r="I437" s="3">
        <f t="shared" si="12"/>
        <v>3174</v>
      </c>
      <c r="J437" s="6">
        <f>G437/SUM($G$5:$G$1566)</f>
        <v>8.8505141999337307E-4</v>
      </c>
      <c r="K437" s="9">
        <f>H437/SUM($H$5:$H$1566)</f>
        <v>9.435097146118991E-5</v>
      </c>
      <c r="L437" s="4">
        <f t="shared" si="13"/>
        <v>2.5204788909892879E-2</v>
      </c>
      <c r="M437">
        <v>433</v>
      </c>
      <c r="N437">
        <v>2</v>
      </c>
    </row>
    <row r="438" spans="1:14" x14ac:dyDescent="0.25">
      <c r="A438" t="s">
        <v>19</v>
      </c>
      <c r="B438" t="s">
        <v>45</v>
      </c>
      <c r="C438">
        <v>51117</v>
      </c>
      <c r="D438" t="s">
        <v>793</v>
      </c>
      <c r="E438" t="s">
        <v>794</v>
      </c>
      <c r="F438" s="3">
        <v>4769</v>
      </c>
      <c r="G438" s="3">
        <v>1043</v>
      </c>
      <c r="H438" s="3">
        <v>75</v>
      </c>
      <c r="I438" s="3">
        <f t="shared" si="12"/>
        <v>4844</v>
      </c>
      <c r="J438" s="6">
        <f>G438/SUM($G$5:$G$1566)</f>
        <v>9.1669178853335468E-4</v>
      </c>
      <c r="K438" s="9">
        <f>H438/SUM($H$5:$H$1566)</f>
        <v>8.845403574486554E-5</v>
      </c>
      <c r="L438" s="4">
        <f t="shared" si="13"/>
        <v>1.5483071841453344E-2</v>
      </c>
      <c r="M438">
        <v>434</v>
      </c>
      <c r="N438">
        <v>2</v>
      </c>
    </row>
    <row r="439" spans="1:14" x14ac:dyDescent="0.25">
      <c r="A439" t="s">
        <v>19</v>
      </c>
      <c r="B439" t="s">
        <v>310</v>
      </c>
      <c r="C439">
        <v>55144</v>
      </c>
      <c r="D439" t="s">
        <v>777</v>
      </c>
      <c r="E439" t="s">
        <v>778</v>
      </c>
      <c r="F439" s="3">
        <v>749</v>
      </c>
      <c r="G439" s="3">
        <v>224</v>
      </c>
      <c r="H439" s="3">
        <v>345</v>
      </c>
      <c r="I439" s="3">
        <f t="shared" si="12"/>
        <v>1094</v>
      </c>
      <c r="J439" s="6">
        <f>G439/SUM($G$5:$G$1566)</f>
        <v>1.9687340424877415E-4</v>
      </c>
      <c r="K439" s="9">
        <f>H439/SUM($H$5:$H$1566)</f>
        <v>4.068885644263815E-4</v>
      </c>
      <c r="L439" s="4">
        <f t="shared" si="13"/>
        <v>0.31535648994515542</v>
      </c>
      <c r="M439">
        <v>435</v>
      </c>
      <c r="N439">
        <v>2</v>
      </c>
    </row>
    <row r="440" spans="1:14" x14ac:dyDescent="0.25">
      <c r="A440" t="s">
        <v>152</v>
      </c>
      <c r="B440" t="s">
        <v>233</v>
      </c>
      <c r="C440">
        <v>72227</v>
      </c>
      <c r="D440" t="s">
        <v>785</v>
      </c>
      <c r="E440" t="s">
        <v>786</v>
      </c>
      <c r="F440" s="3">
        <v>1496</v>
      </c>
      <c r="G440" s="3">
        <v>382</v>
      </c>
      <c r="H440" s="3">
        <v>200</v>
      </c>
      <c r="I440" s="3">
        <f t="shared" si="12"/>
        <v>1696</v>
      </c>
      <c r="J440" s="6">
        <f>G440/SUM($G$5:$G$1566)</f>
        <v>3.3573946617424877E-4</v>
      </c>
      <c r="K440" s="9">
        <f>H440/SUM($H$5:$H$1566)</f>
        <v>2.3587742865297477E-4</v>
      </c>
      <c r="L440" s="4">
        <f t="shared" si="13"/>
        <v>0.11792452830188679</v>
      </c>
      <c r="M440">
        <v>436</v>
      </c>
      <c r="N440">
        <v>2</v>
      </c>
    </row>
    <row r="441" spans="1:14" x14ac:dyDescent="0.25">
      <c r="A441" t="s">
        <v>152</v>
      </c>
      <c r="B441" t="s">
        <v>233</v>
      </c>
      <c r="C441">
        <v>72244</v>
      </c>
      <c r="D441" t="s">
        <v>789</v>
      </c>
      <c r="E441" t="s">
        <v>789</v>
      </c>
      <c r="F441" s="3">
        <v>2108</v>
      </c>
      <c r="G441" s="3">
        <v>538</v>
      </c>
      <c r="H441" s="3">
        <v>141</v>
      </c>
      <c r="I441" s="3">
        <f t="shared" si="12"/>
        <v>2249</v>
      </c>
      <c r="J441" s="6">
        <f>G441/SUM($G$5:$G$1566)</f>
        <v>4.7284772984750224E-4</v>
      </c>
      <c r="K441" s="9">
        <f>H441/SUM($H$5:$H$1566)</f>
        <v>1.6629358720034721E-4</v>
      </c>
      <c r="L441" s="4">
        <f t="shared" si="13"/>
        <v>6.2694530902623391E-2</v>
      </c>
      <c r="M441">
        <v>437</v>
      </c>
      <c r="N441">
        <v>2</v>
      </c>
    </row>
    <row r="442" spans="1:14" x14ac:dyDescent="0.25">
      <c r="A442" t="s">
        <v>34</v>
      </c>
      <c r="B442" t="s">
        <v>59</v>
      </c>
      <c r="C442">
        <v>61439</v>
      </c>
      <c r="D442" t="s">
        <v>751</v>
      </c>
      <c r="E442" t="s">
        <v>751</v>
      </c>
      <c r="F442" s="3">
        <v>1172</v>
      </c>
      <c r="G442" s="3">
        <v>534</v>
      </c>
      <c r="H442" s="3">
        <v>142</v>
      </c>
      <c r="I442" s="3">
        <f t="shared" si="12"/>
        <v>1314</v>
      </c>
      <c r="J442" s="6">
        <f>G442/SUM($G$5:$G$1566)</f>
        <v>4.6933213334305983E-4</v>
      </c>
      <c r="K442" s="9">
        <f>H442/SUM($H$5:$H$1566)</f>
        <v>1.6747297434361208E-4</v>
      </c>
      <c r="L442" s="4">
        <f t="shared" si="13"/>
        <v>0.1080669710806697</v>
      </c>
      <c r="M442">
        <v>438</v>
      </c>
      <c r="N442">
        <v>2</v>
      </c>
    </row>
    <row r="443" spans="1:14" x14ac:dyDescent="0.25">
      <c r="A443" t="s">
        <v>34</v>
      </c>
      <c r="B443" t="s">
        <v>59</v>
      </c>
      <c r="C443">
        <v>61123</v>
      </c>
      <c r="D443" t="s">
        <v>724</v>
      </c>
      <c r="E443" t="s">
        <v>725</v>
      </c>
      <c r="F443" s="3">
        <v>796</v>
      </c>
      <c r="G443" s="3">
        <v>362</v>
      </c>
      <c r="H443" s="3">
        <v>203</v>
      </c>
      <c r="I443" s="3">
        <f t="shared" si="12"/>
        <v>999</v>
      </c>
      <c r="J443" s="6">
        <f>G443/SUM($G$5:$G$1566)</f>
        <v>3.1816148365203679E-4</v>
      </c>
      <c r="K443" s="9">
        <f>H443/SUM($H$5:$H$1566)</f>
        <v>2.3941559008276939E-4</v>
      </c>
      <c r="L443" s="4">
        <f t="shared" si="13"/>
        <v>0.2032032032032032</v>
      </c>
      <c r="M443">
        <v>439</v>
      </c>
      <c r="N443">
        <v>2</v>
      </c>
    </row>
    <row r="444" spans="1:14" x14ac:dyDescent="0.25">
      <c r="A444" t="s">
        <v>14</v>
      </c>
      <c r="B444" t="s">
        <v>629</v>
      </c>
      <c r="C444">
        <v>36171</v>
      </c>
      <c r="D444" t="s">
        <v>801</v>
      </c>
      <c r="E444" t="s">
        <v>802</v>
      </c>
      <c r="F444" s="3">
        <v>2266</v>
      </c>
      <c r="G444" s="3">
        <v>561</v>
      </c>
      <c r="H444" s="3">
        <v>127</v>
      </c>
      <c r="I444" s="3">
        <f t="shared" si="12"/>
        <v>2393</v>
      </c>
      <c r="J444" s="6">
        <f>G444/SUM($G$5:$G$1566)</f>
        <v>4.9306240974804599E-4</v>
      </c>
      <c r="K444" s="9">
        <f>H444/SUM($H$5:$H$1566)</f>
        <v>1.4978216719463899E-4</v>
      </c>
      <c r="L444" s="4">
        <f t="shared" si="13"/>
        <v>5.3071458420392813E-2</v>
      </c>
      <c r="M444">
        <v>440</v>
      </c>
      <c r="N444">
        <v>2</v>
      </c>
    </row>
    <row r="445" spans="1:14" x14ac:dyDescent="0.25">
      <c r="A445" t="s">
        <v>8</v>
      </c>
      <c r="B445" t="s">
        <v>84</v>
      </c>
      <c r="C445">
        <v>23675</v>
      </c>
      <c r="D445" t="s">
        <v>916</v>
      </c>
      <c r="E445" t="s">
        <v>916</v>
      </c>
      <c r="F445" s="3">
        <v>1939</v>
      </c>
      <c r="G445" s="3">
        <v>442</v>
      </c>
      <c r="H445" s="3">
        <v>161</v>
      </c>
      <c r="I445" s="3">
        <f t="shared" si="12"/>
        <v>2100</v>
      </c>
      <c r="J445" s="6">
        <f>G445/SUM($G$5:$G$1566)</f>
        <v>3.8847341374088473E-4</v>
      </c>
      <c r="K445" s="9">
        <f>H445/SUM($H$5:$H$1566)</f>
        <v>1.8988133006564469E-4</v>
      </c>
      <c r="L445" s="4">
        <f t="shared" si="13"/>
        <v>7.6666666666666661E-2</v>
      </c>
      <c r="M445">
        <v>441</v>
      </c>
      <c r="N445">
        <v>2</v>
      </c>
    </row>
    <row r="446" spans="1:14" x14ac:dyDescent="0.25">
      <c r="A446" t="s">
        <v>34</v>
      </c>
      <c r="B446" t="s">
        <v>32</v>
      </c>
      <c r="C446">
        <v>62223</v>
      </c>
      <c r="D446" t="s">
        <v>770</v>
      </c>
      <c r="E446" t="s">
        <v>771</v>
      </c>
      <c r="F446" s="3">
        <v>1166</v>
      </c>
      <c r="G446" s="3">
        <v>425</v>
      </c>
      <c r="H446" s="3">
        <v>167</v>
      </c>
      <c r="I446" s="3">
        <f t="shared" si="12"/>
        <v>1333</v>
      </c>
      <c r="J446" s="6">
        <f>G446/SUM($G$5:$G$1566)</f>
        <v>3.7353212859700456E-4</v>
      </c>
      <c r="K446" s="9">
        <f>H446/SUM($H$5:$H$1566)</f>
        <v>1.9695765292523394E-4</v>
      </c>
      <c r="L446" s="4">
        <f t="shared" si="13"/>
        <v>0.12528132033008252</v>
      </c>
      <c r="M446">
        <v>442</v>
      </c>
      <c r="N446">
        <v>2</v>
      </c>
    </row>
    <row r="447" spans="1:14" x14ac:dyDescent="0.25">
      <c r="A447" t="s">
        <v>8</v>
      </c>
      <c r="B447" t="s">
        <v>29</v>
      </c>
      <c r="C447">
        <v>24177</v>
      </c>
      <c r="D447" t="s">
        <v>906</v>
      </c>
      <c r="E447" t="s">
        <v>907</v>
      </c>
      <c r="F447" s="3">
        <v>1817</v>
      </c>
      <c r="G447" s="3">
        <v>414</v>
      </c>
      <c r="H447" s="3">
        <v>171</v>
      </c>
      <c r="I447" s="3">
        <f t="shared" si="12"/>
        <v>1988</v>
      </c>
      <c r="J447" s="6">
        <f>G447/SUM($G$5:$G$1566)</f>
        <v>3.6386423820978793E-4</v>
      </c>
      <c r="K447" s="9">
        <f>H447/SUM($H$5:$H$1566)</f>
        <v>2.0167520149829343E-4</v>
      </c>
      <c r="L447" s="4">
        <f t="shared" si="13"/>
        <v>8.6016096579476856E-2</v>
      </c>
      <c r="M447">
        <v>443</v>
      </c>
      <c r="N447">
        <v>2</v>
      </c>
    </row>
    <row r="448" spans="1:14" x14ac:dyDescent="0.25">
      <c r="A448" t="s">
        <v>34</v>
      </c>
      <c r="B448" t="s">
        <v>32</v>
      </c>
      <c r="C448">
        <v>62279</v>
      </c>
      <c r="D448" t="s">
        <v>775</v>
      </c>
      <c r="E448" t="s">
        <v>776</v>
      </c>
      <c r="F448" s="3">
        <v>1184</v>
      </c>
      <c r="G448" s="3">
        <v>431</v>
      </c>
      <c r="H448" s="3">
        <v>164</v>
      </c>
      <c r="I448" s="3">
        <f t="shared" si="12"/>
        <v>1348</v>
      </c>
      <c r="J448" s="6">
        <f>G448/SUM($G$5:$G$1566)</f>
        <v>3.7880552335366814E-4</v>
      </c>
      <c r="K448" s="9">
        <f>H448/SUM($H$5:$H$1566)</f>
        <v>1.934194914954393E-4</v>
      </c>
      <c r="L448" s="4">
        <f t="shared" si="13"/>
        <v>0.12166172106824925</v>
      </c>
      <c r="M448">
        <v>444</v>
      </c>
      <c r="N448">
        <v>2</v>
      </c>
    </row>
    <row r="449" spans="1:14" x14ac:dyDescent="0.25">
      <c r="A449" t="s">
        <v>19</v>
      </c>
      <c r="B449" t="s">
        <v>310</v>
      </c>
      <c r="C449">
        <v>55137</v>
      </c>
      <c r="D449" t="s">
        <v>781</v>
      </c>
      <c r="E449" t="s">
        <v>782</v>
      </c>
      <c r="F449" s="3">
        <v>885</v>
      </c>
      <c r="G449" s="3">
        <v>265</v>
      </c>
      <c r="H449" s="3">
        <v>265</v>
      </c>
      <c r="I449" s="3">
        <f t="shared" si="12"/>
        <v>1150</v>
      </c>
      <c r="J449" s="6">
        <f>G449/SUM($G$5:$G$1566)</f>
        <v>2.3290826841930871E-4</v>
      </c>
      <c r="K449" s="9">
        <f>H449/SUM($H$5:$H$1566)</f>
        <v>3.1253759296519159E-4</v>
      </c>
      <c r="L449" s="4">
        <f t="shared" si="13"/>
        <v>0.23043478260869565</v>
      </c>
      <c r="M449">
        <v>445</v>
      </c>
      <c r="N449">
        <v>2</v>
      </c>
    </row>
    <row r="450" spans="1:14" x14ac:dyDescent="0.25">
      <c r="A450" t="s">
        <v>8</v>
      </c>
      <c r="B450" t="s">
        <v>37</v>
      </c>
      <c r="C450">
        <v>22423</v>
      </c>
      <c r="D450" t="s">
        <v>817</v>
      </c>
      <c r="E450" t="s">
        <v>818</v>
      </c>
      <c r="F450" s="3">
        <v>3724</v>
      </c>
      <c r="G450" s="3">
        <v>416</v>
      </c>
      <c r="H450" s="3">
        <v>164</v>
      </c>
      <c r="I450" s="3">
        <f t="shared" si="12"/>
        <v>3888</v>
      </c>
      <c r="J450" s="6">
        <f>G450/SUM($G$5:$G$1566)</f>
        <v>3.6562203646200916E-4</v>
      </c>
      <c r="K450" s="9">
        <f>H450/SUM($H$5:$H$1566)</f>
        <v>1.934194914954393E-4</v>
      </c>
      <c r="L450" s="4">
        <f t="shared" si="13"/>
        <v>4.2181069958847739E-2</v>
      </c>
      <c r="M450">
        <v>446</v>
      </c>
      <c r="N450">
        <v>2</v>
      </c>
    </row>
    <row r="451" spans="1:14" x14ac:dyDescent="0.25">
      <c r="A451" t="s">
        <v>8</v>
      </c>
      <c r="B451" t="s">
        <v>37</v>
      </c>
      <c r="C451">
        <v>22443</v>
      </c>
      <c r="D451" t="s">
        <v>810</v>
      </c>
      <c r="E451" t="s">
        <v>811</v>
      </c>
      <c r="F451" s="3">
        <v>2235</v>
      </c>
      <c r="G451" s="3">
        <v>250</v>
      </c>
      <c r="H451" s="3">
        <v>273</v>
      </c>
      <c r="I451" s="3">
        <f t="shared" si="12"/>
        <v>2508</v>
      </c>
      <c r="J451" s="6">
        <f>G451/SUM($G$5:$G$1566)</f>
        <v>2.1972478152764972E-4</v>
      </c>
      <c r="K451" s="9">
        <f>H451/SUM($H$5:$H$1566)</f>
        <v>3.2197269011131056E-4</v>
      </c>
      <c r="L451" s="4">
        <f t="shared" si="13"/>
        <v>0.10885167464114832</v>
      </c>
      <c r="M451">
        <v>447</v>
      </c>
      <c r="N451">
        <v>2</v>
      </c>
    </row>
    <row r="452" spans="1:14" x14ac:dyDescent="0.25">
      <c r="A452" t="s">
        <v>8</v>
      </c>
      <c r="B452" t="s">
        <v>37</v>
      </c>
      <c r="C452">
        <v>22531</v>
      </c>
      <c r="D452" t="s">
        <v>974</v>
      </c>
      <c r="E452" t="s">
        <v>975</v>
      </c>
      <c r="F452" s="3">
        <v>4756</v>
      </c>
      <c r="G452" s="3">
        <v>532</v>
      </c>
      <c r="H452" s="3">
        <v>128</v>
      </c>
      <c r="I452" s="3">
        <f t="shared" si="12"/>
        <v>4884</v>
      </c>
      <c r="J452" s="6">
        <f>G452/SUM($G$5:$G$1566)</f>
        <v>4.675743350908386E-4</v>
      </c>
      <c r="K452" s="9">
        <f>H452/SUM($H$5:$H$1566)</f>
        <v>1.5096155433790386E-4</v>
      </c>
      <c r="L452" s="4">
        <f t="shared" si="13"/>
        <v>2.620802620802621E-2</v>
      </c>
      <c r="M452">
        <v>448</v>
      </c>
      <c r="N452">
        <v>2</v>
      </c>
    </row>
    <row r="453" spans="1:14" x14ac:dyDescent="0.25">
      <c r="A453" t="s">
        <v>14</v>
      </c>
      <c r="B453" t="s">
        <v>125</v>
      </c>
      <c r="C453">
        <v>34311</v>
      </c>
      <c r="D453" t="s">
        <v>854</v>
      </c>
      <c r="E453" t="s">
        <v>854</v>
      </c>
      <c r="F453" s="3">
        <v>1327</v>
      </c>
      <c r="G453" s="3">
        <v>328</v>
      </c>
      <c r="H453" s="3">
        <v>207</v>
      </c>
      <c r="I453" s="3">
        <f t="shared" si="12"/>
        <v>1534</v>
      </c>
      <c r="J453" s="6">
        <f>G453/SUM($G$5:$G$1566)</f>
        <v>2.8827891336427646E-4</v>
      </c>
      <c r="K453" s="9">
        <f>H453/SUM($H$5:$H$1566)</f>
        <v>2.4413313865582887E-4</v>
      </c>
      <c r="L453" s="4">
        <f t="shared" si="13"/>
        <v>0.13494132985658408</v>
      </c>
      <c r="M453">
        <v>449</v>
      </c>
      <c r="N453">
        <v>2</v>
      </c>
    </row>
    <row r="454" spans="1:14" x14ac:dyDescent="0.25">
      <c r="A454" t="s">
        <v>8</v>
      </c>
      <c r="B454" t="s">
        <v>29</v>
      </c>
      <c r="C454">
        <v>24375</v>
      </c>
      <c r="D454" t="s">
        <v>824</v>
      </c>
      <c r="E454" t="s">
        <v>825</v>
      </c>
      <c r="F454" s="3">
        <v>1659</v>
      </c>
      <c r="G454" s="3">
        <v>378</v>
      </c>
      <c r="H454" s="3">
        <v>176</v>
      </c>
      <c r="I454" s="3">
        <f t="shared" ref="I454:I517" si="14">H454+F454</f>
        <v>1835</v>
      </c>
      <c r="J454" s="6">
        <f>G454/SUM($G$5:$G$1566)</f>
        <v>3.3222386966980636E-4</v>
      </c>
      <c r="K454" s="9">
        <f>H454/SUM($H$5:$H$1566)</f>
        <v>2.0757213721461779E-4</v>
      </c>
      <c r="L454" s="4">
        <f t="shared" ref="L454:L517" si="15">IFERROR(H454/(I454),0)</f>
        <v>9.5912806539509537E-2</v>
      </c>
      <c r="M454">
        <v>450</v>
      </c>
      <c r="N454">
        <v>2</v>
      </c>
    </row>
    <row r="455" spans="1:14" x14ac:dyDescent="0.25">
      <c r="A455" t="s">
        <v>14</v>
      </c>
      <c r="B455" t="s">
        <v>115</v>
      </c>
      <c r="C455">
        <v>33155</v>
      </c>
      <c r="D455" t="s">
        <v>902</v>
      </c>
      <c r="E455" t="s">
        <v>903</v>
      </c>
      <c r="F455" s="3">
        <v>1052</v>
      </c>
      <c r="G455" s="3">
        <v>260</v>
      </c>
      <c r="H455" s="3">
        <v>252</v>
      </c>
      <c r="I455" s="3">
        <f t="shared" si="14"/>
        <v>1304</v>
      </c>
      <c r="J455" s="6">
        <f>G455/SUM($G$5:$G$1566)</f>
        <v>2.2851377278875572E-4</v>
      </c>
      <c r="K455" s="9">
        <f>H455/SUM($H$5:$H$1566)</f>
        <v>2.9720556010274818E-4</v>
      </c>
      <c r="L455" s="4">
        <f t="shared" si="15"/>
        <v>0.19325153374233128</v>
      </c>
      <c r="M455">
        <v>451</v>
      </c>
      <c r="N455">
        <v>2</v>
      </c>
    </row>
    <row r="456" spans="1:14" x14ac:dyDescent="0.25">
      <c r="A456" t="s">
        <v>152</v>
      </c>
      <c r="B456" t="s">
        <v>247</v>
      </c>
      <c r="C456">
        <v>73119</v>
      </c>
      <c r="D456" t="s">
        <v>816</v>
      </c>
      <c r="E456" t="s">
        <v>816</v>
      </c>
      <c r="F456" s="3">
        <v>1217</v>
      </c>
      <c r="G456" s="3">
        <v>310</v>
      </c>
      <c r="H456" s="3">
        <v>211</v>
      </c>
      <c r="I456" s="3">
        <f t="shared" si="14"/>
        <v>1428</v>
      </c>
      <c r="J456" s="6">
        <f>G456/SUM($G$5:$G$1566)</f>
        <v>2.7245872909428565E-4</v>
      </c>
      <c r="K456" s="9">
        <f>H456/SUM($H$5:$H$1566)</f>
        <v>2.4885068722888838E-4</v>
      </c>
      <c r="L456" s="4">
        <f t="shared" si="15"/>
        <v>0.14775910364145659</v>
      </c>
      <c r="M456">
        <v>452</v>
      </c>
      <c r="N456">
        <v>2</v>
      </c>
    </row>
    <row r="457" spans="1:14" x14ac:dyDescent="0.25">
      <c r="A457" t="s">
        <v>14</v>
      </c>
      <c r="B457" t="s">
        <v>176</v>
      </c>
      <c r="C457">
        <v>32167</v>
      </c>
      <c r="D457" t="s">
        <v>790</v>
      </c>
      <c r="E457" t="s">
        <v>790</v>
      </c>
      <c r="F457" s="3">
        <v>363</v>
      </c>
      <c r="G457" s="3">
        <v>90</v>
      </c>
      <c r="H457" s="3">
        <v>711</v>
      </c>
      <c r="I457" s="3">
        <f t="shared" si="14"/>
        <v>1074</v>
      </c>
      <c r="J457" s="6">
        <f>G457/SUM($G$5:$G$1566)</f>
        <v>7.9100921349953903E-5</v>
      </c>
      <c r="K457" s="9">
        <f>H457/SUM($H$5:$H$1566)</f>
        <v>8.3854425886132527E-4</v>
      </c>
      <c r="L457" s="4">
        <f t="shared" si="15"/>
        <v>0.66201117318435754</v>
      </c>
      <c r="M457">
        <v>453</v>
      </c>
      <c r="N457">
        <v>2</v>
      </c>
    </row>
    <row r="458" spans="1:14" x14ac:dyDescent="0.25">
      <c r="A458" t="s">
        <v>8</v>
      </c>
      <c r="B458" t="s">
        <v>7</v>
      </c>
      <c r="C458">
        <v>21267</v>
      </c>
      <c r="D458" t="s">
        <v>912</v>
      </c>
      <c r="E458" t="s">
        <v>913</v>
      </c>
      <c r="F458" s="3">
        <v>2252</v>
      </c>
      <c r="G458" s="3">
        <v>552</v>
      </c>
      <c r="H458" s="3">
        <v>115</v>
      </c>
      <c r="I458" s="3">
        <f t="shared" si="14"/>
        <v>2367</v>
      </c>
      <c r="J458" s="6">
        <f>G458/SUM($G$5:$G$1566)</f>
        <v>4.8515231761305059E-4</v>
      </c>
      <c r="K458" s="9">
        <f>H458/SUM($H$5:$H$1566)</f>
        <v>1.3562952147546048E-4</v>
      </c>
      <c r="L458" s="4">
        <f t="shared" si="15"/>
        <v>4.8584706379383183E-2</v>
      </c>
      <c r="M458">
        <v>454</v>
      </c>
      <c r="N458">
        <v>2</v>
      </c>
    </row>
    <row r="459" spans="1:14" x14ac:dyDescent="0.25">
      <c r="A459" t="s">
        <v>34</v>
      </c>
      <c r="B459" t="s">
        <v>32</v>
      </c>
      <c r="C459">
        <v>62271</v>
      </c>
      <c r="D459" t="s">
        <v>795</v>
      </c>
      <c r="E459" t="s">
        <v>796</v>
      </c>
      <c r="F459" s="3">
        <v>1953</v>
      </c>
      <c r="G459" s="3">
        <v>711</v>
      </c>
      <c r="H459" s="3">
        <v>89</v>
      </c>
      <c r="I459" s="3">
        <f t="shared" si="14"/>
        <v>2042</v>
      </c>
      <c r="J459" s="6">
        <f>G459/SUM($G$5:$G$1566)</f>
        <v>6.2489727866463587E-4</v>
      </c>
      <c r="K459" s="9">
        <f>H459/SUM($H$5:$H$1566)</f>
        <v>1.0496545575057378E-4</v>
      </c>
      <c r="L459" s="4">
        <f t="shared" si="15"/>
        <v>4.35847208619001E-2</v>
      </c>
      <c r="M459">
        <v>455</v>
      </c>
      <c r="N459">
        <v>2</v>
      </c>
    </row>
    <row r="460" spans="1:14" x14ac:dyDescent="0.25">
      <c r="A460" t="s">
        <v>8</v>
      </c>
      <c r="B460" t="s">
        <v>29</v>
      </c>
      <c r="C460">
        <v>24313</v>
      </c>
      <c r="D460" t="s">
        <v>938</v>
      </c>
      <c r="E460" t="s">
        <v>939</v>
      </c>
      <c r="F460" s="3">
        <v>2105</v>
      </c>
      <c r="G460" s="3">
        <v>479</v>
      </c>
      <c r="H460" s="3">
        <v>132</v>
      </c>
      <c r="I460" s="3">
        <f t="shared" si="14"/>
        <v>2237</v>
      </c>
      <c r="J460" s="6">
        <f>G460/SUM($G$5:$G$1566)</f>
        <v>4.2099268140697687E-4</v>
      </c>
      <c r="K460" s="9">
        <f>H460/SUM($H$5:$H$1566)</f>
        <v>1.5567910291096335E-4</v>
      </c>
      <c r="L460" s="4">
        <f t="shared" si="15"/>
        <v>5.9007599463567276E-2</v>
      </c>
      <c r="M460">
        <v>456</v>
      </c>
      <c r="N460">
        <v>2</v>
      </c>
    </row>
    <row r="461" spans="1:14" x14ac:dyDescent="0.25">
      <c r="A461" t="s">
        <v>152</v>
      </c>
      <c r="B461" t="s">
        <v>233</v>
      </c>
      <c r="C461">
        <v>72217</v>
      </c>
      <c r="D461" t="s">
        <v>832</v>
      </c>
      <c r="E461" t="s">
        <v>833</v>
      </c>
      <c r="F461" s="3">
        <v>555</v>
      </c>
      <c r="G461" s="3">
        <v>142</v>
      </c>
      <c r="H461" s="3">
        <v>443</v>
      </c>
      <c r="I461" s="3">
        <f t="shared" si="14"/>
        <v>998</v>
      </c>
      <c r="J461" s="6">
        <f>G461/SUM($G$5:$G$1566)</f>
        <v>1.2480367590770504E-4</v>
      </c>
      <c r="K461" s="9">
        <f>H461/SUM($H$5:$H$1566)</f>
        <v>5.2246850446633914E-4</v>
      </c>
      <c r="L461" s="4">
        <f t="shared" si="15"/>
        <v>0.4438877755511022</v>
      </c>
      <c r="M461">
        <v>457</v>
      </c>
      <c r="N461">
        <v>2</v>
      </c>
    </row>
    <row r="462" spans="1:14" x14ac:dyDescent="0.25">
      <c r="A462" t="s">
        <v>14</v>
      </c>
      <c r="B462" t="s">
        <v>115</v>
      </c>
      <c r="C462">
        <v>33169</v>
      </c>
      <c r="D462" t="s">
        <v>853</v>
      </c>
      <c r="E462" t="s">
        <v>853</v>
      </c>
      <c r="F462" s="3">
        <v>884</v>
      </c>
      <c r="G462" s="3">
        <v>219</v>
      </c>
      <c r="H462" s="3">
        <v>284</v>
      </c>
      <c r="I462" s="3">
        <f t="shared" si="14"/>
        <v>1168</v>
      </c>
      <c r="J462" s="6">
        <f>G462/SUM($G$5:$G$1566)</f>
        <v>1.9247890861822116E-4</v>
      </c>
      <c r="K462" s="9">
        <f>H462/SUM($H$5:$H$1566)</f>
        <v>3.3494594868722417E-4</v>
      </c>
      <c r="L462" s="4">
        <f t="shared" si="15"/>
        <v>0.24315068493150685</v>
      </c>
      <c r="M462">
        <v>458</v>
      </c>
      <c r="N462">
        <v>2</v>
      </c>
    </row>
    <row r="463" spans="1:14" x14ac:dyDescent="0.25">
      <c r="A463" t="s">
        <v>8</v>
      </c>
      <c r="B463" t="s">
        <v>37</v>
      </c>
      <c r="C463">
        <v>22675</v>
      </c>
      <c r="D463" t="s">
        <v>893</v>
      </c>
      <c r="E463" t="s">
        <v>894</v>
      </c>
      <c r="F463" s="3">
        <v>2239</v>
      </c>
      <c r="G463" s="3">
        <v>250</v>
      </c>
      <c r="H463" s="3">
        <v>248</v>
      </c>
      <c r="I463" s="3">
        <f t="shared" si="14"/>
        <v>2487</v>
      </c>
      <c r="J463" s="6">
        <f>G463/SUM($G$5:$G$1566)</f>
        <v>2.1972478152764972E-4</v>
      </c>
      <c r="K463" s="9">
        <f>H463/SUM($H$5:$H$1566)</f>
        <v>2.924880115296887E-4</v>
      </c>
      <c r="L463" s="4">
        <f t="shared" si="15"/>
        <v>9.9718536389223969E-2</v>
      </c>
      <c r="M463">
        <v>459</v>
      </c>
      <c r="N463">
        <v>2</v>
      </c>
    </row>
    <row r="464" spans="1:14" x14ac:dyDescent="0.25">
      <c r="A464" t="s">
        <v>34</v>
      </c>
      <c r="B464" t="s">
        <v>59</v>
      </c>
      <c r="C464">
        <v>61111</v>
      </c>
      <c r="D464" t="s">
        <v>787</v>
      </c>
      <c r="E464" t="s">
        <v>788</v>
      </c>
      <c r="F464" s="3">
        <v>8988</v>
      </c>
      <c r="G464" s="3">
        <v>4093</v>
      </c>
      <c r="H464" s="3">
        <v>15</v>
      </c>
      <c r="I464" s="3">
        <f t="shared" si="14"/>
        <v>9003</v>
      </c>
      <c r="J464" s="6">
        <f>G464/SUM($G$5:$G$1566)</f>
        <v>3.5973341231706813E-3</v>
      </c>
      <c r="K464" s="9">
        <f>H464/SUM($H$5:$H$1566)</f>
        <v>1.7690807148973108E-5</v>
      </c>
      <c r="L464" s="4">
        <f t="shared" si="15"/>
        <v>1.6661112962345886E-3</v>
      </c>
      <c r="M464">
        <v>460</v>
      </c>
      <c r="N464">
        <v>3</v>
      </c>
    </row>
    <row r="465" spans="1:14" x14ac:dyDescent="0.25">
      <c r="A465" t="s">
        <v>152</v>
      </c>
      <c r="B465" t="s">
        <v>152</v>
      </c>
      <c r="C465">
        <v>71177</v>
      </c>
      <c r="D465" t="s">
        <v>843</v>
      </c>
      <c r="E465" t="s">
        <v>844</v>
      </c>
      <c r="F465" s="3">
        <v>1640</v>
      </c>
      <c r="G465" s="3">
        <v>186</v>
      </c>
      <c r="H465" s="3">
        <v>329</v>
      </c>
      <c r="I465" s="3">
        <f t="shared" si="14"/>
        <v>1969</v>
      </c>
      <c r="J465" s="6">
        <f>G465/SUM($G$5:$G$1566)</f>
        <v>1.6347523745657139E-4</v>
      </c>
      <c r="K465" s="9">
        <f>H465/SUM($H$5:$H$1566)</f>
        <v>3.8801837013414351E-4</v>
      </c>
      <c r="L465" s="4">
        <f t="shared" si="15"/>
        <v>0.1670898933468766</v>
      </c>
      <c r="M465">
        <v>461</v>
      </c>
      <c r="N465">
        <v>3</v>
      </c>
    </row>
    <row r="466" spans="1:14" x14ac:dyDescent="0.25">
      <c r="A466" t="s">
        <v>8</v>
      </c>
      <c r="B466" t="s">
        <v>332</v>
      </c>
      <c r="C466">
        <v>25136</v>
      </c>
      <c r="D466" t="s">
        <v>834</v>
      </c>
      <c r="E466" t="s">
        <v>835</v>
      </c>
      <c r="F466" s="3">
        <v>4966</v>
      </c>
      <c r="G466" s="3">
        <v>757</v>
      </c>
      <c r="H466" s="3">
        <v>81</v>
      </c>
      <c r="I466" s="3">
        <f t="shared" si="14"/>
        <v>5047</v>
      </c>
      <c r="J466" s="6">
        <f>G466/SUM($G$5:$G$1566)</f>
        <v>6.6532663846572337E-4</v>
      </c>
      <c r="K466" s="9">
        <f>H466/SUM($H$5:$H$1566)</f>
        <v>9.5530358604454781E-5</v>
      </c>
      <c r="L466" s="4">
        <f t="shared" si="15"/>
        <v>1.6049138101842678E-2</v>
      </c>
      <c r="M466">
        <v>462</v>
      </c>
      <c r="N466">
        <v>3</v>
      </c>
    </row>
    <row r="467" spans="1:14" x14ac:dyDescent="0.25">
      <c r="A467" t="s">
        <v>8</v>
      </c>
      <c r="B467" t="s">
        <v>84</v>
      </c>
      <c r="C467">
        <v>23311</v>
      </c>
      <c r="D467" t="s">
        <v>806</v>
      </c>
      <c r="E467" t="s">
        <v>807</v>
      </c>
      <c r="F467" s="3">
        <v>519</v>
      </c>
      <c r="G467" s="3">
        <v>118</v>
      </c>
      <c r="H467" s="3">
        <v>515</v>
      </c>
      <c r="I467" s="3">
        <f t="shared" si="14"/>
        <v>1034</v>
      </c>
      <c r="J467" s="6">
        <f>G467/SUM($G$5:$G$1566)</f>
        <v>1.0371009688105068E-4</v>
      </c>
      <c r="K467" s="9">
        <f>H467/SUM($H$5:$H$1566)</f>
        <v>6.0738437878140998E-4</v>
      </c>
      <c r="L467" s="4">
        <f t="shared" si="15"/>
        <v>0.49806576402321084</v>
      </c>
      <c r="M467">
        <v>463</v>
      </c>
      <c r="N467">
        <v>3</v>
      </c>
    </row>
    <row r="468" spans="1:14" x14ac:dyDescent="0.25">
      <c r="A468" t="s">
        <v>8</v>
      </c>
      <c r="B468" t="s">
        <v>37</v>
      </c>
      <c r="C468">
        <v>22447</v>
      </c>
      <c r="D468" t="s">
        <v>865</v>
      </c>
      <c r="E468" t="s">
        <v>866</v>
      </c>
      <c r="F468" s="3">
        <v>3802</v>
      </c>
      <c r="G468" s="3">
        <v>425</v>
      </c>
      <c r="H468" s="3">
        <v>143</v>
      </c>
      <c r="I468" s="3">
        <f t="shared" si="14"/>
        <v>3945</v>
      </c>
      <c r="J468" s="6">
        <f>G468/SUM($G$5:$G$1566)</f>
        <v>3.7353212859700456E-4</v>
      </c>
      <c r="K468" s="9">
        <f>H468/SUM($H$5:$H$1566)</f>
        <v>1.6865236148687696E-4</v>
      </c>
      <c r="L468" s="4">
        <f t="shared" si="15"/>
        <v>3.6248415716096327E-2</v>
      </c>
      <c r="M468">
        <v>464</v>
      </c>
      <c r="N468">
        <v>3</v>
      </c>
    </row>
    <row r="469" spans="1:14" x14ac:dyDescent="0.25">
      <c r="A469" t="s">
        <v>19</v>
      </c>
      <c r="B469" t="s">
        <v>18</v>
      </c>
      <c r="C469">
        <v>53388</v>
      </c>
      <c r="D469" t="s">
        <v>859</v>
      </c>
      <c r="E469" t="s">
        <v>860</v>
      </c>
      <c r="F469" s="3">
        <v>1088</v>
      </c>
      <c r="G469" s="3">
        <v>354</v>
      </c>
      <c r="H469" s="3">
        <v>171</v>
      </c>
      <c r="I469" s="3">
        <f t="shared" si="14"/>
        <v>1259</v>
      </c>
      <c r="J469" s="6">
        <f>G469/SUM($G$5:$G$1566)</f>
        <v>3.1113029064315203E-4</v>
      </c>
      <c r="K469" s="9">
        <f>H469/SUM($H$5:$H$1566)</f>
        <v>2.0167520149829343E-4</v>
      </c>
      <c r="L469" s="4">
        <f t="shared" si="15"/>
        <v>0.13582208101667989</v>
      </c>
      <c r="M469">
        <v>465</v>
      </c>
      <c r="N469">
        <v>3</v>
      </c>
    </row>
    <row r="470" spans="1:14" x14ac:dyDescent="0.25">
      <c r="A470" t="s">
        <v>14</v>
      </c>
      <c r="B470" t="s">
        <v>26</v>
      </c>
      <c r="C470">
        <v>35324</v>
      </c>
      <c r="D470" t="s">
        <v>1035</v>
      </c>
      <c r="E470" t="s">
        <v>1036</v>
      </c>
      <c r="F470" s="3">
        <v>1168</v>
      </c>
      <c r="G470" s="3">
        <v>736</v>
      </c>
      <c r="H470" s="3">
        <v>82</v>
      </c>
      <c r="I470" s="3">
        <f t="shared" si="14"/>
        <v>1250</v>
      </c>
      <c r="J470" s="6">
        <f>G470/SUM($G$5:$G$1566)</f>
        <v>6.4686975681740074E-4</v>
      </c>
      <c r="K470" s="9">
        <f>H470/SUM($H$5:$H$1566)</f>
        <v>9.6709745747719652E-5</v>
      </c>
      <c r="L470" s="4">
        <f t="shared" si="15"/>
        <v>6.5600000000000006E-2</v>
      </c>
      <c r="M470">
        <v>466</v>
      </c>
      <c r="N470">
        <v>3</v>
      </c>
    </row>
    <row r="471" spans="1:14" x14ac:dyDescent="0.25">
      <c r="A471" t="s">
        <v>14</v>
      </c>
      <c r="B471" t="s">
        <v>26</v>
      </c>
      <c r="C471">
        <v>35143</v>
      </c>
      <c r="D471" t="s">
        <v>2173</v>
      </c>
      <c r="E471" t="s">
        <v>2174</v>
      </c>
      <c r="F471" s="3">
        <v>1052</v>
      </c>
      <c r="G471" s="3">
        <v>663</v>
      </c>
      <c r="H471" s="3">
        <v>91</v>
      </c>
      <c r="I471" s="3">
        <f t="shared" si="14"/>
        <v>1143</v>
      </c>
      <c r="J471" s="6">
        <f>G471/SUM($G$5:$G$1566)</f>
        <v>5.8271012061132709E-4</v>
      </c>
      <c r="K471" s="9">
        <f>H471/SUM($H$5:$H$1566)</f>
        <v>1.0732423003710352E-4</v>
      </c>
      <c r="L471" s="4">
        <f t="shared" si="15"/>
        <v>7.9615048118985121E-2</v>
      </c>
      <c r="M471">
        <v>467</v>
      </c>
      <c r="N471">
        <v>3</v>
      </c>
    </row>
    <row r="472" spans="1:14" x14ac:dyDescent="0.25">
      <c r="A472" t="s">
        <v>19</v>
      </c>
      <c r="B472" t="s">
        <v>45</v>
      </c>
      <c r="C472">
        <v>51177</v>
      </c>
      <c r="D472" t="s">
        <v>895</v>
      </c>
      <c r="E472" t="s">
        <v>896</v>
      </c>
      <c r="F472" s="3">
        <v>1089</v>
      </c>
      <c r="G472" s="3">
        <v>238</v>
      </c>
      <c r="H472" s="3">
        <v>249</v>
      </c>
      <c r="I472" s="3">
        <f t="shared" si="14"/>
        <v>1338</v>
      </c>
      <c r="J472" s="6">
        <f>G472/SUM($G$5:$G$1566)</f>
        <v>2.0917799201432253E-4</v>
      </c>
      <c r="K472" s="9">
        <f>H472/SUM($H$5:$H$1566)</f>
        <v>2.936673986729536E-4</v>
      </c>
      <c r="L472" s="4">
        <f t="shared" si="15"/>
        <v>0.18609865470852019</v>
      </c>
      <c r="M472">
        <v>468</v>
      </c>
      <c r="N472">
        <v>3</v>
      </c>
    </row>
    <row r="473" spans="1:14" x14ac:dyDescent="0.25">
      <c r="A473" t="s">
        <v>34</v>
      </c>
      <c r="B473" t="s">
        <v>293</v>
      </c>
      <c r="C473">
        <v>63319</v>
      </c>
      <c r="D473" t="s">
        <v>849</v>
      </c>
      <c r="E473" t="s">
        <v>850</v>
      </c>
      <c r="F473" s="3">
        <v>793</v>
      </c>
      <c r="G473" s="3">
        <v>361</v>
      </c>
      <c r="H473" s="3">
        <v>163</v>
      </c>
      <c r="I473" s="3">
        <f t="shared" si="14"/>
        <v>956</v>
      </c>
      <c r="J473" s="6">
        <f>G473/SUM($G$5:$G$1566)</f>
        <v>3.172825845259262E-4</v>
      </c>
      <c r="K473" s="9">
        <f>H473/SUM($H$5:$H$1566)</f>
        <v>1.9224010435217443E-4</v>
      </c>
      <c r="L473" s="4">
        <f t="shared" si="15"/>
        <v>0.17050209205020919</v>
      </c>
      <c r="M473">
        <v>469</v>
      </c>
      <c r="N473">
        <v>3</v>
      </c>
    </row>
    <row r="474" spans="1:14" x14ac:dyDescent="0.25">
      <c r="A474" t="s">
        <v>14</v>
      </c>
      <c r="B474" t="s">
        <v>26</v>
      </c>
      <c r="C474">
        <v>35431</v>
      </c>
      <c r="D474" t="s">
        <v>861</v>
      </c>
      <c r="E474" t="s">
        <v>862</v>
      </c>
      <c r="F474" s="3">
        <v>780</v>
      </c>
      <c r="G474" s="3">
        <v>491</v>
      </c>
      <c r="H474" s="3">
        <v>119</v>
      </c>
      <c r="I474" s="3">
        <f t="shared" si="14"/>
        <v>899</v>
      </c>
      <c r="J474" s="6">
        <f>G474/SUM($G$5:$G$1566)</f>
        <v>4.3153947092030404E-4</v>
      </c>
      <c r="K474" s="9">
        <f>H474/SUM($H$5:$H$1566)</f>
        <v>1.4034707004851999E-4</v>
      </c>
      <c r="L474" s="4">
        <f t="shared" si="15"/>
        <v>0.13236929922135707</v>
      </c>
      <c r="M474">
        <v>470</v>
      </c>
      <c r="N474">
        <v>3</v>
      </c>
    </row>
    <row r="475" spans="1:14" x14ac:dyDescent="0.25">
      <c r="A475" t="s">
        <v>14</v>
      </c>
      <c r="B475" t="s">
        <v>17</v>
      </c>
      <c r="C475">
        <v>37382</v>
      </c>
      <c r="D475" t="s">
        <v>857</v>
      </c>
      <c r="E475" t="s">
        <v>858</v>
      </c>
      <c r="F475" s="3">
        <v>613</v>
      </c>
      <c r="G475" s="3">
        <v>386</v>
      </c>
      <c r="H475" s="3">
        <v>151</v>
      </c>
      <c r="I475" s="3">
        <f t="shared" si="14"/>
        <v>764</v>
      </c>
      <c r="J475" s="6">
        <f>G475/SUM($G$5:$G$1566)</f>
        <v>3.3925506267869118E-4</v>
      </c>
      <c r="K475" s="9">
        <f>H475/SUM($H$5:$H$1566)</f>
        <v>1.7808745863299595E-4</v>
      </c>
      <c r="L475" s="4">
        <f t="shared" si="15"/>
        <v>0.19764397905759162</v>
      </c>
      <c r="M475">
        <v>471</v>
      </c>
      <c r="N475">
        <v>3</v>
      </c>
    </row>
    <row r="476" spans="1:14" x14ac:dyDescent="0.25">
      <c r="A476" t="s">
        <v>14</v>
      </c>
      <c r="B476" t="s">
        <v>176</v>
      </c>
      <c r="C476">
        <v>32121</v>
      </c>
      <c r="D476" t="s">
        <v>874</v>
      </c>
      <c r="E476" t="s">
        <v>874</v>
      </c>
      <c r="F476" s="3">
        <v>857</v>
      </c>
      <c r="G476" s="3">
        <v>212</v>
      </c>
      <c r="H476" s="3">
        <v>273</v>
      </c>
      <c r="I476" s="3">
        <f t="shared" si="14"/>
        <v>1130</v>
      </c>
      <c r="J476" s="6">
        <f>G476/SUM($G$5:$G$1566)</f>
        <v>1.8632661473544696E-4</v>
      </c>
      <c r="K476" s="9">
        <f>H476/SUM($H$5:$H$1566)</f>
        <v>3.2197269011131056E-4</v>
      </c>
      <c r="L476" s="4">
        <f t="shared" si="15"/>
        <v>0.2415929203539823</v>
      </c>
      <c r="M476">
        <v>472</v>
      </c>
      <c r="N476">
        <v>3</v>
      </c>
    </row>
    <row r="477" spans="1:14" x14ac:dyDescent="0.25">
      <c r="A477" t="s">
        <v>8</v>
      </c>
      <c r="B477" t="s">
        <v>332</v>
      </c>
      <c r="C477">
        <v>25161</v>
      </c>
      <c r="D477" t="s">
        <v>951</v>
      </c>
      <c r="E477" t="s">
        <v>952</v>
      </c>
      <c r="F477" s="3">
        <v>2899</v>
      </c>
      <c r="G477" s="3">
        <v>442</v>
      </c>
      <c r="H477" s="3">
        <v>129</v>
      </c>
      <c r="I477" s="3">
        <f t="shared" si="14"/>
        <v>3028</v>
      </c>
      <c r="J477" s="6">
        <f>G477/SUM($G$5:$G$1566)</f>
        <v>3.8847341374088473E-4</v>
      </c>
      <c r="K477" s="9">
        <f>H477/SUM($H$5:$H$1566)</f>
        <v>1.5214094148116873E-4</v>
      </c>
      <c r="L477" s="4">
        <f t="shared" si="15"/>
        <v>4.2602377807133419E-2</v>
      </c>
      <c r="M477">
        <v>473</v>
      </c>
      <c r="N477">
        <v>3</v>
      </c>
    </row>
    <row r="478" spans="1:14" x14ac:dyDescent="0.25">
      <c r="A478" t="s">
        <v>152</v>
      </c>
      <c r="B478" t="s">
        <v>247</v>
      </c>
      <c r="C478">
        <v>73288</v>
      </c>
      <c r="D478" t="s">
        <v>836</v>
      </c>
      <c r="E478" t="s">
        <v>836</v>
      </c>
      <c r="F478" s="3">
        <v>1540</v>
      </c>
      <c r="G478" s="3">
        <v>393</v>
      </c>
      <c r="H478" s="3">
        <v>145</v>
      </c>
      <c r="I478" s="3">
        <f t="shared" si="14"/>
        <v>1685</v>
      </c>
      <c r="J478" s="6">
        <f>G478/SUM($G$5:$G$1566)</f>
        <v>3.4540735656146535E-4</v>
      </c>
      <c r="K478" s="9">
        <f>H478/SUM($H$5:$H$1566)</f>
        <v>1.710111357734067E-4</v>
      </c>
      <c r="L478" s="4">
        <f t="shared" si="15"/>
        <v>8.6053412462908013E-2</v>
      </c>
      <c r="M478">
        <v>474</v>
      </c>
      <c r="N478">
        <v>3</v>
      </c>
    </row>
    <row r="479" spans="1:14" x14ac:dyDescent="0.25">
      <c r="A479" t="s">
        <v>14</v>
      </c>
      <c r="B479" t="s">
        <v>115</v>
      </c>
      <c r="C479">
        <v>33115</v>
      </c>
      <c r="D479" t="s">
        <v>822</v>
      </c>
      <c r="E479" t="s">
        <v>823</v>
      </c>
      <c r="F479" s="3">
        <v>2705</v>
      </c>
      <c r="G479" s="3">
        <v>669</v>
      </c>
      <c r="H479" s="3">
        <v>85</v>
      </c>
      <c r="I479" s="3">
        <f t="shared" si="14"/>
        <v>2790</v>
      </c>
      <c r="J479" s="6">
        <f>G479/SUM($G$5:$G$1566)</f>
        <v>5.8798351536799062E-4</v>
      </c>
      <c r="K479" s="9">
        <f>H479/SUM($H$5:$H$1566)</f>
        <v>1.0024790717751428E-4</v>
      </c>
      <c r="L479" s="4">
        <f t="shared" si="15"/>
        <v>3.046594982078853E-2</v>
      </c>
      <c r="M479">
        <v>475</v>
      </c>
      <c r="N479">
        <v>3</v>
      </c>
    </row>
    <row r="480" spans="1:14" x14ac:dyDescent="0.25">
      <c r="A480" t="s">
        <v>34</v>
      </c>
      <c r="B480" t="s">
        <v>32</v>
      </c>
      <c r="C480">
        <v>62212</v>
      </c>
      <c r="D480" t="s">
        <v>814</v>
      </c>
      <c r="E480" t="s">
        <v>815</v>
      </c>
      <c r="F480" s="3">
        <v>1266</v>
      </c>
      <c r="G480" s="3">
        <v>461</v>
      </c>
      <c r="H480" s="3">
        <v>120</v>
      </c>
      <c r="I480" s="3">
        <f t="shared" si="14"/>
        <v>1386</v>
      </c>
      <c r="J480" s="6">
        <f>G480/SUM($G$5:$G$1566)</f>
        <v>4.0517249713698612E-4</v>
      </c>
      <c r="K480" s="9">
        <f>H480/SUM($H$5:$H$1566)</f>
        <v>1.4152645719178486E-4</v>
      </c>
      <c r="L480" s="4">
        <f t="shared" si="15"/>
        <v>8.6580086580086577E-2</v>
      </c>
      <c r="M480">
        <v>476</v>
      </c>
      <c r="N480">
        <v>3</v>
      </c>
    </row>
    <row r="481" spans="1:14" x14ac:dyDescent="0.25">
      <c r="A481" t="s">
        <v>14</v>
      </c>
      <c r="B481" t="s">
        <v>125</v>
      </c>
      <c r="C481">
        <v>34264</v>
      </c>
      <c r="D481" t="s">
        <v>826</v>
      </c>
      <c r="E481" t="s">
        <v>827</v>
      </c>
      <c r="F481" s="3">
        <v>944</v>
      </c>
      <c r="G481" s="3">
        <v>234</v>
      </c>
      <c r="H481" s="3">
        <v>236</v>
      </c>
      <c r="I481" s="3">
        <f t="shared" si="14"/>
        <v>1180</v>
      </c>
      <c r="J481" s="6">
        <f>G481/SUM($G$5:$G$1566)</f>
        <v>2.0566239550988015E-4</v>
      </c>
      <c r="K481" s="9">
        <f>H481/SUM($H$5:$H$1566)</f>
        <v>2.7833536581051024E-4</v>
      </c>
      <c r="L481" s="4">
        <f t="shared" si="15"/>
        <v>0.2</v>
      </c>
      <c r="M481">
        <v>477</v>
      </c>
      <c r="N481">
        <v>3</v>
      </c>
    </row>
    <row r="482" spans="1:14" x14ac:dyDescent="0.25">
      <c r="A482" t="s">
        <v>34</v>
      </c>
      <c r="B482" t="s">
        <v>32</v>
      </c>
      <c r="C482">
        <v>62221</v>
      </c>
      <c r="D482" t="s">
        <v>803</v>
      </c>
      <c r="E482" t="s">
        <v>803</v>
      </c>
      <c r="F482" s="3">
        <v>1049</v>
      </c>
      <c r="G482" s="3">
        <v>382</v>
      </c>
      <c r="H482" s="3">
        <v>144</v>
      </c>
      <c r="I482" s="3">
        <f t="shared" si="14"/>
        <v>1193</v>
      </c>
      <c r="J482" s="6">
        <f>G482/SUM($G$5:$G$1566)</f>
        <v>3.3573946617424877E-4</v>
      </c>
      <c r="K482" s="9">
        <f>H482/SUM($H$5:$H$1566)</f>
        <v>1.6983174863014183E-4</v>
      </c>
      <c r="L482" s="4">
        <f t="shared" si="15"/>
        <v>0.12070410729253982</v>
      </c>
      <c r="M482">
        <v>478</v>
      </c>
      <c r="N482">
        <v>3</v>
      </c>
    </row>
    <row r="483" spans="1:14" x14ac:dyDescent="0.25">
      <c r="A483" t="s">
        <v>8</v>
      </c>
      <c r="B483" t="s">
        <v>37</v>
      </c>
      <c r="C483">
        <v>22733</v>
      </c>
      <c r="D483" t="s">
        <v>1009</v>
      </c>
      <c r="E483" t="s">
        <v>1010</v>
      </c>
      <c r="F483" s="3">
        <v>1259</v>
      </c>
      <c r="G483" s="3">
        <v>141</v>
      </c>
      <c r="H483" s="3">
        <v>390</v>
      </c>
      <c r="I483" s="3">
        <f t="shared" si="14"/>
        <v>1649</v>
      </c>
      <c r="J483" s="6">
        <f>G483/SUM($G$5:$G$1566)</f>
        <v>1.2392477678159445E-4</v>
      </c>
      <c r="K483" s="9">
        <f>H483/SUM($H$5:$H$1566)</f>
        <v>4.5996098587330078E-4</v>
      </c>
      <c r="L483" s="4">
        <f t="shared" si="15"/>
        <v>0.23650697392359005</v>
      </c>
      <c r="M483">
        <v>479</v>
      </c>
      <c r="N483">
        <v>3</v>
      </c>
    </row>
    <row r="484" spans="1:14" x14ac:dyDescent="0.25">
      <c r="A484" t="s">
        <v>34</v>
      </c>
      <c r="B484" t="s">
        <v>32</v>
      </c>
      <c r="C484">
        <v>62311</v>
      </c>
      <c r="D484" t="s">
        <v>841</v>
      </c>
      <c r="E484" t="s">
        <v>842</v>
      </c>
      <c r="F484" s="3">
        <v>1662</v>
      </c>
      <c r="G484" s="3">
        <v>605</v>
      </c>
      <c r="H484" s="3">
        <v>90</v>
      </c>
      <c r="I484" s="3">
        <f t="shared" si="14"/>
        <v>1752</v>
      </c>
      <c r="J484" s="6">
        <f>G484/SUM($G$5:$G$1566)</f>
        <v>5.3173397129691231E-4</v>
      </c>
      <c r="K484" s="9">
        <f>H484/SUM($H$5:$H$1566)</f>
        <v>1.0614484289383865E-4</v>
      </c>
      <c r="L484" s="4">
        <f t="shared" si="15"/>
        <v>5.1369863013698627E-2</v>
      </c>
      <c r="M484">
        <v>480</v>
      </c>
      <c r="N484">
        <v>3</v>
      </c>
    </row>
    <row r="485" spans="1:14" x14ac:dyDescent="0.25">
      <c r="A485" t="s">
        <v>19</v>
      </c>
      <c r="B485" t="s">
        <v>18</v>
      </c>
      <c r="C485">
        <v>53179</v>
      </c>
      <c r="D485" t="s">
        <v>926</v>
      </c>
      <c r="E485" t="s">
        <v>927</v>
      </c>
      <c r="F485" s="3">
        <v>1258</v>
      </c>
      <c r="G485" s="3">
        <v>409</v>
      </c>
      <c r="H485" s="3">
        <v>131</v>
      </c>
      <c r="I485" s="3">
        <f t="shared" si="14"/>
        <v>1389</v>
      </c>
      <c r="J485" s="6">
        <f>G485/SUM($G$5:$G$1566)</f>
        <v>3.5946974257923493E-4</v>
      </c>
      <c r="K485" s="9">
        <f>H485/SUM($H$5:$H$1566)</f>
        <v>1.5449971576769847E-4</v>
      </c>
      <c r="L485" s="4">
        <f t="shared" si="15"/>
        <v>9.4312455003599707E-2</v>
      </c>
      <c r="M485">
        <v>481</v>
      </c>
      <c r="N485">
        <v>3</v>
      </c>
    </row>
    <row r="486" spans="1:14" x14ac:dyDescent="0.25">
      <c r="A486" t="s">
        <v>8</v>
      </c>
      <c r="B486" t="s">
        <v>37</v>
      </c>
      <c r="C486">
        <v>22797</v>
      </c>
      <c r="D486" t="s">
        <v>917</v>
      </c>
      <c r="E486" t="s">
        <v>917</v>
      </c>
      <c r="F486" s="3">
        <v>4041</v>
      </c>
      <c r="G486" s="3">
        <v>452</v>
      </c>
      <c r="H486" s="3">
        <v>118</v>
      </c>
      <c r="I486" s="3">
        <f t="shared" si="14"/>
        <v>4159</v>
      </c>
      <c r="J486" s="6">
        <f>G486/SUM($G$5:$G$1566)</f>
        <v>3.9726240500199072E-4</v>
      </c>
      <c r="K486" s="9">
        <f>H486/SUM($H$5:$H$1566)</f>
        <v>1.3916768290525512E-4</v>
      </c>
      <c r="L486" s="4">
        <f t="shared" si="15"/>
        <v>2.8372204856936763E-2</v>
      </c>
      <c r="M486">
        <v>482</v>
      </c>
      <c r="N486">
        <v>3</v>
      </c>
    </row>
    <row r="487" spans="1:14" x14ac:dyDescent="0.25">
      <c r="A487" t="s">
        <v>34</v>
      </c>
      <c r="B487" t="s">
        <v>32</v>
      </c>
      <c r="C487">
        <v>62214</v>
      </c>
      <c r="D487" t="s">
        <v>953</v>
      </c>
      <c r="E487" t="s">
        <v>954</v>
      </c>
      <c r="F487" s="3">
        <v>1930</v>
      </c>
      <c r="G487" s="3">
        <v>703</v>
      </c>
      <c r="H487" s="3">
        <v>75</v>
      </c>
      <c r="I487" s="3">
        <f t="shared" si="14"/>
        <v>2005</v>
      </c>
      <c r="J487" s="6">
        <f>G487/SUM($G$5:$G$1566)</f>
        <v>6.1786608565575106E-4</v>
      </c>
      <c r="K487" s="9">
        <f>H487/SUM($H$5:$H$1566)</f>
        <v>8.845403574486554E-5</v>
      </c>
      <c r="L487" s="4">
        <f t="shared" si="15"/>
        <v>3.7406483790523692E-2</v>
      </c>
      <c r="M487">
        <v>483</v>
      </c>
      <c r="N487">
        <v>3</v>
      </c>
    </row>
    <row r="488" spans="1:14" x14ac:dyDescent="0.25">
      <c r="A488" t="s">
        <v>8</v>
      </c>
      <c r="B488" t="s">
        <v>29</v>
      </c>
      <c r="C488">
        <v>24329</v>
      </c>
      <c r="D488" t="s">
        <v>908</v>
      </c>
      <c r="E488" t="s">
        <v>909</v>
      </c>
      <c r="F488" s="3">
        <v>1095</v>
      </c>
      <c r="G488" s="3">
        <v>249</v>
      </c>
      <c r="H488" s="3">
        <v>210</v>
      </c>
      <c r="I488" s="3">
        <f t="shared" si="14"/>
        <v>1305</v>
      </c>
      <c r="J488" s="6">
        <f>G488/SUM($G$5:$G$1566)</f>
        <v>2.1884588240153914E-4</v>
      </c>
      <c r="K488" s="9">
        <f>H488/SUM($H$5:$H$1566)</f>
        <v>2.4767130008562349E-4</v>
      </c>
      <c r="L488" s="4">
        <f t="shared" si="15"/>
        <v>0.16091954022988506</v>
      </c>
      <c r="M488">
        <v>484</v>
      </c>
      <c r="N488">
        <v>3</v>
      </c>
    </row>
    <row r="489" spans="1:14" x14ac:dyDescent="0.25">
      <c r="A489" t="s">
        <v>19</v>
      </c>
      <c r="B489" t="s">
        <v>45</v>
      </c>
      <c r="C489">
        <v>51173</v>
      </c>
      <c r="D489" t="s">
        <v>879</v>
      </c>
      <c r="E489" t="s">
        <v>880</v>
      </c>
      <c r="F489" s="3">
        <v>1715</v>
      </c>
      <c r="G489" s="3">
        <v>375</v>
      </c>
      <c r="H489" s="3">
        <v>139</v>
      </c>
      <c r="I489" s="3">
        <f t="shared" si="14"/>
        <v>1854</v>
      </c>
      <c r="J489" s="6">
        <f>G489/SUM($G$5:$G$1566)</f>
        <v>3.295871722914746E-4</v>
      </c>
      <c r="K489" s="9">
        <f>H489/SUM($H$5:$H$1566)</f>
        <v>1.6393481291381747E-4</v>
      </c>
      <c r="L489" s="4">
        <f t="shared" si="15"/>
        <v>7.4973031283710898E-2</v>
      </c>
      <c r="M489">
        <v>485</v>
      </c>
      <c r="N489">
        <v>3</v>
      </c>
    </row>
    <row r="490" spans="1:14" x14ac:dyDescent="0.25">
      <c r="A490" t="s">
        <v>14</v>
      </c>
      <c r="B490" t="s">
        <v>115</v>
      </c>
      <c r="C490">
        <v>33145</v>
      </c>
      <c r="D490" t="s">
        <v>839</v>
      </c>
      <c r="E490" t="s">
        <v>840</v>
      </c>
      <c r="F490" s="3">
        <v>636</v>
      </c>
      <c r="G490" s="3">
        <v>157</v>
      </c>
      <c r="H490" s="3">
        <v>331</v>
      </c>
      <c r="I490" s="3">
        <f t="shared" si="14"/>
        <v>967</v>
      </c>
      <c r="J490" s="6">
        <f>G490/SUM($G$5:$G$1566)</f>
        <v>1.3798716279936403E-4</v>
      </c>
      <c r="K490" s="9">
        <f>H490/SUM($H$5:$H$1566)</f>
        <v>3.9037714442067325E-4</v>
      </c>
      <c r="L490" s="4">
        <f t="shared" si="15"/>
        <v>0.34229576008273011</v>
      </c>
      <c r="M490">
        <v>486</v>
      </c>
      <c r="N490">
        <v>3</v>
      </c>
    </row>
    <row r="491" spans="1:14" x14ac:dyDescent="0.25">
      <c r="A491" t="s">
        <v>19</v>
      </c>
      <c r="B491" t="s">
        <v>91</v>
      </c>
      <c r="C491">
        <v>52161</v>
      </c>
      <c r="D491" t="s">
        <v>885</v>
      </c>
      <c r="E491" t="s">
        <v>886</v>
      </c>
      <c r="F491" s="3">
        <v>1046</v>
      </c>
      <c r="G491" s="3">
        <v>313</v>
      </c>
      <c r="H491" s="3">
        <v>164</v>
      </c>
      <c r="I491" s="3">
        <f t="shared" si="14"/>
        <v>1210</v>
      </c>
      <c r="J491" s="6">
        <f>G491/SUM($G$5:$G$1566)</f>
        <v>2.7509542647261747E-4</v>
      </c>
      <c r="K491" s="9">
        <f>H491/SUM($H$5:$H$1566)</f>
        <v>1.934194914954393E-4</v>
      </c>
      <c r="L491" s="4">
        <f t="shared" si="15"/>
        <v>0.13553719008264462</v>
      </c>
      <c r="M491">
        <v>487</v>
      </c>
      <c r="N491">
        <v>3</v>
      </c>
    </row>
    <row r="492" spans="1:14" x14ac:dyDescent="0.25">
      <c r="A492" t="s">
        <v>8</v>
      </c>
      <c r="B492" t="s">
        <v>84</v>
      </c>
      <c r="C492">
        <v>23639</v>
      </c>
      <c r="D492" t="s">
        <v>847</v>
      </c>
      <c r="E492" t="s">
        <v>848</v>
      </c>
      <c r="F492" s="3">
        <v>1772</v>
      </c>
      <c r="G492" s="3">
        <v>403</v>
      </c>
      <c r="H492" s="3">
        <v>126</v>
      </c>
      <c r="I492" s="3">
        <f t="shared" si="14"/>
        <v>1898</v>
      </c>
      <c r="J492" s="6">
        <f>G492/SUM($G$5:$G$1566)</f>
        <v>3.5419634782257134E-4</v>
      </c>
      <c r="K492" s="9">
        <f>H492/SUM($H$5:$H$1566)</f>
        <v>1.4860278005137409E-4</v>
      </c>
      <c r="L492" s="4">
        <f t="shared" si="15"/>
        <v>6.6385669125395147E-2</v>
      </c>
      <c r="M492">
        <v>488</v>
      </c>
      <c r="N492">
        <v>3</v>
      </c>
    </row>
    <row r="493" spans="1:14" x14ac:dyDescent="0.25">
      <c r="A493" t="s">
        <v>8</v>
      </c>
      <c r="B493" t="s">
        <v>332</v>
      </c>
      <c r="C493">
        <v>25166</v>
      </c>
      <c r="D493" t="s">
        <v>1050</v>
      </c>
      <c r="E493" t="s">
        <v>1051</v>
      </c>
      <c r="F493" s="3">
        <v>2476</v>
      </c>
      <c r="G493" s="3">
        <v>377</v>
      </c>
      <c r="H493" s="3">
        <v>134</v>
      </c>
      <c r="I493" s="3">
        <f t="shared" si="14"/>
        <v>2610</v>
      </c>
      <c r="J493" s="6">
        <f>G493/SUM($G$5:$G$1566)</f>
        <v>3.3134497054369578E-4</v>
      </c>
      <c r="K493" s="9">
        <f>H493/SUM($H$5:$H$1566)</f>
        <v>1.5803787719749309E-4</v>
      </c>
      <c r="L493" s="4">
        <f t="shared" si="15"/>
        <v>5.1340996168582377E-2</v>
      </c>
      <c r="M493">
        <v>489</v>
      </c>
      <c r="N493">
        <v>3</v>
      </c>
    </row>
    <row r="494" spans="1:14" x14ac:dyDescent="0.25">
      <c r="A494" t="s">
        <v>14</v>
      </c>
      <c r="B494" t="s">
        <v>176</v>
      </c>
      <c r="C494">
        <v>32147</v>
      </c>
      <c r="D494" t="s">
        <v>883</v>
      </c>
      <c r="E494" t="s">
        <v>884</v>
      </c>
      <c r="F494" s="3">
        <v>1092</v>
      </c>
      <c r="G494" s="3">
        <v>270</v>
      </c>
      <c r="H494" s="3">
        <v>184</v>
      </c>
      <c r="I494" s="3">
        <f t="shared" si="14"/>
        <v>1276</v>
      </c>
      <c r="J494" s="6">
        <f>G494/SUM($G$5:$G$1566)</f>
        <v>2.3730276404986171E-4</v>
      </c>
      <c r="K494" s="9">
        <f>H494/SUM($H$5:$H$1566)</f>
        <v>2.1700723436073678E-4</v>
      </c>
      <c r="L494" s="4">
        <f t="shared" si="15"/>
        <v>0.14420062695924765</v>
      </c>
      <c r="M494">
        <v>490</v>
      </c>
      <c r="N494">
        <v>3</v>
      </c>
    </row>
    <row r="495" spans="1:14" x14ac:dyDescent="0.25">
      <c r="A495" t="s">
        <v>19</v>
      </c>
      <c r="B495" t="s">
        <v>91</v>
      </c>
      <c r="C495">
        <v>52274</v>
      </c>
      <c r="D495" t="s">
        <v>881</v>
      </c>
      <c r="E495" t="s">
        <v>882</v>
      </c>
      <c r="F495" s="3">
        <v>2301</v>
      </c>
      <c r="G495" s="3">
        <v>689</v>
      </c>
      <c r="H495" s="3">
        <v>71</v>
      </c>
      <c r="I495" s="3">
        <f t="shared" si="14"/>
        <v>2372</v>
      </c>
      <c r="J495" s="6">
        <f>G495/SUM($G$5:$G$1566)</f>
        <v>6.055614978902026E-4</v>
      </c>
      <c r="K495" s="9">
        <f>H495/SUM($H$5:$H$1566)</f>
        <v>8.3736487171806042E-5</v>
      </c>
      <c r="L495" s="4">
        <f t="shared" si="15"/>
        <v>2.9932546374367621E-2</v>
      </c>
      <c r="M495">
        <v>491</v>
      </c>
      <c r="N495">
        <v>3</v>
      </c>
    </row>
    <row r="496" spans="1:14" x14ac:dyDescent="0.25">
      <c r="A496" t="s">
        <v>152</v>
      </c>
      <c r="B496" t="s">
        <v>152</v>
      </c>
      <c r="C496">
        <v>71327</v>
      </c>
      <c r="D496" t="s">
        <v>875</v>
      </c>
      <c r="E496" t="s">
        <v>876</v>
      </c>
      <c r="F496" s="3">
        <v>2426</v>
      </c>
      <c r="G496" s="3">
        <v>276</v>
      </c>
      <c r="H496" s="3">
        <v>177</v>
      </c>
      <c r="I496" s="3">
        <f t="shared" si="14"/>
        <v>2603</v>
      </c>
      <c r="J496" s="6">
        <f>G496/SUM($G$5:$G$1566)</f>
        <v>2.4257615880652529E-4</v>
      </c>
      <c r="K496" s="9">
        <f>H496/SUM($H$5:$H$1566)</f>
        <v>2.0875152435788268E-4</v>
      </c>
      <c r="L496" s="4">
        <f t="shared" si="15"/>
        <v>6.7998463311563576E-2</v>
      </c>
      <c r="M496">
        <v>492</v>
      </c>
      <c r="N496">
        <v>3</v>
      </c>
    </row>
    <row r="497" spans="1:14" x14ac:dyDescent="0.25">
      <c r="A497" t="s">
        <v>34</v>
      </c>
      <c r="B497" t="s">
        <v>32</v>
      </c>
      <c r="C497">
        <v>62297</v>
      </c>
      <c r="D497" t="s">
        <v>872</v>
      </c>
      <c r="E497" t="s">
        <v>873</v>
      </c>
      <c r="F497" s="3">
        <v>1026</v>
      </c>
      <c r="G497" s="3">
        <v>374</v>
      </c>
      <c r="H497" s="3">
        <v>129</v>
      </c>
      <c r="I497" s="3">
        <f t="shared" si="14"/>
        <v>1155</v>
      </c>
      <c r="J497" s="6">
        <f>G497/SUM($G$5:$G$1566)</f>
        <v>3.2870827316536401E-4</v>
      </c>
      <c r="K497" s="9">
        <f>H497/SUM($H$5:$H$1566)</f>
        <v>1.5214094148116873E-4</v>
      </c>
      <c r="L497" s="4">
        <f t="shared" si="15"/>
        <v>0.11168831168831168</v>
      </c>
      <c r="M497">
        <v>493</v>
      </c>
      <c r="N497">
        <v>3</v>
      </c>
    </row>
    <row r="498" spans="1:14" x14ac:dyDescent="0.25">
      <c r="A498" t="s">
        <v>14</v>
      </c>
      <c r="B498" t="s">
        <v>26</v>
      </c>
      <c r="C498">
        <v>35219</v>
      </c>
      <c r="D498" t="s">
        <v>868</v>
      </c>
      <c r="E498" t="s">
        <v>869</v>
      </c>
      <c r="F498" s="3">
        <v>942</v>
      </c>
      <c r="G498" s="3">
        <v>593</v>
      </c>
      <c r="H498" s="3">
        <v>78</v>
      </c>
      <c r="I498" s="3">
        <f t="shared" si="14"/>
        <v>1020</v>
      </c>
      <c r="J498" s="6">
        <f>G498/SUM($G$5:$G$1566)</f>
        <v>5.2118718178358514E-4</v>
      </c>
      <c r="K498" s="9">
        <f>H498/SUM($H$5:$H$1566)</f>
        <v>9.1992197174660154E-5</v>
      </c>
      <c r="L498" s="4">
        <f t="shared" si="15"/>
        <v>7.6470588235294124E-2</v>
      </c>
      <c r="M498">
        <v>494</v>
      </c>
      <c r="N498">
        <v>3</v>
      </c>
    </row>
    <row r="499" spans="1:14" x14ac:dyDescent="0.25">
      <c r="A499" t="s">
        <v>8</v>
      </c>
      <c r="B499" t="s">
        <v>37</v>
      </c>
      <c r="C499">
        <v>22427</v>
      </c>
      <c r="D499" t="s">
        <v>948</v>
      </c>
      <c r="E499" t="s">
        <v>949</v>
      </c>
      <c r="F499" s="3">
        <v>2552</v>
      </c>
      <c r="G499" s="3">
        <v>285</v>
      </c>
      <c r="H499" s="3">
        <v>161</v>
      </c>
      <c r="I499" s="3">
        <f t="shared" si="14"/>
        <v>2713</v>
      </c>
      <c r="J499" s="6">
        <f>G499/SUM($G$5:$G$1566)</f>
        <v>2.5048625094152067E-4</v>
      </c>
      <c r="K499" s="9">
        <f>H499/SUM($H$5:$H$1566)</f>
        <v>1.8988133006564469E-4</v>
      </c>
      <c r="L499" s="4">
        <f t="shared" si="15"/>
        <v>5.9343899741983043E-2</v>
      </c>
      <c r="M499">
        <v>495</v>
      </c>
      <c r="N499">
        <v>3</v>
      </c>
    </row>
    <row r="500" spans="1:14" x14ac:dyDescent="0.25">
      <c r="A500" t="s">
        <v>8</v>
      </c>
      <c r="B500" t="s">
        <v>332</v>
      </c>
      <c r="C500">
        <v>25261</v>
      </c>
      <c r="D500" t="s">
        <v>940</v>
      </c>
      <c r="E500" t="s">
        <v>941</v>
      </c>
      <c r="F500" s="3">
        <v>1942</v>
      </c>
      <c r="G500" s="3">
        <v>296</v>
      </c>
      <c r="H500" s="3">
        <v>154</v>
      </c>
      <c r="I500" s="3">
        <f t="shared" si="14"/>
        <v>2096</v>
      </c>
      <c r="J500" s="6">
        <f>G500/SUM($G$5:$G$1566)</f>
        <v>2.6015414132873725E-4</v>
      </c>
      <c r="K500" s="9">
        <f>H500/SUM($H$5:$H$1566)</f>
        <v>1.8162562006279057E-4</v>
      </c>
      <c r="L500" s="4">
        <f t="shared" si="15"/>
        <v>7.3473282442748089E-2</v>
      </c>
      <c r="M500">
        <v>496</v>
      </c>
      <c r="N500">
        <v>3</v>
      </c>
    </row>
    <row r="501" spans="1:14" x14ac:dyDescent="0.25">
      <c r="A501" t="s">
        <v>152</v>
      </c>
      <c r="B501" t="s">
        <v>206</v>
      </c>
      <c r="C501">
        <v>74126</v>
      </c>
      <c r="D501" t="s">
        <v>851</v>
      </c>
      <c r="E501" t="s">
        <v>852</v>
      </c>
      <c r="F501" s="3">
        <v>2189</v>
      </c>
      <c r="G501" s="3">
        <v>558</v>
      </c>
      <c r="H501" s="3">
        <v>81</v>
      </c>
      <c r="I501" s="3">
        <f t="shared" si="14"/>
        <v>2270</v>
      </c>
      <c r="J501" s="6">
        <f>G501/SUM($G$5:$G$1566)</f>
        <v>4.9042571236971417E-4</v>
      </c>
      <c r="K501" s="9">
        <f>H501/SUM($H$5:$H$1566)</f>
        <v>9.5530358604454781E-5</v>
      </c>
      <c r="L501" s="4">
        <f t="shared" si="15"/>
        <v>3.5682819383259914E-2</v>
      </c>
      <c r="M501">
        <v>497</v>
      </c>
      <c r="N501">
        <v>3</v>
      </c>
    </row>
    <row r="502" spans="1:14" x14ac:dyDescent="0.25">
      <c r="A502" t="s">
        <v>152</v>
      </c>
      <c r="B502" t="s">
        <v>152</v>
      </c>
      <c r="C502">
        <v>71347</v>
      </c>
      <c r="D502" t="s">
        <v>870</v>
      </c>
      <c r="E502" t="s">
        <v>871</v>
      </c>
      <c r="F502" s="3">
        <v>2014</v>
      </c>
      <c r="G502" s="3">
        <v>229</v>
      </c>
      <c r="H502" s="3">
        <v>196</v>
      </c>
      <c r="I502" s="3">
        <f t="shared" si="14"/>
        <v>2210</v>
      </c>
      <c r="J502" s="6">
        <f>G502/SUM($G$5:$G$1566)</f>
        <v>2.0126789987932715E-4</v>
      </c>
      <c r="K502" s="9">
        <f>H502/SUM($H$5:$H$1566)</f>
        <v>2.3115988007991526E-4</v>
      </c>
      <c r="L502" s="4">
        <f t="shared" si="15"/>
        <v>8.8687782805429868E-2</v>
      </c>
      <c r="M502">
        <v>498</v>
      </c>
      <c r="N502">
        <v>3</v>
      </c>
    </row>
    <row r="503" spans="1:14" x14ac:dyDescent="0.25">
      <c r="A503" t="s">
        <v>42</v>
      </c>
      <c r="B503" t="s">
        <v>42</v>
      </c>
      <c r="C503">
        <v>10550</v>
      </c>
      <c r="D503" t="s">
        <v>980</v>
      </c>
      <c r="E503" t="s">
        <v>981</v>
      </c>
      <c r="F503" s="3">
        <v>33260</v>
      </c>
      <c r="G503" s="3">
        <v>1946</v>
      </c>
      <c r="H503" s="3">
        <v>23</v>
      </c>
      <c r="I503" s="3">
        <f t="shared" si="14"/>
        <v>33283</v>
      </c>
      <c r="J503" s="6">
        <f>G503/SUM($G$5:$G$1566)</f>
        <v>1.7103376994112255E-3</v>
      </c>
      <c r="K503" s="9">
        <f>H503/SUM($H$5:$H$1566)</f>
        <v>2.7125904295092098E-5</v>
      </c>
      <c r="L503" s="4">
        <f t="shared" si="15"/>
        <v>6.9104347564822883E-4</v>
      </c>
      <c r="M503">
        <v>499</v>
      </c>
      <c r="N503">
        <v>3</v>
      </c>
    </row>
    <row r="504" spans="1:14" x14ac:dyDescent="0.25">
      <c r="A504" t="s">
        <v>14</v>
      </c>
      <c r="B504" t="s">
        <v>125</v>
      </c>
      <c r="C504">
        <v>34155</v>
      </c>
      <c r="D504" t="s">
        <v>901</v>
      </c>
      <c r="E504" t="s">
        <v>901</v>
      </c>
      <c r="F504" s="3">
        <v>853</v>
      </c>
      <c r="G504" s="3">
        <v>211</v>
      </c>
      <c r="H504" s="3">
        <v>209</v>
      </c>
      <c r="I504" s="3">
        <f t="shared" si="14"/>
        <v>1062</v>
      </c>
      <c r="J504" s="6">
        <f>G504/SUM($G$5:$G$1566)</f>
        <v>1.8544771560933637E-4</v>
      </c>
      <c r="K504" s="9">
        <f>H504/SUM($H$5:$H$1566)</f>
        <v>2.4649191294235864E-4</v>
      </c>
      <c r="L504" s="4">
        <f t="shared" si="15"/>
        <v>0.1967984934086629</v>
      </c>
      <c r="M504">
        <v>500</v>
      </c>
      <c r="N504">
        <v>3</v>
      </c>
    </row>
    <row r="505" spans="1:14" x14ac:dyDescent="0.25">
      <c r="A505" t="s">
        <v>19</v>
      </c>
      <c r="B505" t="s">
        <v>45</v>
      </c>
      <c r="C505">
        <v>51131</v>
      </c>
      <c r="D505" t="s">
        <v>863</v>
      </c>
      <c r="E505" t="s">
        <v>864</v>
      </c>
      <c r="F505" s="3">
        <v>5735</v>
      </c>
      <c r="G505" s="3">
        <v>1255</v>
      </c>
      <c r="H505" s="3">
        <v>35</v>
      </c>
      <c r="I505" s="3">
        <f t="shared" si="14"/>
        <v>5770</v>
      </c>
      <c r="J505" s="6">
        <f>G505/SUM($G$5:$G$1566)</f>
        <v>1.1030184032688017E-3</v>
      </c>
      <c r="K505" s="9">
        <f>H505/SUM($H$5:$H$1566)</f>
        <v>4.1278550014270585E-5</v>
      </c>
      <c r="L505" s="4">
        <f t="shared" si="15"/>
        <v>6.0658578856152513E-3</v>
      </c>
      <c r="M505">
        <v>501</v>
      </c>
      <c r="N505">
        <v>3</v>
      </c>
    </row>
    <row r="506" spans="1:14" x14ac:dyDescent="0.25">
      <c r="A506" t="s">
        <v>14</v>
      </c>
      <c r="B506" t="s">
        <v>26</v>
      </c>
      <c r="C506">
        <v>35354</v>
      </c>
      <c r="D506" t="s">
        <v>855</v>
      </c>
      <c r="E506" t="s">
        <v>856</v>
      </c>
      <c r="F506" s="3">
        <v>877</v>
      </c>
      <c r="G506" s="3">
        <v>552</v>
      </c>
      <c r="H506" s="3">
        <v>79</v>
      </c>
      <c r="I506" s="3">
        <f t="shared" si="14"/>
        <v>956</v>
      </c>
      <c r="J506" s="6">
        <f>G506/SUM($G$5:$G$1566)</f>
        <v>4.8515231761305059E-4</v>
      </c>
      <c r="K506" s="9">
        <f>H506/SUM($H$5:$H$1566)</f>
        <v>9.3171584317925039E-5</v>
      </c>
      <c r="L506" s="4">
        <f t="shared" si="15"/>
        <v>8.263598326359832E-2</v>
      </c>
      <c r="M506">
        <v>502</v>
      </c>
      <c r="N506">
        <v>3</v>
      </c>
    </row>
    <row r="507" spans="1:14" x14ac:dyDescent="0.25">
      <c r="A507" t="s">
        <v>152</v>
      </c>
      <c r="B507" t="s">
        <v>247</v>
      </c>
      <c r="C507">
        <v>73234</v>
      </c>
      <c r="D507" t="s">
        <v>900</v>
      </c>
      <c r="E507" t="s">
        <v>900</v>
      </c>
      <c r="F507" s="3">
        <v>3487</v>
      </c>
      <c r="G507" s="3">
        <v>890</v>
      </c>
      <c r="H507" s="3">
        <v>49</v>
      </c>
      <c r="I507" s="3">
        <f t="shared" si="14"/>
        <v>3536</v>
      </c>
      <c r="J507" s="6">
        <f>G507/SUM($G$5:$G$1566)</f>
        <v>7.8222022223843298E-4</v>
      </c>
      <c r="K507" s="9">
        <f>H507/SUM($H$5:$H$1566)</f>
        <v>5.7789970019978816E-5</v>
      </c>
      <c r="L507" s="4">
        <f t="shared" si="15"/>
        <v>1.3857466063348416E-2</v>
      </c>
      <c r="M507">
        <v>503</v>
      </c>
      <c r="N507">
        <v>3</v>
      </c>
    </row>
    <row r="508" spans="1:14" x14ac:dyDescent="0.25">
      <c r="A508" t="s">
        <v>14</v>
      </c>
      <c r="B508" t="s">
        <v>26</v>
      </c>
      <c r="C508">
        <v>35234</v>
      </c>
      <c r="D508" t="s">
        <v>891</v>
      </c>
      <c r="E508" t="s">
        <v>892</v>
      </c>
      <c r="F508" s="3">
        <v>239</v>
      </c>
      <c r="G508" s="3">
        <v>151</v>
      </c>
      <c r="H508" s="3">
        <v>289</v>
      </c>
      <c r="I508" s="3">
        <f t="shared" si="14"/>
        <v>528</v>
      </c>
      <c r="J508" s="6">
        <f>G508/SUM($G$5:$G$1566)</f>
        <v>1.3271376804270044E-4</v>
      </c>
      <c r="K508" s="9">
        <f>H508/SUM($H$5:$H$1566)</f>
        <v>3.4084288440354855E-4</v>
      </c>
      <c r="L508" s="4">
        <f t="shared" si="15"/>
        <v>0.54734848484848486</v>
      </c>
      <c r="M508">
        <v>504</v>
      </c>
      <c r="N508">
        <v>3</v>
      </c>
    </row>
    <row r="509" spans="1:14" x14ac:dyDescent="0.25">
      <c r="A509" t="s">
        <v>14</v>
      </c>
      <c r="B509" t="s">
        <v>26</v>
      </c>
      <c r="C509">
        <v>35139</v>
      </c>
      <c r="D509" t="s">
        <v>837</v>
      </c>
      <c r="E509" t="s">
        <v>838</v>
      </c>
      <c r="F509" s="3">
        <v>1109</v>
      </c>
      <c r="G509" s="3">
        <v>698</v>
      </c>
      <c r="H509" s="3">
        <v>62</v>
      </c>
      <c r="I509" s="3">
        <f t="shared" si="14"/>
        <v>1171</v>
      </c>
      <c r="J509" s="6">
        <f>G509/SUM($G$5:$G$1566)</f>
        <v>6.1347159002519806E-4</v>
      </c>
      <c r="K509" s="9">
        <f>H509/SUM($H$5:$H$1566)</f>
        <v>7.3122002882422175E-5</v>
      </c>
      <c r="L509" s="4">
        <f t="shared" si="15"/>
        <v>5.2946199829205808E-2</v>
      </c>
      <c r="M509">
        <v>505</v>
      </c>
      <c r="N509">
        <v>3</v>
      </c>
    </row>
    <row r="510" spans="1:14" x14ac:dyDescent="0.25">
      <c r="A510" t="s">
        <v>152</v>
      </c>
      <c r="B510" t="s">
        <v>152</v>
      </c>
      <c r="C510">
        <v>71367</v>
      </c>
      <c r="D510" t="s">
        <v>924</v>
      </c>
      <c r="E510" t="s">
        <v>925</v>
      </c>
      <c r="F510" s="3">
        <v>1618</v>
      </c>
      <c r="G510" s="3">
        <v>184</v>
      </c>
      <c r="H510" s="3">
        <v>233</v>
      </c>
      <c r="I510" s="3">
        <f t="shared" si="14"/>
        <v>1851</v>
      </c>
      <c r="J510" s="6">
        <f>G510/SUM($G$5:$G$1566)</f>
        <v>1.6171743920435019E-4</v>
      </c>
      <c r="K510" s="9">
        <f>H510/SUM($H$5:$H$1566)</f>
        <v>2.747972043807156E-4</v>
      </c>
      <c r="L510" s="4">
        <f t="shared" si="15"/>
        <v>0.12587790383576444</v>
      </c>
      <c r="M510">
        <v>506</v>
      </c>
      <c r="N510">
        <v>3</v>
      </c>
    </row>
    <row r="511" spans="1:14" x14ac:dyDescent="0.25">
      <c r="A511" t="s">
        <v>152</v>
      </c>
      <c r="B511" t="s">
        <v>152</v>
      </c>
      <c r="C511">
        <v>71226</v>
      </c>
      <c r="D511" t="s">
        <v>930</v>
      </c>
      <c r="E511" t="s">
        <v>931</v>
      </c>
      <c r="F511" s="3">
        <v>1760</v>
      </c>
      <c r="G511" s="3">
        <v>200</v>
      </c>
      <c r="H511" s="3">
        <v>212</v>
      </c>
      <c r="I511" s="3">
        <f t="shared" si="14"/>
        <v>1972</v>
      </c>
      <c r="J511" s="6">
        <f>G511/SUM($G$5:$G$1566)</f>
        <v>1.7577982522211979E-4</v>
      </c>
      <c r="K511" s="9">
        <f>H511/SUM($H$5:$H$1566)</f>
        <v>2.5003007437215323E-4</v>
      </c>
      <c r="L511" s="4">
        <f t="shared" si="15"/>
        <v>0.10750507099391481</v>
      </c>
      <c r="M511">
        <v>507</v>
      </c>
      <c r="N511">
        <v>3</v>
      </c>
    </row>
    <row r="512" spans="1:14" x14ac:dyDescent="0.25">
      <c r="A512" t="s">
        <v>34</v>
      </c>
      <c r="B512" t="s">
        <v>293</v>
      </c>
      <c r="C512">
        <v>63277</v>
      </c>
      <c r="D512" t="s">
        <v>987</v>
      </c>
      <c r="E512" t="s">
        <v>987</v>
      </c>
      <c r="F512" s="3">
        <v>1206</v>
      </c>
      <c r="G512" s="3">
        <v>549</v>
      </c>
      <c r="H512" s="3">
        <v>77</v>
      </c>
      <c r="I512" s="3">
        <f t="shared" si="14"/>
        <v>1283</v>
      </c>
      <c r="J512" s="6">
        <f>G512/SUM($G$5:$G$1566)</f>
        <v>4.8251562023471882E-4</v>
      </c>
      <c r="K512" s="9">
        <f>H512/SUM($H$5:$H$1566)</f>
        <v>9.0812810031395283E-5</v>
      </c>
      <c r="L512" s="4">
        <f t="shared" si="15"/>
        <v>6.0015588464536244E-2</v>
      </c>
      <c r="M512">
        <v>508</v>
      </c>
      <c r="N512">
        <v>3</v>
      </c>
    </row>
    <row r="513" spans="1:14" x14ac:dyDescent="0.25">
      <c r="A513" t="s">
        <v>34</v>
      </c>
      <c r="B513" t="s">
        <v>293</v>
      </c>
      <c r="C513">
        <v>63167</v>
      </c>
      <c r="D513" t="s">
        <v>1058</v>
      </c>
      <c r="E513" t="s">
        <v>1059</v>
      </c>
      <c r="F513" s="3">
        <v>1363</v>
      </c>
      <c r="G513" s="3">
        <v>621</v>
      </c>
      <c r="H513" s="3">
        <v>68</v>
      </c>
      <c r="I513" s="3">
        <f t="shared" si="14"/>
        <v>1431</v>
      </c>
      <c r="J513" s="6">
        <f>G513/SUM($G$5:$G$1566)</f>
        <v>5.4579635731468194E-4</v>
      </c>
      <c r="K513" s="9">
        <f>H513/SUM($H$5:$H$1566)</f>
        <v>8.0198325742011415E-5</v>
      </c>
      <c r="L513" s="4">
        <f t="shared" si="15"/>
        <v>4.7519217330538085E-2</v>
      </c>
      <c r="M513">
        <v>509</v>
      </c>
      <c r="N513">
        <v>3</v>
      </c>
    </row>
    <row r="514" spans="1:14" x14ac:dyDescent="0.25">
      <c r="A514" t="s">
        <v>42</v>
      </c>
      <c r="B514" t="s">
        <v>42</v>
      </c>
      <c r="C514">
        <v>10610</v>
      </c>
      <c r="D514" t="s">
        <v>1027</v>
      </c>
      <c r="E514" t="s">
        <v>1028</v>
      </c>
      <c r="F514" s="3">
        <v>6498</v>
      </c>
      <c r="G514" s="3">
        <v>380</v>
      </c>
      <c r="H514" s="3">
        <v>111</v>
      </c>
      <c r="I514" s="3">
        <f t="shared" si="14"/>
        <v>6609</v>
      </c>
      <c r="J514" s="6">
        <f>G514/SUM($G$5:$G$1566)</f>
        <v>3.339816679220276E-4</v>
      </c>
      <c r="K514" s="9">
        <f>H514/SUM($H$5:$H$1566)</f>
        <v>1.30911972902401E-4</v>
      </c>
      <c r="L514" s="4">
        <f t="shared" si="15"/>
        <v>1.6795279164775308E-2</v>
      </c>
      <c r="M514">
        <v>510</v>
      </c>
      <c r="N514">
        <v>3</v>
      </c>
    </row>
    <row r="515" spans="1:14" x14ac:dyDescent="0.25">
      <c r="A515" t="s">
        <v>19</v>
      </c>
      <c r="B515" t="s">
        <v>45</v>
      </c>
      <c r="C515">
        <v>51157</v>
      </c>
      <c r="D515" t="s">
        <v>1015</v>
      </c>
      <c r="E515" t="s">
        <v>1016</v>
      </c>
      <c r="F515" s="3">
        <v>2110</v>
      </c>
      <c r="G515" s="3">
        <v>462</v>
      </c>
      <c r="H515" s="3">
        <v>91</v>
      </c>
      <c r="I515" s="3">
        <f t="shared" si="14"/>
        <v>2201</v>
      </c>
      <c r="J515" s="6">
        <f>G515/SUM($G$5:$G$1566)</f>
        <v>4.0605139626309671E-4</v>
      </c>
      <c r="K515" s="9">
        <f>H515/SUM($H$5:$H$1566)</f>
        <v>1.0732423003710352E-4</v>
      </c>
      <c r="L515" s="4">
        <f t="shared" si="15"/>
        <v>4.1344843253066789E-2</v>
      </c>
      <c r="M515">
        <v>511</v>
      </c>
      <c r="N515">
        <v>3</v>
      </c>
    </row>
    <row r="516" spans="1:14" x14ac:dyDescent="0.25">
      <c r="A516" t="s">
        <v>152</v>
      </c>
      <c r="B516" t="s">
        <v>247</v>
      </c>
      <c r="C516">
        <v>73262</v>
      </c>
      <c r="D516" t="s">
        <v>889</v>
      </c>
      <c r="E516" t="s">
        <v>890</v>
      </c>
      <c r="F516" s="3">
        <v>1683</v>
      </c>
      <c r="G516" s="3">
        <v>429</v>
      </c>
      <c r="H516" s="3">
        <v>97</v>
      </c>
      <c r="I516" s="3">
        <f t="shared" si="14"/>
        <v>1780</v>
      </c>
      <c r="J516" s="6">
        <f>G516/SUM($G$5:$G$1566)</f>
        <v>3.7704772510144691E-4</v>
      </c>
      <c r="K516" s="9">
        <f>H516/SUM($H$5:$H$1566)</f>
        <v>1.1440055289669276E-4</v>
      </c>
      <c r="L516" s="4">
        <f t="shared" si="15"/>
        <v>5.4494382022471907E-2</v>
      </c>
      <c r="M516">
        <v>512</v>
      </c>
      <c r="N516">
        <v>3</v>
      </c>
    </row>
    <row r="517" spans="1:14" x14ac:dyDescent="0.25">
      <c r="A517" t="s">
        <v>8</v>
      </c>
      <c r="B517" t="s">
        <v>84</v>
      </c>
      <c r="C517">
        <v>23386</v>
      </c>
      <c r="D517" t="s">
        <v>962</v>
      </c>
      <c r="E517" t="s">
        <v>963</v>
      </c>
      <c r="F517" s="3">
        <v>1157</v>
      </c>
      <c r="G517" s="3">
        <v>263</v>
      </c>
      <c r="H517" s="3">
        <v>157</v>
      </c>
      <c r="I517" s="3">
        <f t="shared" si="14"/>
        <v>1314</v>
      </c>
      <c r="J517" s="6">
        <f>G517/SUM($G$5:$G$1566)</f>
        <v>2.3115047016708751E-4</v>
      </c>
      <c r="K517" s="9">
        <f>H517/SUM($H$5:$H$1566)</f>
        <v>1.8516378149258521E-4</v>
      </c>
      <c r="L517" s="4">
        <f t="shared" si="15"/>
        <v>0.11948249619482496</v>
      </c>
      <c r="M517">
        <v>513</v>
      </c>
      <c r="N517">
        <v>3</v>
      </c>
    </row>
    <row r="518" spans="1:14" x14ac:dyDescent="0.25">
      <c r="A518" t="s">
        <v>152</v>
      </c>
      <c r="B518" t="s">
        <v>233</v>
      </c>
      <c r="C518">
        <v>72159</v>
      </c>
      <c r="D518" t="s">
        <v>897</v>
      </c>
      <c r="E518" t="s">
        <v>898</v>
      </c>
      <c r="F518" s="3">
        <v>2551</v>
      </c>
      <c r="G518" s="3">
        <v>651</v>
      </c>
      <c r="H518" s="3">
        <v>63</v>
      </c>
      <c r="I518" s="3">
        <f t="shared" ref="I518:I581" si="16">H518+F518</f>
        <v>2614</v>
      </c>
      <c r="J518" s="6">
        <f>G518/SUM($G$5:$G$1566)</f>
        <v>5.7216333109799992E-4</v>
      </c>
      <c r="K518" s="9">
        <f>H518/SUM($H$5:$H$1566)</f>
        <v>7.4301390025687046E-5</v>
      </c>
      <c r="L518" s="4">
        <f t="shared" ref="L518:L581" si="17">IFERROR(H518/(I518),0)</f>
        <v>2.4100994644223411E-2</v>
      </c>
      <c r="M518">
        <v>514</v>
      </c>
      <c r="N518">
        <v>3</v>
      </c>
    </row>
    <row r="519" spans="1:14" x14ac:dyDescent="0.25">
      <c r="A519" t="s">
        <v>34</v>
      </c>
      <c r="B519" t="s">
        <v>32</v>
      </c>
      <c r="C519">
        <v>62215</v>
      </c>
      <c r="D519" t="s">
        <v>935</v>
      </c>
      <c r="E519" t="s">
        <v>935</v>
      </c>
      <c r="F519" s="3">
        <v>1680</v>
      </c>
      <c r="G519" s="3">
        <v>612</v>
      </c>
      <c r="H519" s="3">
        <v>66</v>
      </c>
      <c r="I519" s="3">
        <f t="shared" si="16"/>
        <v>1746</v>
      </c>
      <c r="J519" s="6">
        <f>G519/SUM($G$5:$G$1566)</f>
        <v>5.3788626517968648E-4</v>
      </c>
      <c r="K519" s="9">
        <f>H519/SUM($H$5:$H$1566)</f>
        <v>7.7839551455481673E-5</v>
      </c>
      <c r="L519" s="4">
        <f t="shared" si="17"/>
        <v>3.7800687285223365E-2</v>
      </c>
      <c r="M519">
        <v>515</v>
      </c>
      <c r="N519">
        <v>3</v>
      </c>
    </row>
    <row r="520" spans="1:14" x14ac:dyDescent="0.25">
      <c r="A520" t="s">
        <v>14</v>
      </c>
      <c r="B520" t="s">
        <v>26</v>
      </c>
      <c r="C520">
        <v>35158</v>
      </c>
      <c r="D520" t="s">
        <v>887</v>
      </c>
      <c r="E520" t="s">
        <v>888</v>
      </c>
      <c r="F520" s="3">
        <v>839</v>
      </c>
      <c r="G520" s="3">
        <v>528</v>
      </c>
      <c r="H520" s="3">
        <v>76</v>
      </c>
      <c r="I520" s="3">
        <f t="shared" si="16"/>
        <v>915</v>
      </c>
      <c r="J520" s="6">
        <f>G520/SUM($G$5:$G$1566)</f>
        <v>4.6405873858639625E-4</v>
      </c>
      <c r="K520" s="9">
        <f>H520/SUM($H$5:$H$1566)</f>
        <v>8.9633422888130411E-5</v>
      </c>
      <c r="L520" s="4">
        <f t="shared" si="17"/>
        <v>8.306010928961749E-2</v>
      </c>
      <c r="M520">
        <v>516</v>
      </c>
      <c r="N520">
        <v>3</v>
      </c>
    </row>
    <row r="521" spans="1:14" x14ac:dyDescent="0.25">
      <c r="A521" t="s">
        <v>19</v>
      </c>
      <c r="B521" t="s">
        <v>18</v>
      </c>
      <c r="C521">
        <v>53167</v>
      </c>
      <c r="D521" t="s">
        <v>1073</v>
      </c>
      <c r="E521" t="s">
        <v>1074</v>
      </c>
      <c r="F521" s="3">
        <v>887</v>
      </c>
      <c r="G521" s="3">
        <v>289</v>
      </c>
      <c r="H521" s="3">
        <v>138</v>
      </c>
      <c r="I521" s="3">
        <f t="shared" si="16"/>
        <v>1025</v>
      </c>
      <c r="J521" s="6">
        <f>G521/SUM($G$5:$G$1566)</f>
        <v>2.5400184744596308E-4</v>
      </c>
      <c r="K521" s="9">
        <f>H521/SUM($H$5:$H$1566)</f>
        <v>1.627554257705526E-4</v>
      </c>
      <c r="L521" s="4">
        <f t="shared" si="17"/>
        <v>0.13463414634146342</v>
      </c>
      <c r="M521">
        <v>517</v>
      </c>
      <c r="N521">
        <v>3</v>
      </c>
    </row>
    <row r="522" spans="1:14" x14ac:dyDescent="0.25">
      <c r="A522" t="s">
        <v>8</v>
      </c>
      <c r="B522" t="s">
        <v>37</v>
      </c>
      <c r="C522">
        <v>22439</v>
      </c>
      <c r="D522" t="s">
        <v>971</v>
      </c>
      <c r="E522" t="s">
        <v>972</v>
      </c>
      <c r="F522" s="3">
        <v>1954</v>
      </c>
      <c r="G522" s="3">
        <v>218</v>
      </c>
      <c r="H522" s="3">
        <v>182</v>
      </c>
      <c r="I522" s="3">
        <f t="shared" si="16"/>
        <v>2136</v>
      </c>
      <c r="J522" s="6">
        <f>G522/SUM($G$5:$G$1566)</f>
        <v>1.9160000949211057E-4</v>
      </c>
      <c r="K522" s="9">
        <f>H522/SUM($H$5:$H$1566)</f>
        <v>2.1464846007420704E-4</v>
      </c>
      <c r="L522" s="4">
        <f t="shared" si="17"/>
        <v>8.5205992509363296E-2</v>
      </c>
      <c r="M522">
        <v>518</v>
      </c>
      <c r="N522">
        <v>3</v>
      </c>
    </row>
    <row r="523" spans="1:14" x14ac:dyDescent="0.25">
      <c r="A523" t="s">
        <v>34</v>
      </c>
      <c r="B523" t="s">
        <v>59</v>
      </c>
      <c r="C523">
        <v>61454</v>
      </c>
      <c r="D523" t="s">
        <v>910</v>
      </c>
      <c r="E523" t="s">
        <v>911</v>
      </c>
      <c r="F523" s="3">
        <v>1895</v>
      </c>
      <c r="G523" s="3">
        <v>863</v>
      </c>
      <c r="H523" s="3">
        <v>46</v>
      </c>
      <c r="I523" s="3">
        <f t="shared" si="16"/>
        <v>1941</v>
      </c>
      <c r="J523" s="6">
        <f>G523/SUM($G$5:$G$1566)</f>
        <v>7.5848994583344682E-4</v>
      </c>
      <c r="K523" s="9">
        <f>H523/SUM($H$5:$H$1566)</f>
        <v>5.4251808590184195E-5</v>
      </c>
      <c r="L523" s="4">
        <f t="shared" si="17"/>
        <v>2.369912416280268E-2</v>
      </c>
      <c r="M523">
        <v>519</v>
      </c>
      <c r="N523">
        <v>3</v>
      </c>
    </row>
    <row r="524" spans="1:14" x14ac:dyDescent="0.25">
      <c r="A524" t="s">
        <v>8</v>
      </c>
      <c r="B524" t="s">
        <v>29</v>
      </c>
      <c r="C524">
        <v>24417</v>
      </c>
      <c r="D524" t="s">
        <v>1043</v>
      </c>
      <c r="E524" t="s">
        <v>1043</v>
      </c>
      <c r="F524" s="3">
        <v>1253</v>
      </c>
      <c r="G524" s="3">
        <v>285</v>
      </c>
      <c r="H524" s="3">
        <v>138</v>
      </c>
      <c r="I524" s="3">
        <f t="shared" si="16"/>
        <v>1391</v>
      </c>
      <c r="J524" s="6">
        <f>G524/SUM($G$5:$G$1566)</f>
        <v>2.5048625094152067E-4</v>
      </c>
      <c r="K524" s="9">
        <f>H524/SUM($H$5:$H$1566)</f>
        <v>1.627554257705526E-4</v>
      </c>
      <c r="L524" s="4">
        <f t="shared" si="17"/>
        <v>9.9209202012940326E-2</v>
      </c>
      <c r="M524">
        <v>520</v>
      </c>
      <c r="N524">
        <v>3</v>
      </c>
    </row>
    <row r="525" spans="1:14" x14ac:dyDescent="0.25">
      <c r="A525" t="s">
        <v>34</v>
      </c>
      <c r="B525" t="s">
        <v>32</v>
      </c>
      <c r="C525">
        <v>62308</v>
      </c>
      <c r="D525" t="s">
        <v>988</v>
      </c>
      <c r="E525" t="s">
        <v>988</v>
      </c>
      <c r="F525" s="3">
        <v>1365</v>
      </c>
      <c r="G525" s="3">
        <v>497</v>
      </c>
      <c r="H525" s="3">
        <v>79</v>
      </c>
      <c r="I525" s="3">
        <f t="shared" si="16"/>
        <v>1444</v>
      </c>
      <c r="J525" s="6">
        <f>G525/SUM($G$5:$G$1566)</f>
        <v>4.3681286567696768E-4</v>
      </c>
      <c r="K525" s="9">
        <f>H525/SUM($H$5:$H$1566)</f>
        <v>9.3171584317925039E-5</v>
      </c>
      <c r="L525" s="4">
        <f t="shared" si="17"/>
        <v>5.4709141274238225E-2</v>
      </c>
      <c r="M525">
        <v>521</v>
      </c>
      <c r="N525">
        <v>3</v>
      </c>
    </row>
    <row r="526" spans="1:14" x14ac:dyDescent="0.25">
      <c r="A526" t="s">
        <v>14</v>
      </c>
      <c r="B526" t="s">
        <v>629</v>
      </c>
      <c r="C526">
        <v>36177</v>
      </c>
      <c r="D526" t="s">
        <v>932</v>
      </c>
      <c r="E526" t="s">
        <v>933</v>
      </c>
      <c r="F526" s="3">
        <v>3593</v>
      </c>
      <c r="G526" s="3">
        <v>889</v>
      </c>
      <c r="H526" s="3">
        <v>44</v>
      </c>
      <c r="I526" s="3">
        <f t="shared" si="16"/>
        <v>3637</v>
      </c>
      <c r="J526" s="6">
        <f>G526/SUM($G$5:$G$1566)</f>
        <v>7.8134132311232245E-4</v>
      </c>
      <c r="K526" s="9">
        <f>H526/SUM($H$5:$H$1566)</f>
        <v>5.1893034303654446E-5</v>
      </c>
      <c r="L526" s="4">
        <f t="shared" si="17"/>
        <v>1.2097882870497663E-2</v>
      </c>
      <c r="M526">
        <v>522</v>
      </c>
      <c r="N526">
        <v>3</v>
      </c>
    </row>
    <row r="527" spans="1:14" x14ac:dyDescent="0.25">
      <c r="A527" t="s">
        <v>14</v>
      </c>
      <c r="B527" t="s">
        <v>125</v>
      </c>
      <c r="C527">
        <v>34221</v>
      </c>
      <c r="D527" t="s">
        <v>960</v>
      </c>
      <c r="E527" t="s">
        <v>961</v>
      </c>
      <c r="F527" s="3">
        <v>499</v>
      </c>
      <c r="G527" s="3">
        <v>123</v>
      </c>
      <c r="H527" s="3">
        <v>309</v>
      </c>
      <c r="I527" s="3">
        <f t="shared" si="16"/>
        <v>808</v>
      </c>
      <c r="J527" s="6">
        <f>G527/SUM($G$5:$G$1566)</f>
        <v>1.0810459251160367E-4</v>
      </c>
      <c r="K527" s="9">
        <f>H527/SUM($H$5:$H$1566)</f>
        <v>3.6443062726884603E-4</v>
      </c>
      <c r="L527" s="4">
        <f t="shared" si="17"/>
        <v>0.38242574257425743</v>
      </c>
      <c r="M527">
        <v>523</v>
      </c>
      <c r="N527">
        <v>3</v>
      </c>
    </row>
    <row r="528" spans="1:14" x14ac:dyDescent="0.25">
      <c r="A528" t="s">
        <v>8</v>
      </c>
      <c r="B528" t="s">
        <v>7</v>
      </c>
      <c r="C528">
        <v>21394</v>
      </c>
      <c r="D528" t="s">
        <v>1055</v>
      </c>
      <c r="E528" t="s">
        <v>1056</v>
      </c>
      <c r="F528" s="3">
        <v>1441</v>
      </c>
      <c r="G528" s="3">
        <v>353</v>
      </c>
      <c r="H528" s="3">
        <v>105</v>
      </c>
      <c r="I528" s="3">
        <f t="shared" si="16"/>
        <v>1546</v>
      </c>
      <c r="J528" s="6">
        <f>G528/SUM($G$5:$G$1566)</f>
        <v>3.1025139151704144E-4</v>
      </c>
      <c r="K528" s="9">
        <f>H528/SUM($H$5:$H$1566)</f>
        <v>1.2383565004281174E-4</v>
      </c>
      <c r="L528" s="4">
        <f t="shared" si="17"/>
        <v>6.791720569210867E-2</v>
      </c>
      <c r="M528">
        <v>524</v>
      </c>
      <c r="N528">
        <v>3</v>
      </c>
    </row>
    <row r="529" spans="1:14" x14ac:dyDescent="0.25">
      <c r="A529" t="s">
        <v>8</v>
      </c>
      <c r="B529" t="s">
        <v>29</v>
      </c>
      <c r="C529">
        <v>24349</v>
      </c>
      <c r="D529" t="s">
        <v>982</v>
      </c>
      <c r="E529" t="s">
        <v>156</v>
      </c>
      <c r="F529" s="3">
        <v>1659</v>
      </c>
      <c r="G529" s="3">
        <v>378</v>
      </c>
      <c r="H529" s="3">
        <v>98</v>
      </c>
      <c r="I529" s="3">
        <f t="shared" si="16"/>
        <v>1757</v>
      </c>
      <c r="J529" s="6">
        <f>G529/SUM($G$5:$G$1566)</f>
        <v>3.3222386966980636E-4</v>
      </c>
      <c r="K529" s="9">
        <f>H529/SUM($H$5:$H$1566)</f>
        <v>1.1557994003995763E-4</v>
      </c>
      <c r="L529" s="4">
        <f t="shared" si="17"/>
        <v>5.5776892430278883E-2</v>
      </c>
      <c r="M529">
        <v>525</v>
      </c>
      <c r="N529">
        <v>3</v>
      </c>
    </row>
    <row r="530" spans="1:14" x14ac:dyDescent="0.25">
      <c r="A530" t="s">
        <v>14</v>
      </c>
      <c r="B530" t="s">
        <v>26</v>
      </c>
      <c r="C530">
        <v>35167</v>
      </c>
      <c r="D530" t="s">
        <v>899</v>
      </c>
      <c r="E530" t="s">
        <v>899</v>
      </c>
      <c r="F530" s="3">
        <v>877</v>
      </c>
      <c r="G530" s="3">
        <v>552</v>
      </c>
      <c r="H530" s="3">
        <v>67</v>
      </c>
      <c r="I530" s="3">
        <f t="shared" si="16"/>
        <v>944</v>
      </c>
      <c r="J530" s="6">
        <f>G530/SUM($G$5:$G$1566)</f>
        <v>4.8515231761305059E-4</v>
      </c>
      <c r="K530" s="9">
        <f>H530/SUM($H$5:$H$1566)</f>
        <v>7.9018938598746544E-5</v>
      </c>
      <c r="L530" s="4">
        <f t="shared" si="17"/>
        <v>7.0974576271186446E-2</v>
      </c>
      <c r="M530">
        <v>526</v>
      </c>
      <c r="N530">
        <v>3</v>
      </c>
    </row>
    <row r="531" spans="1:14" x14ac:dyDescent="0.25">
      <c r="A531" t="s">
        <v>152</v>
      </c>
      <c r="B531" t="s">
        <v>152</v>
      </c>
      <c r="C531">
        <v>71144</v>
      </c>
      <c r="D531" t="s">
        <v>934</v>
      </c>
      <c r="E531" t="s">
        <v>934</v>
      </c>
      <c r="F531" s="3">
        <v>544</v>
      </c>
      <c r="G531" s="3">
        <v>62</v>
      </c>
      <c r="H531" s="3">
        <v>596</v>
      </c>
      <c r="I531" s="3">
        <f t="shared" si="16"/>
        <v>1140</v>
      </c>
      <c r="J531" s="6">
        <f>G531/SUM($G$5:$G$1566)</f>
        <v>5.449174581885713E-5</v>
      </c>
      <c r="K531" s="9">
        <f>H531/SUM($H$5:$H$1566)</f>
        <v>7.0291473738586484E-4</v>
      </c>
      <c r="L531" s="4">
        <f t="shared" si="17"/>
        <v>0.52280701754385961</v>
      </c>
      <c r="M531">
        <v>527</v>
      </c>
      <c r="N531">
        <v>3</v>
      </c>
    </row>
    <row r="532" spans="1:14" x14ac:dyDescent="0.25">
      <c r="A532" t="s">
        <v>34</v>
      </c>
      <c r="B532" t="s">
        <v>32</v>
      </c>
      <c r="C532">
        <v>62264</v>
      </c>
      <c r="D532" t="s">
        <v>959</v>
      </c>
      <c r="E532" t="s">
        <v>959</v>
      </c>
      <c r="F532" s="3">
        <v>1603</v>
      </c>
      <c r="G532" s="3">
        <v>584</v>
      </c>
      <c r="H532" s="3">
        <v>63</v>
      </c>
      <c r="I532" s="3">
        <f t="shared" si="16"/>
        <v>1666</v>
      </c>
      <c r="J532" s="6">
        <f>G532/SUM($G$5:$G$1566)</f>
        <v>5.1327708964858979E-4</v>
      </c>
      <c r="K532" s="9">
        <f>H532/SUM($H$5:$H$1566)</f>
        <v>7.4301390025687046E-5</v>
      </c>
      <c r="L532" s="4">
        <f t="shared" si="17"/>
        <v>3.7815126050420166E-2</v>
      </c>
      <c r="M532">
        <v>528</v>
      </c>
      <c r="N532">
        <v>3</v>
      </c>
    </row>
    <row r="533" spans="1:14" x14ac:dyDescent="0.25">
      <c r="A533" t="s">
        <v>152</v>
      </c>
      <c r="B533" t="s">
        <v>247</v>
      </c>
      <c r="C533">
        <v>73135</v>
      </c>
      <c r="D533" t="s">
        <v>997</v>
      </c>
      <c r="E533" t="s">
        <v>600</v>
      </c>
      <c r="F533" s="3">
        <v>746</v>
      </c>
      <c r="G533" s="3">
        <v>190</v>
      </c>
      <c r="H533" s="3">
        <v>193</v>
      </c>
      <c r="I533" s="3">
        <f t="shared" si="16"/>
        <v>939</v>
      </c>
      <c r="J533" s="6">
        <f>G533/SUM($G$5:$G$1566)</f>
        <v>1.669908339610138E-4</v>
      </c>
      <c r="K533" s="9">
        <f>H533/SUM($H$5:$H$1566)</f>
        <v>2.2762171865012065E-4</v>
      </c>
      <c r="L533" s="4">
        <f t="shared" si="17"/>
        <v>0.2055378061767838</v>
      </c>
      <c r="M533">
        <v>529</v>
      </c>
      <c r="N533">
        <v>3</v>
      </c>
    </row>
    <row r="534" spans="1:14" x14ac:dyDescent="0.25">
      <c r="A534" t="s">
        <v>8</v>
      </c>
      <c r="B534" t="s">
        <v>7</v>
      </c>
      <c r="C534">
        <v>21259</v>
      </c>
      <c r="D534" t="s">
        <v>1007</v>
      </c>
      <c r="E534" t="s">
        <v>1008</v>
      </c>
      <c r="F534" s="3">
        <v>2080</v>
      </c>
      <c r="G534" s="3">
        <v>510</v>
      </c>
      <c r="H534" s="3">
        <v>72</v>
      </c>
      <c r="I534" s="3">
        <f t="shared" si="16"/>
        <v>2152</v>
      </c>
      <c r="J534" s="6">
        <f>G534/SUM($G$5:$G$1566)</f>
        <v>4.4823855431640544E-4</v>
      </c>
      <c r="K534" s="9">
        <f>H534/SUM($H$5:$H$1566)</f>
        <v>8.4915874315070913E-5</v>
      </c>
      <c r="L534" s="4">
        <f t="shared" si="17"/>
        <v>3.3457249070631967E-2</v>
      </c>
      <c r="M534">
        <v>530</v>
      </c>
      <c r="N534">
        <v>3</v>
      </c>
    </row>
    <row r="535" spans="1:14" x14ac:dyDescent="0.25">
      <c r="A535" t="s">
        <v>8</v>
      </c>
      <c r="B535" t="s">
        <v>84</v>
      </c>
      <c r="C535">
        <v>23459</v>
      </c>
      <c r="D535" t="s">
        <v>914</v>
      </c>
      <c r="E535" t="s">
        <v>915</v>
      </c>
      <c r="F535" s="3">
        <v>1133</v>
      </c>
      <c r="G535" s="3">
        <v>258</v>
      </c>
      <c r="H535" s="3">
        <v>142</v>
      </c>
      <c r="I535" s="3">
        <f t="shared" si="16"/>
        <v>1275</v>
      </c>
      <c r="J535" s="6">
        <f>G535/SUM($G$5:$G$1566)</f>
        <v>2.2675597453653451E-4</v>
      </c>
      <c r="K535" s="9">
        <f>H535/SUM($H$5:$H$1566)</f>
        <v>1.6747297434361208E-4</v>
      </c>
      <c r="L535" s="4">
        <f t="shared" si="17"/>
        <v>0.11137254901960784</v>
      </c>
      <c r="M535">
        <v>531</v>
      </c>
      <c r="N535">
        <v>3</v>
      </c>
    </row>
    <row r="536" spans="1:14" x14ac:dyDescent="0.25">
      <c r="A536" t="s">
        <v>152</v>
      </c>
      <c r="B536" t="s">
        <v>152</v>
      </c>
      <c r="C536">
        <v>71321</v>
      </c>
      <c r="D536" t="s">
        <v>990</v>
      </c>
      <c r="E536" t="s">
        <v>991</v>
      </c>
      <c r="F536" s="3">
        <v>2069</v>
      </c>
      <c r="G536" s="3">
        <v>235</v>
      </c>
      <c r="H536" s="3">
        <v>155</v>
      </c>
      <c r="I536" s="3">
        <f t="shared" si="16"/>
        <v>2224</v>
      </c>
      <c r="J536" s="6">
        <f>G536/SUM($G$5:$G$1566)</f>
        <v>2.0654129463599074E-4</v>
      </c>
      <c r="K536" s="9">
        <f>H536/SUM($H$5:$H$1566)</f>
        <v>1.8280500720605544E-4</v>
      </c>
      <c r="L536" s="4">
        <f t="shared" si="17"/>
        <v>6.9694244604316544E-2</v>
      </c>
      <c r="M536">
        <v>532</v>
      </c>
      <c r="N536">
        <v>3</v>
      </c>
    </row>
    <row r="537" spans="1:14" x14ac:dyDescent="0.25">
      <c r="A537" t="s">
        <v>14</v>
      </c>
      <c r="B537" t="s">
        <v>26</v>
      </c>
      <c r="C537">
        <v>35467</v>
      </c>
      <c r="D537" t="s">
        <v>2094</v>
      </c>
      <c r="E537" t="s">
        <v>1635</v>
      </c>
      <c r="F537" s="3">
        <v>568</v>
      </c>
      <c r="G537" s="3">
        <v>358</v>
      </c>
      <c r="H537" s="3">
        <v>101</v>
      </c>
      <c r="I537" s="3">
        <f t="shared" si="16"/>
        <v>669</v>
      </c>
      <c r="J537" s="6">
        <f>G537/SUM($G$5:$G$1566)</f>
        <v>3.1464588714759443E-4</v>
      </c>
      <c r="K537" s="9">
        <f>H537/SUM($H$5:$H$1566)</f>
        <v>1.1911810146975226E-4</v>
      </c>
      <c r="L537" s="4">
        <f t="shared" si="17"/>
        <v>0.15097159940209268</v>
      </c>
      <c r="M537">
        <v>533</v>
      </c>
      <c r="N537">
        <v>3</v>
      </c>
    </row>
    <row r="538" spans="1:14" x14ac:dyDescent="0.25">
      <c r="A538" t="s">
        <v>34</v>
      </c>
      <c r="B538" t="s">
        <v>32</v>
      </c>
      <c r="C538">
        <v>62227</v>
      </c>
      <c r="D538" t="s">
        <v>936</v>
      </c>
      <c r="E538" t="s">
        <v>937</v>
      </c>
      <c r="F538" s="3">
        <v>1709</v>
      </c>
      <c r="G538" s="3">
        <v>622</v>
      </c>
      <c r="H538" s="3">
        <v>58</v>
      </c>
      <c r="I538" s="3">
        <f t="shared" si="16"/>
        <v>1767</v>
      </c>
      <c r="J538" s="6">
        <f>G538/SUM($G$5:$G$1566)</f>
        <v>5.4667525644079248E-4</v>
      </c>
      <c r="K538" s="9">
        <f>H538/SUM($H$5:$H$1566)</f>
        <v>6.8404454309362676E-5</v>
      </c>
      <c r="L538" s="4">
        <f t="shared" si="17"/>
        <v>3.2823995472552346E-2</v>
      </c>
      <c r="M538">
        <v>534</v>
      </c>
      <c r="N538">
        <v>3</v>
      </c>
    </row>
    <row r="539" spans="1:14" x14ac:dyDescent="0.25">
      <c r="A539" t="s">
        <v>14</v>
      </c>
      <c r="B539" t="s">
        <v>125</v>
      </c>
      <c r="C539">
        <v>34356</v>
      </c>
      <c r="D539" t="s">
        <v>1023</v>
      </c>
      <c r="E539" t="s">
        <v>1024</v>
      </c>
      <c r="F539" s="3">
        <v>859</v>
      </c>
      <c r="G539" s="3">
        <v>213</v>
      </c>
      <c r="H539" s="3">
        <v>169</v>
      </c>
      <c r="I539" s="3">
        <f t="shared" si="16"/>
        <v>1028</v>
      </c>
      <c r="J539" s="6">
        <f>G539/SUM($G$5:$G$1566)</f>
        <v>1.8720551386155757E-4</v>
      </c>
      <c r="K539" s="9">
        <f>H539/SUM($H$5:$H$1566)</f>
        <v>1.9931642721176369E-4</v>
      </c>
      <c r="L539" s="4">
        <f t="shared" si="17"/>
        <v>0.16439688715953307</v>
      </c>
      <c r="M539">
        <v>535</v>
      </c>
      <c r="N539">
        <v>3</v>
      </c>
    </row>
    <row r="540" spans="1:14" x14ac:dyDescent="0.25">
      <c r="A540" t="s">
        <v>14</v>
      </c>
      <c r="B540" t="s">
        <v>176</v>
      </c>
      <c r="C540">
        <v>32115</v>
      </c>
      <c r="D540" t="s">
        <v>918</v>
      </c>
      <c r="E540" t="s">
        <v>919</v>
      </c>
      <c r="F540" s="3">
        <v>744</v>
      </c>
      <c r="G540" s="3">
        <v>184</v>
      </c>
      <c r="H540" s="3">
        <v>194</v>
      </c>
      <c r="I540" s="3">
        <f t="shared" si="16"/>
        <v>938</v>
      </c>
      <c r="J540" s="6">
        <f>G540/SUM($G$5:$G$1566)</f>
        <v>1.6171743920435019E-4</v>
      </c>
      <c r="K540" s="9">
        <f>H540/SUM($H$5:$H$1566)</f>
        <v>2.2880110579338552E-4</v>
      </c>
      <c r="L540" s="4">
        <f t="shared" si="17"/>
        <v>0.2068230277185501</v>
      </c>
      <c r="M540">
        <v>536</v>
      </c>
      <c r="N540">
        <v>3</v>
      </c>
    </row>
    <row r="541" spans="1:14" x14ac:dyDescent="0.25">
      <c r="A541" t="s">
        <v>19</v>
      </c>
      <c r="B541" t="s">
        <v>45</v>
      </c>
      <c r="C541">
        <v>51377</v>
      </c>
      <c r="D541" t="s">
        <v>998</v>
      </c>
      <c r="E541" t="s">
        <v>999</v>
      </c>
      <c r="F541" s="3">
        <v>1524</v>
      </c>
      <c r="G541" s="3">
        <v>333</v>
      </c>
      <c r="H541" s="3">
        <v>107</v>
      </c>
      <c r="I541" s="3">
        <f t="shared" si="16"/>
        <v>1631</v>
      </c>
      <c r="J541" s="6">
        <f>G541/SUM($G$5:$G$1566)</f>
        <v>2.9267340899482945E-4</v>
      </c>
      <c r="K541" s="9">
        <f>H541/SUM($H$5:$H$1566)</f>
        <v>1.2619442432934151E-4</v>
      </c>
      <c r="L541" s="4">
        <f t="shared" si="17"/>
        <v>6.5603923973022685E-2</v>
      </c>
      <c r="M541">
        <v>537</v>
      </c>
      <c r="N541">
        <v>3</v>
      </c>
    </row>
    <row r="542" spans="1:14" x14ac:dyDescent="0.25">
      <c r="A542" t="s">
        <v>8</v>
      </c>
      <c r="B542" t="s">
        <v>84</v>
      </c>
      <c r="C542">
        <v>23588</v>
      </c>
      <c r="D542" t="s">
        <v>985</v>
      </c>
      <c r="E542" t="s">
        <v>986</v>
      </c>
      <c r="F542" s="3">
        <v>773</v>
      </c>
      <c r="G542" s="3">
        <v>176</v>
      </c>
      <c r="H542" s="3">
        <v>202</v>
      </c>
      <c r="I542" s="3">
        <f t="shared" si="16"/>
        <v>975</v>
      </c>
      <c r="J542" s="6">
        <f>G542/SUM($G$5:$G$1566)</f>
        <v>1.546862461954654E-4</v>
      </c>
      <c r="K542" s="9">
        <f>H542/SUM($H$5:$H$1566)</f>
        <v>2.3823620293950452E-4</v>
      </c>
      <c r="L542" s="4">
        <f t="shared" si="17"/>
        <v>0.20717948717948717</v>
      </c>
      <c r="M542">
        <v>538</v>
      </c>
      <c r="N542">
        <v>3</v>
      </c>
    </row>
    <row r="543" spans="1:14" x14ac:dyDescent="0.25">
      <c r="A543" t="s">
        <v>34</v>
      </c>
      <c r="B543" t="s">
        <v>32</v>
      </c>
      <c r="C543">
        <v>62269</v>
      </c>
      <c r="D543" t="s">
        <v>1003</v>
      </c>
      <c r="E543" t="s">
        <v>1004</v>
      </c>
      <c r="F543" s="3">
        <v>1301</v>
      </c>
      <c r="G543" s="3">
        <v>474</v>
      </c>
      <c r="H543" s="3">
        <v>75</v>
      </c>
      <c r="I543" s="3">
        <f t="shared" si="16"/>
        <v>1376</v>
      </c>
      <c r="J543" s="6">
        <f>G543/SUM($G$5:$G$1566)</f>
        <v>4.1659818577642388E-4</v>
      </c>
      <c r="K543" s="9">
        <f>H543/SUM($H$5:$H$1566)</f>
        <v>8.845403574486554E-5</v>
      </c>
      <c r="L543" s="4">
        <f t="shared" si="17"/>
        <v>5.4505813953488372E-2</v>
      </c>
      <c r="M543">
        <v>539</v>
      </c>
      <c r="N543">
        <v>3</v>
      </c>
    </row>
    <row r="544" spans="1:14" x14ac:dyDescent="0.25">
      <c r="A544" t="s">
        <v>19</v>
      </c>
      <c r="B544" t="s">
        <v>18</v>
      </c>
      <c r="C544">
        <v>53461</v>
      </c>
      <c r="D544" t="s">
        <v>996</v>
      </c>
      <c r="E544" t="s">
        <v>996</v>
      </c>
      <c r="F544" s="3">
        <v>1145</v>
      </c>
      <c r="G544" s="3">
        <v>373</v>
      </c>
      <c r="H544" s="3">
        <v>95</v>
      </c>
      <c r="I544" s="3">
        <f t="shared" si="16"/>
        <v>1240</v>
      </c>
      <c r="J544" s="6">
        <f>G544/SUM($G$5:$G$1566)</f>
        <v>3.2782937403925337E-4</v>
      </c>
      <c r="K544" s="9">
        <f>H544/SUM($H$5:$H$1566)</f>
        <v>1.1204177861016302E-4</v>
      </c>
      <c r="L544" s="4">
        <f t="shared" si="17"/>
        <v>7.6612903225806453E-2</v>
      </c>
      <c r="M544">
        <v>540</v>
      </c>
      <c r="N544">
        <v>3</v>
      </c>
    </row>
    <row r="545" spans="1:14" x14ac:dyDescent="0.25">
      <c r="A545" t="s">
        <v>8</v>
      </c>
      <c r="B545" t="s">
        <v>84</v>
      </c>
      <c r="C545">
        <v>23469</v>
      </c>
      <c r="D545" t="s">
        <v>1293</v>
      </c>
      <c r="E545" t="s">
        <v>1294</v>
      </c>
      <c r="F545" s="3">
        <v>1748</v>
      </c>
      <c r="G545" s="3">
        <v>398</v>
      </c>
      <c r="H545" s="3">
        <v>88</v>
      </c>
      <c r="I545" s="3">
        <f t="shared" si="16"/>
        <v>1836</v>
      </c>
      <c r="J545" s="6">
        <f>G545/SUM($G$5:$G$1566)</f>
        <v>3.4980185219201835E-4</v>
      </c>
      <c r="K545" s="9">
        <f>H545/SUM($H$5:$H$1566)</f>
        <v>1.0378606860730889E-4</v>
      </c>
      <c r="L545" s="4">
        <f t="shared" si="17"/>
        <v>4.793028322440087E-2</v>
      </c>
      <c r="M545">
        <v>541</v>
      </c>
      <c r="N545">
        <v>3</v>
      </c>
    </row>
    <row r="546" spans="1:14" x14ac:dyDescent="0.25">
      <c r="A546" t="s">
        <v>14</v>
      </c>
      <c r="B546" t="s">
        <v>26</v>
      </c>
      <c r="C546">
        <v>35455</v>
      </c>
      <c r="D546" t="s">
        <v>946</v>
      </c>
      <c r="E546" t="s">
        <v>947</v>
      </c>
      <c r="F546" s="3">
        <v>303</v>
      </c>
      <c r="G546" s="3">
        <v>191</v>
      </c>
      <c r="H546" s="3">
        <v>179</v>
      </c>
      <c r="I546" s="3">
        <f t="shared" si="16"/>
        <v>482</v>
      </c>
      <c r="J546" s="6">
        <f>G546/SUM($G$5:$G$1566)</f>
        <v>1.6786973308712439E-4</v>
      </c>
      <c r="K546" s="9">
        <f>H546/SUM($H$5:$H$1566)</f>
        <v>2.1111029864441243E-4</v>
      </c>
      <c r="L546" s="4">
        <f t="shared" si="17"/>
        <v>0.37136929460580914</v>
      </c>
      <c r="M546">
        <v>542</v>
      </c>
      <c r="N546">
        <v>3</v>
      </c>
    </row>
    <row r="547" spans="1:14" x14ac:dyDescent="0.25">
      <c r="A547" t="s">
        <v>8</v>
      </c>
      <c r="B547" t="s">
        <v>332</v>
      </c>
      <c r="C547">
        <v>25459</v>
      </c>
      <c r="D547" t="s">
        <v>1178</v>
      </c>
      <c r="E547" t="s">
        <v>1178</v>
      </c>
      <c r="F547" s="3">
        <v>1040</v>
      </c>
      <c r="G547" s="3">
        <v>158</v>
      </c>
      <c r="H547" s="3">
        <v>214</v>
      </c>
      <c r="I547" s="3">
        <f t="shared" si="16"/>
        <v>1254</v>
      </c>
      <c r="J547" s="6">
        <f>G547/SUM($G$5:$G$1566)</f>
        <v>1.3886606192547462E-4</v>
      </c>
      <c r="K547" s="9">
        <f>H547/SUM($H$5:$H$1566)</f>
        <v>2.5238884865868302E-4</v>
      </c>
      <c r="L547" s="4">
        <f t="shared" si="17"/>
        <v>0.17065390749601275</v>
      </c>
      <c r="M547">
        <v>543</v>
      </c>
      <c r="N547">
        <v>3</v>
      </c>
    </row>
    <row r="548" spans="1:14" x14ac:dyDescent="0.25">
      <c r="A548" t="s">
        <v>14</v>
      </c>
      <c r="B548" t="s">
        <v>26</v>
      </c>
      <c r="C548">
        <v>35320</v>
      </c>
      <c r="D548" t="s">
        <v>950</v>
      </c>
      <c r="E548" t="s">
        <v>950</v>
      </c>
      <c r="F548" s="3">
        <v>1394</v>
      </c>
      <c r="G548" s="3">
        <v>878</v>
      </c>
      <c r="H548" s="3">
        <v>38</v>
      </c>
      <c r="I548" s="3">
        <f t="shared" si="16"/>
        <v>1432</v>
      </c>
      <c r="J548" s="6">
        <f>G548/SUM($G$5:$G$1566)</f>
        <v>7.7167343272510581E-4</v>
      </c>
      <c r="K548" s="9">
        <f>H548/SUM($H$5:$H$1566)</f>
        <v>4.4816711444065206E-5</v>
      </c>
      <c r="L548" s="4">
        <f t="shared" si="17"/>
        <v>2.6536312849162011E-2</v>
      </c>
      <c r="M548">
        <v>544</v>
      </c>
      <c r="N548">
        <v>3</v>
      </c>
    </row>
    <row r="549" spans="1:14" x14ac:dyDescent="0.25">
      <c r="A549" t="s">
        <v>14</v>
      </c>
      <c r="B549" t="s">
        <v>26</v>
      </c>
      <c r="C549">
        <v>35223</v>
      </c>
      <c r="D549" t="s">
        <v>957</v>
      </c>
      <c r="E549" t="s">
        <v>958</v>
      </c>
      <c r="F549" s="3">
        <v>265</v>
      </c>
      <c r="G549" s="3">
        <v>167</v>
      </c>
      <c r="H549" s="3">
        <v>199</v>
      </c>
      <c r="I549" s="3">
        <f t="shared" si="16"/>
        <v>464</v>
      </c>
      <c r="J549" s="6">
        <f>G549/SUM($G$5:$G$1566)</f>
        <v>1.4677615406047002E-4</v>
      </c>
      <c r="K549" s="9">
        <f>H549/SUM($H$5:$H$1566)</f>
        <v>2.346980415097099E-4</v>
      </c>
      <c r="L549" s="4">
        <f t="shared" si="17"/>
        <v>0.42887931034482757</v>
      </c>
      <c r="M549">
        <v>545</v>
      </c>
      <c r="N549">
        <v>3</v>
      </c>
    </row>
    <row r="550" spans="1:14" x14ac:dyDescent="0.25">
      <c r="A550" t="s">
        <v>34</v>
      </c>
      <c r="B550" t="s">
        <v>32</v>
      </c>
      <c r="C550">
        <v>62293</v>
      </c>
      <c r="D550" t="s">
        <v>942</v>
      </c>
      <c r="E550" t="s">
        <v>943</v>
      </c>
      <c r="F550" s="3">
        <v>776</v>
      </c>
      <c r="G550" s="3">
        <v>283</v>
      </c>
      <c r="H550" s="3">
        <v>116</v>
      </c>
      <c r="I550" s="3">
        <f t="shared" si="16"/>
        <v>892</v>
      </c>
      <c r="J550" s="6">
        <f>G550/SUM($G$5:$G$1566)</f>
        <v>2.4872845268929949E-4</v>
      </c>
      <c r="K550" s="9">
        <f>H550/SUM($H$5:$H$1566)</f>
        <v>1.3680890861872535E-4</v>
      </c>
      <c r="L550" s="4">
        <f t="shared" si="17"/>
        <v>0.13004484304932734</v>
      </c>
      <c r="M550">
        <v>546</v>
      </c>
      <c r="N550">
        <v>3</v>
      </c>
    </row>
    <row r="551" spans="1:14" x14ac:dyDescent="0.25">
      <c r="A551" t="s">
        <v>8</v>
      </c>
      <c r="B551" t="s">
        <v>84</v>
      </c>
      <c r="C551">
        <v>23447</v>
      </c>
      <c r="D551" t="s">
        <v>1019</v>
      </c>
      <c r="E551" t="s">
        <v>1020</v>
      </c>
      <c r="F551" s="3">
        <v>1449</v>
      </c>
      <c r="G551" s="3">
        <v>330</v>
      </c>
      <c r="H551" s="3">
        <v>99</v>
      </c>
      <c r="I551" s="3">
        <f t="shared" si="16"/>
        <v>1548</v>
      </c>
      <c r="J551" s="6">
        <f>G551/SUM($G$5:$G$1566)</f>
        <v>2.9003671161649763E-4</v>
      </c>
      <c r="K551" s="9">
        <f>H551/SUM($H$5:$H$1566)</f>
        <v>1.1675932718322252E-4</v>
      </c>
      <c r="L551" s="4">
        <f t="shared" si="17"/>
        <v>6.3953488372093026E-2</v>
      </c>
      <c r="M551">
        <v>547</v>
      </c>
      <c r="N551">
        <v>3</v>
      </c>
    </row>
    <row r="552" spans="1:14" x14ac:dyDescent="0.25">
      <c r="A552" t="s">
        <v>19</v>
      </c>
      <c r="B552" t="s">
        <v>18</v>
      </c>
      <c r="C552">
        <v>53377</v>
      </c>
      <c r="D552" t="s">
        <v>920</v>
      </c>
      <c r="E552" t="s">
        <v>577</v>
      </c>
      <c r="F552" s="3">
        <v>1101</v>
      </c>
      <c r="G552" s="3">
        <v>358</v>
      </c>
      <c r="H552" s="3">
        <v>91</v>
      </c>
      <c r="I552" s="3">
        <f t="shared" si="16"/>
        <v>1192</v>
      </c>
      <c r="J552" s="6">
        <f>G552/SUM($G$5:$G$1566)</f>
        <v>3.1464588714759443E-4</v>
      </c>
      <c r="K552" s="9">
        <f>H552/SUM($H$5:$H$1566)</f>
        <v>1.0732423003710352E-4</v>
      </c>
      <c r="L552" s="4">
        <f t="shared" si="17"/>
        <v>7.6342281879194632E-2</v>
      </c>
      <c r="M552">
        <v>548</v>
      </c>
      <c r="N552">
        <v>3</v>
      </c>
    </row>
    <row r="553" spans="1:14" x14ac:dyDescent="0.25">
      <c r="A553" t="s">
        <v>8</v>
      </c>
      <c r="B553" t="s">
        <v>84</v>
      </c>
      <c r="C553">
        <v>23625</v>
      </c>
      <c r="D553" t="s">
        <v>1148</v>
      </c>
      <c r="E553" t="s">
        <v>896</v>
      </c>
      <c r="F553" s="3">
        <v>2688</v>
      </c>
      <c r="G553" s="3">
        <v>612</v>
      </c>
      <c r="H553" s="3">
        <v>53</v>
      </c>
      <c r="I553" s="3">
        <f t="shared" si="16"/>
        <v>2741</v>
      </c>
      <c r="J553" s="6">
        <f>G553/SUM($G$5:$G$1566)</f>
        <v>5.3788626517968648E-4</v>
      </c>
      <c r="K553" s="9">
        <f>H553/SUM($H$5:$H$1566)</f>
        <v>6.2507518593038307E-5</v>
      </c>
      <c r="L553" s="4">
        <f t="shared" si="17"/>
        <v>1.9336008755928492E-2</v>
      </c>
      <c r="M553">
        <v>549</v>
      </c>
      <c r="N553">
        <v>3</v>
      </c>
    </row>
    <row r="554" spans="1:14" x14ac:dyDescent="0.25">
      <c r="A554" t="s">
        <v>8</v>
      </c>
      <c r="B554" t="s">
        <v>7</v>
      </c>
      <c r="C554">
        <v>21357</v>
      </c>
      <c r="D554" t="s">
        <v>1094</v>
      </c>
      <c r="E554" t="s">
        <v>1095</v>
      </c>
      <c r="F554" s="3">
        <v>2594</v>
      </c>
      <c r="G554" s="3">
        <v>636</v>
      </c>
      <c r="H554" s="3">
        <v>51</v>
      </c>
      <c r="I554" s="3">
        <f t="shared" si="16"/>
        <v>2645</v>
      </c>
      <c r="J554" s="6">
        <f>G554/SUM($G$5:$G$1566)</f>
        <v>5.5897984420634093E-4</v>
      </c>
      <c r="K554" s="9">
        <f>H554/SUM($H$5:$H$1566)</f>
        <v>6.0148744306508565E-5</v>
      </c>
      <c r="L554" s="4">
        <f t="shared" si="17"/>
        <v>1.9281663516068054E-2</v>
      </c>
      <c r="M554">
        <v>550</v>
      </c>
      <c r="N554">
        <v>3</v>
      </c>
    </row>
    <row r="555" spans="1:14" x14ac:dyDescent="0.25">
      <c r="A555" t="s">
        <v>34</v>
      </c>
      <c r="B555" t="s">
        <v>59</v>
      </c>
      <c r="C555">
        <v>61477</v>
      </c>
      <c r="D555" t="s">
        <v>904</v>
      </c>
      <c r="E555" t="s">
        <v>905</v>
      </c>
      <c r="F555" s="3">
        <v>854</v>
      </c>
      <c r="G555" s="3">
        <v>389</v>
      </c>
      <c r="H555" s="3">
        <v>83</v>
      </c>
      <c r="I555" s="3">
        <f t="shared" si="16"/>
        <v>937</v>
      </c>
      <c r="J555" s="6">
        <f>G555/SUM($G$5:$G$1566)</f>
        <v>3.41891760057023E-4</v>
      </c>
      <c r="K555" s="9">
        <f>H555/SUM($H$5:$H$1566)</f>
        <v>9.7889132890984523E-5</v>
      </c>
      <c r="L555" s="4">
        <f t="shared" si="17"/>
        <v>8.8580576307363934E-2</v>
      </c>
      <c r="M555">
        <v>551</v>
      </c>
      <c r="N555">
        <v>3</v>
      </c>
    </row>
    <row r="556" spans="1:14" x14ac:dyDescent="0.25">
      <c r="A556" t="s">
        <v>14</v>
      </c>
      <c r="B556" t="s">
        <v>26</v>
      </c>
      <c r="C556">
        <v>35117</v>
      </c>
      <c r="D556" t="s">
        <v>921</v>
      </c>
      <c r="E556" t="s">
        <v>922</v>
      </c>
      <c r="F556" s="3">
        <v>1419</v>
      </c>
      <c r="G556" s="3">
        <v>894</v>
      </c>
      <c r="H556" s="3">
        <v>36</v>
      </c>
      <c r="I556" s="3">
        <f t="shared" si="16"/>
        <v>1455</v>
      </c>
      <c r="J556" s="6">
        <f>G556/SUM($G$5:$G$1566)</f>
        <v>7.8573581874287544E-4</v>
      </c>
      <c r="K556" s="9">
        <f>H556/SUM($H$5:$H$1566)</f>
        <v>4.2457937157535457E-5</v>
      </c>
      <c r="L556" s="4">
        <f t="shared" si="17"/>
        <v>2.4742268041237112E-2</v>
      </c>
      <c r="M556">
        <v>552</v>
      </c>
      <c r="N556">
        <v>3</v>
      </c>
    </row>
    <row r="557" spans="1:14" x14ac:dyDescent="0.25">
      <c r="A557" t="s">
        <v>14</v>
      </c>
      <c r="B557" t="s">
        <v>176</v>
      </c>
      <c r="C557">
        <v>32119</v>
      </c>
      <c r="D557" t="s">
        <v>1034</v>
      </c>
      <c r="E557" t="s">
        <v>1034</v>
      </c>
      <c r="F557" s="3">
        <v>1605</v>
      </c>
      <c r="G557" s="3">
        <v>397</v>
      </c>
      <c r="H557" s="3">
        <v>81</v>
      </c>
      <c r="I557" s="3">
        <f t="shared" si="16"/>
        <v>1686</v>
      </c>
      <c r="J557" s="6">
        <f>G557/SUM($G$5:$G$1566)</f>
        <v>3.4892295306590776E-4</v>
      </c>
      <c r="K557" s="9">
        <f>H557/SUM($H$5:$H$1566)</f>
        <v>9.5530358604454781E-5</v>
      </c>
      <c r="L557" s="4">
        <f t="shared" si="17"/>
        <v>4.8042704626334518E-2</v>
      </c>
      <c r="M557">
        <v>553</v>
      </c>
      <c r="N557">
        <v>3</v>
      </c>
    </row>
    <row r="558" spans="1:14" x14ac:dyDescent="0.25">
      <c r="A558" t="s">
        <v>14</v>
      </c>
      <c r="B558" t="s">
        <v>13</v>
      </c>
      <c r="C558">
        <v>31126</v>
      </c>
      <c r="D558" t="s">
        <v>955</v>
      </c>
      <c r="E558" t="s">
        <v>956</v>
      </c>
      <c r="F558" s="3">
        <v>2568</v>
      </c>
      <c r="G558" s="3">
        <v>1457</v>
      </c>
      <c r="H558" s="3">
        <v>22</v>
      </c>
      <c r="I558" s="3">
        <f t="shared" si="16"/>
        <v>2590</v>
      </c>
      <c r="J558" s="6">
        <f>G558/SUM($G$5:$G$1566)</f>
        <v>1.2805560267431426E-3</v>
      </c>
      <c r="K558" s="9">
        <f>H558/SUM($H$5:$H$1566)</f>
        <v>2.5946517151827223E-5</v>
      </c>
      <c r="L558" s="4">
        <f t="shared" si="17"/>
        <v>8.4942084942084949E-3</v>
      </c>
      <c r="M558">
        <v>554</v>
      </c>
      <c r="N558">
        <v>3</v>
      </c>
    </row>
    <row r="559" spans="1:14" x14ac:dyDescent="0.25">
      <c r="A559" t="s">
        <v>8</v>
      </c>
      <c r="B559" t="s">
        <v>29</v>
      </c>
      <c r="C559">
        <v>24235</v>
      </c>
      <c r="D559" t="s">
        <v>1001</v>
      </c>
      <c r="E559" t="s">
        <v>1002</v>
      </c>
      <c r="F559" s="3">
        <v>419</v>
      </c>
      <c r="G559" s="3">
        <v>95</v>
      </c>
      <c r="H559" s="3">
        <v>334</v>
      </c>
      <c r="I559" s="3">
        <f t="shared" si="16"/>
        <v>753</v>
      </c>
      <c r="J559" s="6">
        <f>G559/SUM($G$5:$G$1566)</f>
        <v>8.3495416980506899E-5</v>
      </c>
      <c r="K559" s="9">
        <f>H559/SUM($H$5:$H$1566)</f>
        <v>3.9391530585046789E-4</v>
      </c>
      <c r="L559" s="4">
        <f t="shared" si="17"/>
        <v>0.44355909694555112</v>
      </c>
      <c r="M559">
        <v>555</v>
      </c>
      <c r="N559">
        <v>3</v>
      </c>
    </row>
    <row r="560" spans="1:14" x14ac:dyDescent="0.25">
      <c r="A560" t="s">
        <v>14</v>
      </c>
      <c r="B560" t="s">
        <v>26</v>
      </c>
      <c r="C560">
        <v>35217</v>
      </c>
      <c r="D560" t="s">
        <v>965</v>
      </c>
      <c r="E560" t="s">
        <v>965</v>
      </c>
      <c r="F560" s="3">
        <v>181</v>
      </c>
      <c r="G560" s="3">
        <v>114</v>
      </c>
      <c r="H560" s="3">
        <v>279</v>
      </c>
      <c r="I560" s="3">
        <f t="shared" si="16"/>
        <v>460</v>
      </c>
      <c r="J560" s="6">
        <f>G560/SUM($G$5:$G$1566)</f>
        <v>1.0019450037660828E-4</v>
      </c>
      <c r="K560" s="9">
        <f>H560/SUM($H$5:$H$1566)</f>
        <v>3.2904901297089979E-4</v>
      </c>
      <c r="L560" s="4">
        <f t="shared" si="17"/>
        <v>0.60652173913043483</v>
      </c>
      <c r="M560">
        <v>556</v>
      </c>
      <c r="N560">
        <v>3</v>
      </c>
    </row>
    <row r="561" spans="1:14" x14ac:dyDescent="0.25">
      <c r="A561" t="s">
        <v>14</v>
      </c>
      <c r="B561" t="s">
        <v>115</v>
      </c>
      <c r="C561">
        <v>33121</v>
      </c>
      <c r="D561" t="s">
        <v>1425</v>
      </c>
      <c r="E561" t="s">
        <v>1426</v>
      </c>
      <c r="F561" s="3">
        <v>1056</v>
      </c>
      <c r="G561" s="3">
        <v>261</v>
      </c>
      <c r="H561" s="3">
        <v>121</v>
      </c>
      <c r="I561" s="3">
        <f t="shared" si="16"/>
        <v>1177</v>
      </c>
      <c r="J561" s="6">
        <f>G561/SUM($G$5:$G$1566)</f>
        <v>2.293926719148663E-4</v>
      </c>
      <c r="K561" s="9">
        <f>H561/SUM($H$5:$H$1566)</f>
        <v>1.4270584433504974E-4</v>
      </c>
      <c r="L561" s="4">
        <f t="shared" si="17"/>
        <v>0.10280373831775701</v>
      </c>
      <c r="M561">
        <v>557</v>
      </c>
      <c r="N561">
        <v>3</v>
      </c>
    </row>
    <row r="562" spans="1:14" x14ac:dyDescent="0.25">
      <c r="A562" t="s">
        <v>8</v>
      </c>
      <c r="B562" t="s">
        <v>368</v>
      </c>
      <c r="C562">
        <v>26311</v>
      </c>
      <c r="D562" t="s">
        <v>1130</v>
      </c>
      <c r="E562" t="s">
        <v>1131</v>
      </c>
      <c r="F562" s="3">
        <v>2197</v>
      </c>
      <c r="G562" s="3">
        <v>335</v>
      </c>
      <c r="H562" s="3">
        <v>93</v>
      </c>
      <c r="I562" s="3">
        <f t="shared" si="16"/>
        <v>2290</v>
      </c>
      <c r="J562" s="6">
        <f>G562/SUM($G$5:$G$1566)</f>
        <v>2.9443120724705063E-4</v>
      </c>
      <c r="K562" s="9">
        <f>H562/SUM($H$5:$H$1566)</f>
        <v>1.0968300432363326E-4</v>
      </c>
      <c r="L562" s="4">
        <f t="shared" si="17"/>
        <v>4.0611353711790393E-2</v>
      </c>
      <c r="M562">
        <v>558</v>
      </c>
      <c r="N562">
        <v>3</v>
      </c>
    </row>
    <row r="563" spans="1:14" x14ac:dyDescent="0.25">
      <c r="A563" t="s">
        <v>14</v>
      </c>
      <c r="B563" t="s">
        <v>26</v>
      </c>
      <c r="C563">
        <v>35237</v>
      </c>
      <c r="D563" t="s">
        <v>2092</v>
      </c>
      <c r="E563" t="s">
        <v>2093</v>
      </c>
      <c r="F563" s="3">
        <v>968</v>
      </c>
      <c r="G563" s="3">
        <v>610</v>
      </c>
      <c r="H563" s="3">
        <v>51</v>
      </c>
      <c r="I563" s="3">
        <f t="shared" si="16"/>
        <v>1019</v>
      </c>
      <c r="J563" s="6">
        <f>G563/SUM($G$5:$G$1566)</f>
        <v>5.3612846692746531E-4</v>
      </c>
      <c r="K563" s="9">
        <f>H563/SUM($H$5:$H$1566)</f>
        <v>6.0148744306508565E-5</v>
      </c>
      <c r="L563" s="4">
        <f t="shared" si="17"/>
        <v>5.0049067713444556E-2</v>
      </c>
      <c r="M563">
        <v>559</v>
      </c>
      <c r="N563">
        <v>3</v>
      </c>
    </row>
    <row r="564" spans="1:14" x14ac:dyDescent="0.25">
      <c r="A564" t="s">
        <v>34</v>
      </c>
      <c r="B564" t="s">
        <v>32</v>
      </c>
      <c r="C564">
        <v>62316</v>
      </c>
      <c r="D564" t="s">
        <v>944</v>
      </c>
      <c r="E564" t="s">
        <v>945</v>
      </c>
      <c r="F564" s="3">
        <v>1428</v>
      </c>
      <c r="G564" s="3">
        <v>520</v>
      </c>
      <c r="H564" s="3">
        <v>59</v>
      </c>
      <c r="I564" s="3">
        <f t="shared" si="16"/>
        <v>1487</v>
      </c>
      <c r="J564" s="6">
        <f>G564/SUM($G$5:$G$1566)</f>
        <v>4.5702754557751143E-4</v>
      </c>
      <c r="K564" s="9">
        <f>H564/SUM($H$5:$H$1566)</f>
        <v>6.9583841452627561E-5</v>
      </c>
      <c r="L564" s="4">
        <f t="shared" si="17"/>
        <v>3.9677202420981841E-2</v>
      </c>
      <c r="M564">
        <v>560</v>
      </c>
      <c r="N564">
        <v>3</v>
      </c>
    </row>
    <row r="565" spans="1:14" x14ac:dyDescent="0.25">
      <c r="A565" t="s">
        <v>19</v>
      </c>
      <c r="B565" t="s">
        <v>18</v>
      </c>
      <c r="C565">
        <v>53155</v>
      </c>
      <c r="D565" t="s">
        <v>989</v>
      </c>
      <c r="E565" t="s">
        <v>989</v>
      </c>
      <c r="F565" s="3">
        <v>1963</v>
      </c>
      <c r="G565" s="3">
        <v>639</v>
      </c>
      <c r="H565" s="3">
        <v>48</v>
      </c>
      <c r="I565" s="3">
        <f t="shared" si="16"/>
        <v>2011</v>
      </c>
      <c r="J565" s="6">
        <f>G565/SUM($G$5:$G$1566)</f>
        <v>5.6161654158467275E-4</v>
      </c>
      <c r="K565" s="9">
        <f>H565/SUM($H$5:$H$1566)</f>
        <v>5.6610582876713944E-5</v>
      </c>
      <c r="L565" s="4">
        <f t="shared" si="17"/>
        <v>2.3868722028841372E-2</v>
      </c>
      <c r="M565">
        <v>561</v>
      </c>
      <c r="N565">
        <v>3</v>
      </c>
    </row>
    <row r="566" spans="1:14" x14ac:dyDescent="0.25">
      <c r="A566" t="s">
        <v>19</v>
      </c>
      <c r="B566" t="s">
        <v>18</v>
      </c>
      <c r="C566">
        <v>53115</v>
      </c>
      <c r="D566" t="s">
        <v>978</v>
      </c>
      <c r="E566" t="s">
        <v>979</v>
      </c>
      <c r="F566" s="3">
        <v>654</v>
      </c>
      <c r="G566" s="3">
        <v>213</v>
      </c>
      <c r="H566" s="3">
        <v>144</v>
      </c>
      <c r="I566" s="3">
        <f t="shared" si="16"/>
        <v>798</v>
      </c>
      <c r="J566" s="6">
        <f>G566/SUM($G$5:$G$1566)</f>
        <v>1.8720551386155757E-4</v>
      </c>
      <c r="K566" s="9">
        <f>H566/SUM($H$5:$H$1566)</f>
        <v>1.6983174863014183E-4</v>
      </c>
      <c r="L566" s="4">
        <f t="shared" si="17"/>
        <v>0.18045112781954886</v>
      </c>
      <c r="M566">
        <v>562</v>
      </c>
      <c r="N566">
        <v>3</v>
      </c>
    </row>
    <row r="567" spans="1:14" x14ac:dyDescent="0.25">
      <c r="A567" t="s">
        <v>19</v>
      </c>
      <c r="B567" t="s">
        <v>18</v>
      </c>
      <c r="C567">
        <v>53139</v>
      </c>
      <c r="D567" t="s">
        <v>1013</v>
      </c>
      <c r="E567" t="s">
        <v>1014</v>
      </c>
      <c r="F567" s="3">
        <v>679</v>
      </c>
      <c r="G567" s="3">
        <v>221</v>
      </c>
      <c r="H567" s="3">
        <v>138</v>
      </c>
      <c r="I567" s="3">
        <f t="shared" si="16"/>
        <v>817</v>
      </c>
      <c r="J567" s="6">
        <f>G567/SUM($G$5:$G$1566)</f>
        <v>1.9423670687044236E-4</v>
      </c>
      <c r="K567" s="9">
        <f>H567/SUM($H$5:$H$1566)</f>
        <v>1.627554257705526E-4</v>
      </c>
      <c r="L567" s="4">
        <f t="shared" si="17"/>
        <v>0.16891064871481029</v>
      </c>
      <c r="M567">
        <v>563</v>
      </c>
      <c r="N567">
        <v>3</v>
      </c>
    </row>
    <row r="568" spans="1:14" x14ac:dyDescent="0.25">
      <c r="A568" t="s">
        <v>14</v>
      </c>
      <c r="B568" t="s">
        <v>17</v>
      </c>
      <c r="C568">
        <v>37327</v>
      </c>
      <c r="D568" t="s">
        <v>973</v>
      </c>
      <c r="E568" t="s">
        <v>973</v>
      </c>
      <c r="F568" s="3">
        <v>1189</v>
      </c>
      <c r="G568" s="3">
        <v>749</v>
      </c>
      <c r="H568" s="3">
        <v>40</v>
      </c>
      <c r="I568" s="3">
        <f t="shared" si="16"/>
        <v>1229</v>
      </c>
      <c r="J568" s="6">
        <f>G568/SUM($G$5:$G$1566)</f>
        <v>6.5829544545683856E-4</v>
      </c>
      <c r="K568" s="9">
        <f>H568/SUM($H$5:$H$1566)</f>
        <v>4.7175485730594955E-5</v>
      </c>
      <c r="L568" s="4">
        <f t="shared" si="17"/>
        <v>3.254678600488202E-2</v>
      </c>
      <c r="M568">
        <v>564</v>
      </c>
      <c r="N568">
        <v>3</v>
      </c>
    </row>
    <row r="569" spans="1:14" x14ac:dyDescent="0.25">
      <c r="A569" t="s">
        <v>34</v>
      </c>
      <c r="B569" t="s">
        <v>293</v>
      </c>
      <c r="C569">
        <v>63227</v>
      </c>
      <c r="D569" t="s">
        <v>1057</v>
      </c>
      <c r="E569" t="s">
        <v>1057</v>
      </c>
      <c r="F569" s="3">
        <v>445</v>
      </c>
      <c r="G569" s="3">
        <v>203</v>
      </c>
      <c r="H569" s="3">
        <v>147</v>
      </c>
      <c r="I569" s="3">
        <f t="shared" si="16"/>
        <v>592</v>
      </c>
      <c r="J569" s="6">
        <f>G569/SUM($G$5:$G$1566)</f>
        <v>1.7841652260045158E-4</v>
      </c>
      <c r="K569" s="9">
        <f>H569/SUM($H$5:$H$1566)</f>
        <v>1.7336991005993647E-4</v>
      </c>
      <c r="L569" s="4">
        <f t="shared" si="17"/>
        <v>0.2483108108108108</v>
      </c>
      <c r="M569">
        <v>565</v>
      </c>
      <c r="N569">
        <v>3</v>
      </c>
    </row>
    <row r="570" spans="1:14" x14ac:dyDescent="0.25">
      <c r="A570" t="s">
        <v>34</v>
      </c>
      <c r="B570" t="s">
        <v>32</v>
      </c>
      <c r="C570">
        <v>62274</v>
      </c>
      <c r="D570" t="s">
        <v>976</v>
      </c>
      <c r="E570" t="s">
        <v>977</v>
      </c>
      <c r="F570" s="3">
        <v>1166</v>
      </c>
      <c r="G570" s="3">
        <v>425</v>
      </c>
      <c r="H570" s="3">
        <v>70</v>
      </c>
      <c r="I570" s="3">
        <f t="shared" si="16"/>
        <v>1236</v>
      </c>
      <c r="J570" s="6">
        <f>G570/SUM($G$5:$G$1566)</f>
        <v>3.7353212859700456E-4</v>
      </c>
      <c r="K570" s="9">
        <f>H570/SUM($H$5:$H$1566)</f>
        <v>8.2557100028541171E-5</v>
      </c>
      <c r="L570" s="4">
        <f t="shared" si="17"/>
        <v>5.6634304207119741E-2</v>
      </c>
      <c r="M570">
        <v>566</v>
      </c>
      <c r="N570">
        <v>3</v>
      </c>
    </row>
    <row r="571" spans="1:14" x14ac:dyDescent="0.25">
      <c r="A571" t="s">
        <v>8</v>
      </c>
      <c r="B571" t="s">
        <v>332</v>
      </c>
      <c r="C571">
        <v>25411</v>
      </c>
      <c r="D571" t="s">
        <v>1129</v>
      </c>
      <c r="E571" t="s">
        <v>1129</v>
      </c>
      <c r="F571" s="3">
        <v>989</v>
      </c>
      <c r="G571" s="3">
        <v>151</v>
      </c>
      <c r="H571" s="3">
        <v>193</v>
      </c>
      <c r="I571" s="3">
        <f t="shared" si="16"/>
        <v>1182</v>
      </c>
      <c r="J571" s="6">
        <f>G571/SUM($G$5:$G$1566)</f>
        <v>1.3271376804270044E-4</v>
      </c>
      <c r="K571" s="9">
        <f>H571/SUM($H$5:$H$1566)</f>
        <v>2.2762171865012065E-4</v>
      </c>
      <c r="L571" s="4">
        <f t="shared" si="17"/>
        <v>0.16328257191201354</v>
      </c>
      <c r="M571">
        <v>567</v>
      </c>
      <c r="N571">
        <v>3</v>
      </c>
    </row>
    <row r="572" spans="1:14" x14ac:dyDescent="0.25">
      <c r="A572" t="s">
        <v>8</v>
      </c>
      <c r="B572" t="s">
        <v>29</v>
      </c>
      <c r="C572">
        <v>24447</v>
      </c>
      <c r="D572" t="s">
        <v>1199</v>
      </c>
      <c r="E572" t="s">
        <v>1199</v>
      </c>
      <c r="F572" s="3">
        <v>1898</v>
      </c>
      <c r="G572" s="3">
        <v>432</v>
      </c>
      <c r="H572" s="3">
        <v>67</v>
      </c>
      <c r="I572" s="3">
        <f t="shared" si="16"/>
        <v>1965</v>
      </c>
      <c r="J572" s="6">
        <f>G572/SUM($G$5:$G$1566)</f>
        <v>3.7968442247977873E-4</v>
      </c>
      <c r="K572" s="9">
        <f>H572/SUM($H$5:$H$1566)</f>
        <v>7.9018938598746544E-5</v>
      </c>
      <c r="L572" s="4">
        <f t="shared" si="17"/>
        <v>3.4096692111959287E-2</v>
      </c>
      <c r="M572">
        <v>568</v>
      </c>
      <c r="N572">
        <v>3</v>
      </c>
    </row>
    <row r="573" spans="1:14" x14ac:dyDescent="0.25">
      <c r="A573" t="s">
        <v>14</v>
      </c>
      <c r="B573" t="s">
        <v>176</v>
      </c>
      <c r="C573">
        <v>32155</v>
      </c>
      <c r="D573" t="s">
        <v>968</v>
      </c>
      <c r="E573" t="s">
        <v>433</v>
      </c>
      <c r="F573" s="3">
        <v>885</v>
      </c>
      <c r="G573" s="3">
        <v>219</v>
      </c>
      <c r="H573" s="3">
        <v>132</v>
      </c>
      <c r="I573" s="3">
        <f t="shared" si="16"/>
        <v>1017</v>
      </c>
      <c r="J573" s="6">
        <f>G573/SUM($G$5:$G$1566)</f>
        <v>1.9247890861822116E-4</v>
      </c>
      <c r="K573" s="9">
        <f>H573/SUM($H$5:$H$1566)</f>
        <v>1.5567910291096335E-4</v>
      </c>
      <c r="L573" s="4">
        <f t="shared" si="17"/>
        <v>0.12979351032448377</v>
      </c>
      <c r="M573">
        <v>569</v>
      </c>
      <c r="N573">
        <v>3</v>
      </c>
    </row>
    <row r="574" spans="1:14" x14ac:dyDescent="0.25">
      <c r="A574" t="s">
        <v>152</v>
      </c>
      <c r="B574" t="s">
        <v>247</v>
      </c>
      <c r="C574">
        <v>73245</v>
      </c>
      <c r="D574" t="s">
        <v>964</v>
      </c>
      <c r="E574" t="s">
        <v>964</v>
      </c>
      <c r="F574" s="3">
        <v>1640</v>
      </c>
      <c r="G574" s="3">
        <v>418</v>
      </c>
      <c r="H574" s="3">
        <v>69</v>
      </c>
      <c r="I574" s="3">
        <f t="shared" si="16"/>
        <v>1709</v>
      </c>
      <c r="J574" s="6">
        <f>G574/SUM($G$5:$G$1566)</f>
        <v>3.6737983471423033E-4</v>
      </c>
      <c r="K574" s="9">
        <f>H574/SUM($H$5:$H$1566)</f>
        <v>8.13777128852763E-5</v>
      </c>
      <c r="L574" s="4">
        <f t="shared" si="17"/>
        <v>4.0374488004681103E-2</v>
      </c>
      <c r="M574">
        <v>570</v>
      </c>
      <c r="N574">
        <v>3</v>
      </c>
    </row>
    <row r="575" spans="1:14" x14ac:dyDescent="0.25">
      <c r="A575" t="s">
        <v>8</v>
      </c>
      <c r="B575" t="s">
        <v>84</v>
      </c>
      <c r="C575">
        <v>23627</v>
      </c>
      <c r="D575" t="s">
        <v>1062</v>
      </c>
      <c r="E575" t="s">
        <v>1063</v>
      </c>
      <c r="F575" s="3">
        <v>1262</v>
      </c>
      <c r="G575" s="3">
        <v>287</v>
      </c>
      <c r="H575" s="3">
        <v>100</v>
      </c>
      <c r="I575" s="3">
        <f t="shared" si="16"/>
        <v>1362</v>
      </c>
      <c r="J575" s="6">
        <f>G575/SUM($G$5:$G$1566)</f>
        <v>2.522440491937419E-4</v>
      </c>
      <c r="K575" s="9">
        <f>H575/SUM($H$5:$H$1566)</f>
        <v>1.1793871432648739E-4</v>
      </c>
      <c r="L575" s="4">
        <f t="shared" si="17"/>
        <v>7.3421439060205582E-2</v>
      </c>
      <c r="M575">
        <v>571</v>
      </c>
      <c r="N575">
        <v>3</v>
      </c>
    </row>
    <row r="576" spans="1:14" x14ac:dyDescent="0.25">
      <c r="A576" t="s">
        <v>8</v>
      </c>
      <c r="B576" t="s">
        <v>37</v>
      </c>
      <c r="C576">
        <v>22467</v>
      </c>
      <c r="D576" t="s">
        <v>1044</v>
      </c>
      <c r="E576" t="s">
        <v>1045</v>
      </c>
      <c r="F576" s="3">
        <v>7130</v>
      </c>
      <c r="G576" s="3">
        <v>797</v>
      </c>
      <c r="H576" s="3">
        <v>36</v>
      </c>
      <c r="I576" s="3">
        <f t="shared" si="16"/>
        <v>7166</v>
      </c>
      <c r="J576" s="6">
        <f>G576/SUM($G$5:$G$1566)</f>
        <v>7.0048260351014734E-4</v>
      </c>
      <c r="K576" s="9">
        <f>H576/SUM($H$5:$H$1566)</f>
        <v>4.2457937157535457E-5</v>
      </c>
      <c r="L576" s="4">
        <f t="shared" si="17"/>
        <v>5.0237231370360031E-3</v>
      </c>
      <c r="M576">
        <v>572</v>
      </c>
      <c r="N576">
        <v>3</v>
      </c>
    </row>
    <row r="577" spans="1:14" x14ac:dyDescent="0.25">
      <c r="A577" t="s">
        <v>14</v>
      </c>
      <c r="B577" t="s">
        <v>115</v>
      </c>
      <c r="C577">
        <v>33275</v>
      </c>
      <c r="D577" t="s">
        <v>994</v>
      </c>
      <c r="E577" t="s">
        <v>995</v>
      </c>
      <c r="F577" s="3">
        <v>617</v>
      </c>
      <c r="G577" s="3">
        <v>153</v>
      </c>
      <c r="H577" s="3">
        <v>186</v>
      </c>
      <c r="I577" s="3">
        <f t="shared" si="16"/>
        <v>803</v>
      </c>
      <c r="J577" s="6">
        <f>G577/SUM($G$5:$G$1566)</f>
        <v>1.3447156629492162E-4</v>
      </c>
      <c r="K577" s="9">
        <f>H577/SUM($H$5:$H$1566)</f>
        <v>2.1936600864726652E-4</v>
      </c>
      <c r="L577" s="4">
        <f t="shared" si="17"/>
        <v>0.23163138231631383</v>
      </c>
      <c r="M577">
        <v>573</v>
      </c>
      <c r="N577">
        <v>3</v>
      </c>
    </row>
    <row r="578" spans="1:14" x14ac:dyDescent="0.25">
      <c r="A578" t="s">
        <v>14</v>
      </c>
      <c r="B578" t="s">
        <v>26</v>
      </c>
      <c r="C578">
        <v>35432</v>
      </c>
      <c r="D578" t="s">
        <v>969</v>
      </c>
      <c r="E578" t="s">
        <v>970</v>
      </c>
      <c r="F578" s="3">
        <v>626</v>
      </c>
      <c r="G578" s="3">
        <v>394</v>
      </c>
      <c r="H578" s="3">
        <v>72</v>
      </c>
      <c r="I578" s="3">
        <f t="shared" si="16"/>
        <v>698</v>
      </c>
      <c r="J578" s="6">
        <f>G578/SUM($G$5:$G$1566)</f>
        <v>3.46286255687576E-4</v>
      </c>
      <c r="K578" s="9">
        <f>H578/SUM($H$5:$H$1566)</f>
        <v>8.4915874315070913E-5</v>
      </c>
      <c r="L578" s="4">
        <f t="shared" si="17"/>
        <v>0.10315186246418338</v>
      </c>
      <c r="M578">
        <v>574</v>
      </c>
      <c r="N578">
        <v>3</v>
      </c>
    </row>
    <row r="579" spans="1:14" x14ac:dyDescent="0.25">
      <c r="A579" t="s">
        <v>14</v>
      </c>
      <c r="B579" t="s">
        <v>115</v>
      </c>
      <c r="C579">
        <v>33243</v>
      </c>
      <c r="D579" t="s">
        <v>1041</v>
      </c>
      <c r="E579" t="s">
        <v>1042</v>
      </c>
      <c r="F579" s="3">
        <v>859</v>
      </c>
      <c r="G579" s="3">
        <v>213</v>
      </c>
      <c r="H579" s="3">
        <v>132</v>
      </c>
      <c r="I579" s="3">
        <f t="shared" si="16"/>
        <v>991</v>
      </c>
      <c r="J579" s="6">
        <f>G579/SUM($G$5:$G$1566)</f>
        <v>1.8720551386155757E-4</v>
      </c>
      <c r="K579" s="9">
        <f>H579/SUM($H$5:$H$1566)</f>
        <v>1.5567910291096335E-4</v>
      </c>
      <c r="L579" s="4">
        <f t="shared" si="17"/>
        <v>0.13319878910191726</v>
      </c>
      <c r="M579">
        <v>575</v>
      </c>
      <c r="N579">
        <v>3</v>
      </c>
    </row>
    <row r="580" spans="1:14" x14ac:dyDescent="0.25">
      <c r="A580" t="s">
        <v>152</v>
      </c>
      <c r="B580" t="s">
        <v>152</v>
      </c>
      <c r="C580">
        <v>71387</v>
      </c>
      <c r="D580" t="s">
        <v>983</v>
      </c>
      <c r="E580" t="s">
        <v>984</v>
      </c>
      <c r="F580" s="3">
        <v>1271</v>
      </c>
      <c r="G580" s="3">
        <v>145</v>
      </c>
      <c r="H580" s="3">
        <v>194</v>
      </c>
      <c r="I580" s="3">
        <f t="shared" si="16"/>
        <v>1465</v>
      </c>
      <c r="J580" s="6">
        <f>G580/SUM($G$5:$G$1566)</f>
        <v>1.2744037328603683E-4</v>
      </c>
      <c r="K580" s="9">
        <f>H580/SUM($H$5:$H$1566)</f>
        <v>2.2880110579338552E-4</v>
      </c>
      <c r="L580" s="4">
        <f t="shared" si="17"/>
        <v>0.13242320819112627</v>
      </c>
      <c r="M580">
        <v>576</v>
      </c>
      <c r="N580">
        <v>3</v>
      </c>
    </row>
    <row r="581" spans="1:14" x14ac:dyDescent="0.25">
      <c r="A581" t="s">
        <v>14</v>
      </c>
      <c r="B581" t="s">
        <v>26</v>
      </c>
      <c r="C581">
        <v>35123</v>
      </c>
      <c r="D581" t="s">
        <v>928</v>
      </c>
      <c r="E581" t="s">
        <v>929</v>
      </c>
      <c r="F581" s="3">
        <v>1703</v>
      </c>
      <c r="G581" s="3">
        <v>1073</v>
      </c>
      <c r="H581" s="3">
        <v>26</v>
      </c>
      <c r="I581" s="3">
        <f t="shared" si="16"/>
        <v>1729</v>
      </c>
      <c r="J581" s="6">
        <f>G581/SUM($G$5:$G$1566)</f>
        <v>9.4305876231667266E-4</v>
      </c>
      <c r="K581" s="9">
        <f>H581/SUM($H$5:$H$1566)</f>
        <v>3.0664065724886718E-5</v>
      </c>
      <c r="L581" s="4">
        <f t="shared" si="17"/>
        <v>1.5037593984962405E-2</v>
      </c>
      <c r="M581">
        <v>577</v>
      </c>
      <c r="N581">
        <v>3</v>
      </c>
    </row>
    <row r="582" spans="1:14" x14ac:dyDescent="0.25">
      <c r="A582" t="s">
        <v>14</v>
      </c>
      <c r="B582" t="s">
        <v>176</v>
      </c>
      <c r="C582">
        <v>32177</v>
      </c>
      <c r="D582" t="s">
        <v>1000</v>
      </c>
      <c r="E582" t="s">
        <v>761</v>
      </c>
      <c r="F582" s="3">
        <v>1035</v>
      </c>
      <c r="G582" s="3">
        <v>256</v>
      </c>
      <c r="H582" s="3">
        <v>108</v>
      </c>
      <c r="I582" s="3">
        <f t="shared" ref="I582:I645" si="18">H582+F582</f>
        <v>1143</v>
      </c>
      <c r="J582" s="6">
        <f>G582/SUM($G$5:$G$1566)</f>
        <v>2.2499817628431331E-4</v>
      </c>
      <c r="K582" s="9">
        <f>H582/SUM($H$5:$H$1566)</f>
        <v>1.2737381147260638E-4</v>
      </c>
      <c r="L582" s="4">
        <f t="shared" ref="L582:L645" si="19">IFERROR(H582/(I582),0)</f>
        <v>9.4488188976377951E-2</v>
      </c>
      <c r="M582">
        <v>578</v>
      </c>
      <c r="N582">
        <v>3</v>
      </c>
    </row>
    <row r="583" spans="1:14" x14ac:dyDescent="0.25">
      <c r="A583" t="s">
        <v>19</v>
      </c>
      <c r="B583" t="s">
        <v>91</v>
      </c>
      <c r="C583">
        <v>52176</v>
      </c>
      <c r="D583" t="s">
        <v>1030</v>
      </c>
      <c r="E583" t="s">
        <v>1031</v>
      </c>
      <c r="F583" s="3">
        <v>606</v>
      </c>
      <c r="G583" s="3">
        <v>181</v>
      </c>
      <c r="H583" s="3">
        <v>152</v>
      </c>
      <c r="I583" s="3">
        <f t="shared" si="18"/>
        <v>758</v>
      </c>
      <c r="J583" s="6">
        <f>G583/SUM($G$5:$G$1566)</f>
        <v>1.5908074182601839E-4</v>
      </c>
      <c r="K583" s="9">
        <f>H583/SUM($H$5:$H$1566)</f>
        <v>1.7926684577626082E-4</v>
      </c>
      <c r="L583" s="4">
        <f t="shared" si="19"/>
        <v>0.20052770448548812</v>
      </c>
      <c r="M583">
        <v>579</v>
      </c>
      <c r="N583">
        <v>3</v>
      </c>
    </row>
    <row r="584" spans="1:14" x14ac:dyDescent="0.25">
      <c r="A584" t="s">
        <v>19</v>
      </c>
      <c r="B584" t="s">
        <v>45</v>
      </c>
      <c r="C584">
        <v>51151</v>
      </c>
      <c r="D584" t="s">
        <v>1071</v>
      </c>
      <c r="E584" t="s">
        <v>1072</v>
      </c>
      <c r="F584" s="3">
        <v>682</v>
      </c>
      <c r="G584" s="3">
        <v>149</v>
      </c>
      <c r="H584" s="3">
        <v>182</v>
      </c>
      <c r="I584" s="3">
        <f t="shared" si="18"/>
        <v>864</v>
      </c>
      <c r="J584" s="6">
        <f>G584/SUM($G$5:$G$1566)</f>
        <v>1.3095596979047924E-4</v>
      </c>
      <c r="K584" s="9">
        <f>H584/SUM($H$5:$H$1566)</f>
        <v>2.1464846007420704E-4</v>
      </c>
      <c r="L584" s="4">
        <f t="shared" si="19"/>
        <v>0.21064814814814814</v>
      </c>
      <c r="M584">
        <v>580</v>
      </c>
      <c r="N584">
        <v>3</v>
      </c>
    </row>
    <row r="585" spans="1:14" x14ac:dyDescent="0.25">
      <c r="A585" t="s">
        <v>8</v>
      </c>
      <c r="B585" t="s">
        <v>84</v>
      </c>
      <c r="C585">
        <v>23381</v>
      </c>
      <c r="D585" t="s">
        <v>1046</v>
      </c>
      <c r="E585" t="s">
        <v>1047</v>
      </c>
      <c r="F585" s="3">
        <v>897</v>
      </c>
      <c r="G585" s="3">
        <v>204</v>
      </c>
      <c r="H585" s="3">
        <v>132</v>
      </c>
      <c r="I585" s="3">
        <f t="shared" si="18"/>
        <v>1029</v>
      </c>
      <c r="J585" s="6">
        <f>G585/SUM($G$5:$G$1566)</f>
        <v>1.7929542172656217E-4</v>
      </c>
      <c r="K585" s="9">
        <f>H585/SUM($H$5:$H$1566)</f>
        <v>1.5567910291096335E-4</v>
      </c>
      <c r="L585" s="4">
        <f t="shared" si="19"/>
        <v>0.1282798833819242</v>
      </c>
      <c r="M585">
        <v>581</v>
      </c>
      <c r="N585">
        <v>3</v>
      </c>
    </row>
    <row r="586" spans="1:14" x14ac:dyDescent="0.25">
      <c r="A586" t="s">
        <v>8</v>
      </c>
      <c r="B586" t="s">
        <v>29</v>
      </c>
      <c r="C586">
        <v>24369</v>
      </c>
      <c r="D586" t="s">
        <v>1098</v>
      </c>
      <c r="E586" t="s">
        <v>1099</v>
      </c>
      <c r="F586" s="3">
        <v>1217</v>
      </c>
      <c r="G586" s="3">
        <v>277</v>
      </c>
      <c r="H586" s="3">
        <v>95</v>
      </c>
      <c r="I586" s="3">
        <f t="shared" si="18"/>
        <v>1312</v>
      </c>
      <c r="J586" s="6">
        <f>G586/SUM($G$5:$G$1566)</f>
        <v>2.4345505793263591E-4</v>
      </c>
      <c r="K586" s="9">
        <f>H586/SUM($H$5:$H$1566)</f>
        <v>1.1204177861016302E-4</v>
      </c>
      <c r="L586" s="4">
        <f t="shared" si="19"/>
        <v>7.2408536585365849E-2</v>
      </c>
      <c r="M586">
        <v>582</v>
      </c>
      <c r="N586">
        <v>3</v>
      </c>
    </row>
    <row r="587" spans="1:14" x14ac:dyDescent="0.25">
      <c r="A587" t="s">
        <v>14</v>
      </c>
      <c r="B587" t="s">
        <v>17</v>
      </c>
      <c r="C587">
        <v>37315</v>
      </c>
      <c r="D587" t="s">
        <v>1108</v>
      </c>
      <c r="E587" t="s">
        <v>1109</v>
      </c>
      <c r="F587" s="3">
        <v>1127</v>
      </c>
      <c r="G587" s="3">
        <v>710</v>
      </c>
      <c r="H587" s="3">
        <v>37</v>
      </c>
      <c r="I587" s="3">
        <f t="shared" si="18"/>
        <v>1164</v>
      </c>
      <c r="J587" s="6">
        <f>G587/SUM($G$5:$G$1566)</f>
        <v>6.2401837953852523E-4</v>
      </c>
      <c r="K587" s="9">
        <f>H587/SUM($H$5:$H$1566)</f>
        <v>4.3637324300800335E-5</v>
      </c>
      <c r="L587" s="4">
        <f t="shared" si="19"/>
        <v>3.1786941580756012E-2</v>
      </c>
      <c r="M587">
        <v>583</v>
      </c>
      <c r="N587">
        <v>3</v>
      </c>
    </row>
    <row r="588" spans="1:14" x14ac:dyDescent="0.25">
      <c r="A588" t="s">
        <v>8</v>
      </c>
      <c r="B588" t="s">
        <v>84</v>
      </c>
      <c r="C588">
        <v>23423</v>
      </c>
      <c r="D588" t="s">
        <v>1139</v>
      </c>
      <c r="E588" t="s">
        <v>1140</v>
      </c>
      <c r="F588" s="3">
        <v>1661</v>
      </c>
      <c r="G588" s="3">
        <v>378</v>
      </c>
      <c r="H588" s="3">
        <v>69</v>
      </c>
      <c r="I588" s="3">
        <f t="shared" si="18"/>
        <v>1730</v>
      </c>
      <c r="J588" s="6">
        <f>G588/SUM($G$5:$G$1566)</f>
        <v>3.3222386966980636E-4</v>
      </c>
      <c r="K588" s="9">
        <f>H588/SUM($H$5:$H$1566)</f>
        <v>8.13777128852763E-5</v>
      </c>
      <c r="L588" s="4">
        <f t="shared" si="19"/>
        <v>3.9884393063583816E-2</v>
      </c>
      <c r="M588">
        <v>584</v>
      </c>
      <c r="N588">
        <v>3</v>
      </c>
    </row>
    <row r="589" spans="1:14" x14ac:dyDescent="0.25">
      <c r="A589" t="s">
        <v>8</v>
      </c>
      <c r="B589" t="s">
        <v>29</v>
      </c>
      <c r="C589">
        <v>24331</v>
      </c>
      <c r="D589" t="s">
        <v>1039</v>
      </c>
      <c r="E589" t="s">
        <v>1040</v>
      </c>
      <c r="F589" s="3">
        <v>550</v>
      </c>
      <c r="G589" s="3">
        <v>125</v>
      </c>
      <c r="H589" s="3">
        <v>206</v>
      </c>
      <c r="I589" s="3">
        <f t="shared" si="18"/>
        <v>756</v>
      </c>
      <c r="J589" s="6">
        <f>G589/SUM($G$5:$G$1566)</f>
        <v>1.0986239076382486E-4</v>
      </c>
      <c r="K589" s="9">
        <f>H589/SUM($H$5:$H$1566)</f>
        <v>2.42953751512564E-4</v>
      </c>
      <c r="L589" s="4">
        <f t="shared" si="19"/>
        <v>0.2724867724867725</v>
      </c>
      <c r="M589">
        <v>585</v>
      </c>
      <c r="N589">
        <v>3</v>
      </c>
    </row>
    <row r="590" spans="1:14" x14ac:dyDescent="0.25">
      <c r="A590" t="s">
        <v>14</v>
      </c>
      <c r="B590" t="s">
        <v>176</v>
      </c>
      <c r="C590">
        <v>32171</v>
      </c>
      <c r="D590" t="s">
        <v>1069</v>
      </c>
      <c r="E590" t="s">
        <v>1070</v>
      </c>
      <c r="F590" s="3">
        <v>739</v>
      </c>
      <c r="G590" s="3">
        <v>183</v>
      </c>
      <c r="H590" s="3">
        <v>141</v>
      </c>
      <c r="I590" s="3">
        <f t="shared" si="18"/>
        <v>880</v>
      </c>
      <c r="J590" s="6">
        <f>G590/SUM($G$5:$G$1566)</f>
        <v>1.608385400782396E-4</v>
      </c>
      <c r="K590" s="9">
        <f>H590/SUM($H$5:$H$1566)</f>
        <v>1.6629358720034721E-4</v>
      </c>
      <c r="L590" s="4">
        <f t="shared" si="19"/>
        <v>0.16022727272727272</v>
      </c>
      <c r="M590">
        <v>586</v>
      </c>
      <c r="N590">
        <v>3</v>
      </c>
    </row>
    <row r="591" spans="1:14" x14ac:dyDescent="0.25">
      <c r="A591" t="s">
        <v>152</v>
      </c>
      <c r="B591" t="s">
        <v>206</v>
      </c>
      <c r="C591">
        <v>74175</v>
      </c>
      <c r="D591" t="s">
        <v>1037</v>
      </c>
      <c r="E591" t="s">
        <v>1038</v>
      </c>
      <c r="F591" s="3">
        <v>1569</v>
      </c>
      <c r="G591" s="3">
        <v>400</v>
      </c>
      <c r="H591" s="3">
        <v>64</v>
      </c>
      <c r="I591" s="3">
        <f t="shared" si="18"/>
        <v>1633</v>
      </c>
      <c r="J591" s="6">
        <f>G591/SUM($G$5:$G$1566)</f>
        <v>3.5155965044423958E-4</v>
      </c>
      <c r="K591" s="9">
        <f>H591/SUM($H$5:$H$1566)</f>
        <v>7.548077716895193E-5</v>
      </c>
      <c r="L591" s="4">
        <f t="shared" si="19"/>
        <v>3.9191671769748929E-2</v>
      </c>
      <c r="M591">
        <v>587</v>
      </c>
      <c r="N591">
        <v>3</v>
      </c>
    </row>
    <row r="592" spans="1:14" x14ac:dyDescent="0.25">
      <c r="A592" t="s">
        <v>19</v>
      </c>
      <c r="B592" t="s">
        <v>310</v>
      </c>
      <c r="C592">
        <v>55171</v>
      </c>
      <c r="D592" t="s">
        <v>992</v>
      </c>
      <c r="E592" t="s">
        <v>993</v>
      </c>
      <c r="F592" s="3">
        <v>1610</v>
      </c>
      <c r="G592" s="3">
        <v>482</v>
      </c>
      <c r="H592" s="3">
        <v>53</v>
      </c>
      <c r="I592" s="3">
        <f t="shared" si="18"/>
        <v>1663</v>
      </c>
      <c r="J592" s="6">
        <f>G592/SUM($G$5:$G$1566)</f>
        <v>4.2362937878530869E-4</v>
      </c>
      <c r="K592" s="9">
        <f>H592/SUM($H$5:$H$1566)</f>
        <v>6.2507518593038307E-5</v>
      </c>
      <c r="L592" s="4">
        <f t="shared" si="19"/>
        <v>3.1870114251352978E-2</v>
      </c>
      <c r="M592">
        <v>588</v>
      </c>
      <c r="N592">
        <v>3</v>
      </c>
    </row>
    <row r="593" spans="1:14" x14ac:dyDescent="0.25">
      <c r="A593" t="s">
        <v>14</v>
      </c>
      <c r="B593" t="s">
        <v>26</v>
      </c>
      <c r="C593">
        <v>35119</v>
      </c>
      <c r="D593" t="s">
        <v>966</v>
      </c>
      <c r="E593" t="s">
        <v>967</v>
      </c>
      <c r="F593" s="3">
        <v>484</v>
      </c>
      <c r="G593" s="3">
        <v>305</v>
      </c>
      <c r="H593" s="3">
        <v>83</v>
      </c>
      <c r="I593" s="3">
        <f t="shared" si="18"/>
        <v>567</v>
      </c>
      <c r="J593" s="6">
        <f>G593/SUM($G$5:$G$1566)</f>
        <v>2.6806423346373265E-4</v>
      </c>
      <c r="K593" s="9">
        <f>H593/SUM($H$5:$H$1566)</f>
        <v>9.7889132890984523E-5</v>
      </c>
      <c r="L593" s="4">
        <f t="shared" si="19"/>
        <v>0.14638447971781304</v>
      </c>
      <c r="M593">
        <v>589</v>
      </c>
      <c r="N593">
        <v>3</v>
      </c>
    </row>
    <row r="594" spans="1:14" x14ac:dyDescent="0.25">
      <c r="A594" t="s">
        <v>14</v>
      </c>
      <c r="B594" t="s">
        <v>176</v>
      </c>
      <c r="C594">
        <v>32127</v>
      </c>
      <c r="D594" t="s">
        <v>1048</v>
      </c>
      <c r="E594" t="s">
        <v>1049</v>
      </c>
      <c r="F594" s="3">
        <v>621</v>
      </c>
      <c r="G594" s="3">
        <v>154</v>
      </c>
      <c r="H594" s="3">
        <v>164</v>
      </c>
      <c r="I594" s="3">
        <f t="shared" si="18"/>
        <v>785</v>
      </c>
      <c r="J594" s="6">
        <f>G594/SUM($G$5:$G$1566)</f>
        <v>1.3535046542103224E-4</v>
      </c>
      <c r="K594" s="9">
        <f>H594/SUM($H$5:$H$1566)</f>
        <v>1.934194914954393E-4</v>
      </c>
      <c r="L594" s="4">
        <f t="shared" si="19"/>
        <v>0.20891719745222931</v>
      </c>
      <c r="M594">
        <v>590</v>
      </c>
      <c r="N594">
        <v>3</v>
      </c>
    </row>
    <row r="595" spans="1:14" x14ac:dyDescent="0.25">
      <c r="A595" t="s">
        <v>14</v>
      </c>
      <c r="B595" t="s">
        <v>26</v>
      </c>
      <c r="C595">
        <v>35326</v>
      </c>
      <c r="D595" t="s">
        <v>1060</v>
      </c>
      <c r="E595" t="s">
        <v>1061</v>
      </c>
      <c r="F595" s="3">
        <v>1246</v>
      </c>
      <c r="G595" s="3">
        <v>785</v>
      </c>
      <c r="H595" s="3">
        <v>32</v>
      </c>
      <c r="I595" s="3">
        <f t="shared" si="18"/>
        <v>1278</v>
      </c>
      <c r="J595" s="6">
        <f>G595/SUM($G$5:$G$1566)</f>
        <v>6.8993581399682017E-4</v>
      </c>
      <c r="K595" s="9">
        <f>H595/SUM($H$5:$H$1566)</f>
        <v>3.7740388584475965E-5</v>
      </c>
      <c r="L595" s="4">
        <f t="shared" si="19"/>
        <v>2.5039123630672927E-2</v>
      </c>
      <c r="M595">
        <v>591</v>
      </c>
      <c r="N595">
        <v>3</v>
      </c>
    </row>
    <row r="596" spans="1:14" x14ac:dyDescent="0.25">
      <c r="A596" t="s">
        <v>14</v>
      </c>
      <c r="B596" t="s">
        <v>26</v>
      </c>
      <c r="C596">
        <v>35181</v>
      </c>
      <c r="D596" t="s">
        <v>1192</v>
      </c>
      <c r="E596" t="s">
        <v>1193</v>
      </c>
      <c r="F596" s="3">
        <v>278</v>
      </c>
      <c r="G596" s="3">
        <v>175</v>
      </c>
      <c r="H596" s="3">
        <v>143</v>
      </c>
      <c r="I596" s="3">
        <f t="shared" si="18"/>
        <v>421</v>
      </c>
      <c r="J596" s="6">
        <f>G596/SUM($G$5:$G$1566)</f>
        <v>1.5380734706935481E-4</v>
      </c>
      <c r="K596" s="9">
        <f>H596/SUM($H$5:$H$1566)</f>
        <v>1.6865236148687696E-4</v>
      </c>
      <c r="L596" s="4">
        <f t="shared" si="19"/>
        <v>0.33966745843230406</v>
      </c>
      <c r="M596">
        <v>592</v>
      </c>
      <c r="N596">
        <v>3</v>
      </c>
    </row>
    <row r="597" spans="1:14" x14ac:dyDescent="0.25">
      <c r="A597" t="s">
        <v>34</v>
      </c>
      <c r="B597" t="s">
        <v>293</v>
      </c>
      <c r="C597">
        <v>63355</v>
      </c>
      <c r="D597" t="s">
        <v>1167</v>
      </c>
      <c r="E597" t="s">
        <v>1168</v>
      </c>
      <c r="F597" s="3">
        <v>364</v>
      </c>
      <c r="G597" s="3">
        <v>166</v>
      </c>
      <c r="H597" s="3">
        <v>151</v>
      </c>
      <c r="I597" s="3">
        <f t="shared" si="18"/>
        <v>515</v>
      </c>
      <c r="J597" s="6">
        <f>G597/SUM($G$5:$G$1566)</f>
        <v>1.4589725493435941E-4</v>
      </c>
      <c r="K597" s="9">
        <f>H597/SUM($H$5:$H$1566)</f>
        <v>1.7808745863299595E-4</v>
      </c>
      <c r="L597" s="4">
        <f t="shared" si="19"/>
        <v>0.29320388349514565</v>
      </c>
      <c r="M597">
        <v>593</v>
      </c>
      <c r="N597">
        <v>3</v>
      </c>
    </row>
    <row r="598" spans="1:14" x14ac:dyDescent="0.25">
      <c r="A598" t="s">
        <v>14</v>
      </c>
      <c r="B598" t="s">
        <v>115</v>
      </c>
      <c r="C598">
        <v>33259</v>
      </c>
      <c r="D598" t="s">
        <v>1080</v>
      </c>
      <c r="E598" t="s">
        <v>1081</v>
      </c>
      <c r="F598" s="3">
        <v>929</v>
      </c>
      <c r="G598" s="3">
        <v>230</v>
      </c>
      <c r="H598" s="3">
        <v>108</v>
      </c>
      <c r="I598" s="3">
        <f t="shared" si="18"/>
        <v>1037</v>
      </c>
      <c r="J598" s="6">
        <f>G598/SUM($G$5:$G$1566)</f>
        <v>2.0214679900543774E-4</v>
      </c>
      <c r="K598" s="9">
        <f>H598/SUM($H$5:$H$1566)</f>
        <v>1.2737381147260638E-4</v>
      </c>
      <c r="L598" s="4">
        <f t="shared" si="19"/>
        <v>0.10414657666345227</v>
      </c>
      <c r="M598">
        <v>594</v>
      </c>
      <c r="N598">
        <v>3</v>
      </c>
    </row>
    <row r="599" spans="1:14" x14ac:dyDescent="0.25">
      <c r="A599" t="s">
        <v>34</v>
      </c>
      <c r="B599" t="s">
        <v>59</v>
      </c>
      <c r="C599">
        <v>61476</v>
      </c>
      <c r="D599" t="s">
        <v>1025</v>
      </c>
      <c r="E599" t="s">
        <v>1026</v>
      </c>
      <c r="F599" s="3">
        <v>706</v>
      </c>
      <c r="G599" s="3">
        <v>322</v>
      </c>
      <c r="H599" s="3">
        <v>77</v>
      </c>
      <c r="I599" s="3">
        <f t="shared" si="18"/>
        <v>783</v>
      </c>
      <c r="J599" s="6">
        <f>G599/SUM($G$5:$G$1566)</f>
        <v>2.8300551860761287E-4</v>
      </c>
      <c r="K599" s="9">
        <f>H599/SUM($H$5:$H$1566)</f>
        <v>9.0812810031395283E-5</v>
      </c>
      <c r="L599" s="4">
        <f t="shared" si="19"/>
        <v>9.8339719029374204E-2</v>
      </c>
      <c r="M599">
        <v>595</v>
      </c>
      <c r="N599">
        <v>3</v>
      </c>
    </row>
    <row r="600" spans="1:14" x14ac:dyDescent="0.25">
      <c r="A600" t="s">
        <v>34</v>
      </c>
      <c r="B600" t="s">
        <v>59</v>
      </c>
      <c r="C600">
        <v>61266</v>
      </c>
      <c r="D600" t="s">
        <v>1054</v>
      </c>
      <c r="E600" t="s">
        <v>1054</v>
      </c>
      <c r="F600" s="3">
        <v>108</v>
      </c>
      <c r="G600" s="3">
        <v>49</v>
      </c>
      <c r="H600" s="3">
        <v>496</v>
      </c>
      <c r="I600" s="3">
        <f t="shared" si="18"/>
        <v>604</v>
      </c>
      <c r="J600" s="6">
        <f>G600/SUM($G$5:$G$1566)</f>
        <v>4.3066057179419346E-5</v>
      </c>
      <c r="K600" s="9">
        <f>H600/SUM($H$5:$H$1566)</f>
        <v>5.849760230593774E-4</v>
      </c>
      <c r="L600" s="4">
        <f t="shared" si="19"/>
        <v>0.82119205298013243</v>
      </c>
      <c r="M600">
        <v>596</v>
      </c>
      <c r="N600">
        <v>3</v>
      </c>
    </row>
    <row r="601" spans="1:14" x14ac:dyDescent="0.25">
      <c r="A601" t="s">
        <v>8</v>
      </c>
      <c r="B601" t="s">
        <v>84</v>
      </c>
      <c r="C601">
        <v>23433</v>
      </c>
      <c r="D601" t="s">
        <v>1078</v>
      </c>
      <c r="E601" t="s">
        <v>1079</v>
      </c>
      <c r="F601" s="3">
        <v>1930</v>
      </c>
      <c r="G601" s="3">
        <v>439</v>
      </c>
      <c r="H601" s="3">
        <v>55</v>
      </c>
      <c r="I601" s="3">
        <f t="shared" si="18"/>
        <v>1985</v>
      </c>
      <c r="J601" s="6">
        <f>G601/SUM($G$5:$G$1566)</f>
        <v>3.8583671636255291E-4</v>
      </c>
      <c r="K601" s="9">
        <f>H601/SUM($H$5:$H$1566)</f>
        <v>6.4866292879568063E-5</v>
      </c>
      <c r="L601" s="4">
        <f t="shared" si="19"/>
        <v>2.7707808564231738E-2</v>
      </c>
      <c r="M601">
        <v>597</v>
      </c>
      <c r="N601">
        <v>3</v>
      </c>
    </row>
    <row r="602" spans="1:14" x14ac:dyDescent="0.25">
      <c r="A602" t="s">
        <v>19</v>
      </c>
      <c r="B602" t="s">
        <v>52</v>
      </c>
      <c r="C602">
        <v>54119</v>
      </c>
      <c r="D602" t="s">
        <v>1104</v>
      </c>
      <c r="E602" t="s">
        <v>1105</v>
      </c>
      <c r="F602" s="3">
        <v>1589</v>
      </c>
      <c r="G602" s="3">
        <v>517</v>
      </c>
      <c r="H602" s="3">
        <v>46</v>
      </c>
      <c r="I602" s="3">
        <f t="shared" si="18"/>
        <v>1635</v>
      </c>
      <c r="J602" s="6">
        <f>G602/SUM($G$5:$G$1566)</f>
        <v>4.5439084819917961E-4</v>
      </c>
      <c r="K602" s="9">
        <f>H602/SUM($H$5:$H$1566)</f>
        <v>5.4251808590184195E-5</v>
      </c>
      <c r="L602" s="4">
        <f t="shared" si="19"/>
        <v>2.8134556574923548E-2</v>
      </c>
      <c r="M602">
        <v>598</v>
      </c>
      <c r="N602">
        <v>3</v>
      </c>
    </row>
    <row r="603" spans="1:14" x14ac:dyDescent="0.25">
      <c r="A603" t="s">
        <v>14</v>
      </c>
      <c r="B603" t="s">
        <v>17</v>
      </c>
      <c r="C603">
        <v>37333</v>
      </c>
      <c r="D603" t="s">
        <v>1100</v>
      </c>
      <c r="E603" t="s">
        <v>1101</v>
      </c>
      <c r="F603" s="3">
        <v>780</v>
      </c>
      <c r="G603" s="3">
        <v>491</v>
      </c>
      <c r="H603" s="3">
        <v>48</v>
      </c>
      <c r="I603" s="3">
        <f t="shared" si="18"/>
        <v>828</v>
      </c>
      <c r="J603" s="6">
        <f>G603/SUM($G$5:$G$1566)</f>
        <v>4.3153947092030404E-4</v>
      </c>
      <c r="K603" s="9">
        <f>H603/SUM($H$5:$H$1566)</f>
        <v>5.6610582876713944E-5</v>
      </c>
      <c r="L603" s="4">
        <f t="shared" si="19"/>
        <v>5.7971014492753624E-2</v>
      </c>
      <c r="M603">
        <v>599</v>
      </c>
      <c r="N603">
        <v>3</v>
      </c>
    </row>
    <row r="604" spans="1:14" x14ac:dyDescent="0.25">
      <c r="A604" t="s">
        <v>19</v>
      </c>
      <c r="B604" t="s">
        <v>45</v>
      </c>
      <c r="C604">
        <v>51353</v>
      </c>
      <c r="D604" t="s">
        <v>1082</v>
      </c>
      <c r="E604" t="s">
        <v>1083</v>
      </c>
      <c r="F604" s="3">
        <v>552</v>
      </c>
      <c r="G604" s="3">
        <v>121</v>
      </c>
      <c r="H604" s="3">
        <v>194</v>
      </c>
      <c r="I604" s="3">
        <f t="shared" si="18"/>
        <v>746</v>
      </c>
      <c r="J604" s="6">
        <f>G604/SUM($G$5:$G$1566)</f>
        <v>1.0634679425938247E-4</v>
      </c>
      <c r="K604" s="9">
        <f>H604/SUM($H$5:$H$1566)</f>
        <v>2.2880110579338552E-4</v>
      </c>
      <c r="L604" s="4">
        <f t="shared" si="19"/>
        <v>0.26005361930294907</v>
      </c>
      <c r="M604">
        <v>600</v>
      </c>
      <c r="N604">
        <v>3</v>
      </c>
    </row>
    <row r="605" spans="1:14" x14ac:dyDescent="0.25">
      <c r="A605" t="s">
        <v>14</v>
      </c>
      <c r="B605" t="s">
        <v>125</v>
      </c>
      <c r="C605">
        <v>34263</v>
      </c>
      <c r="D605" t="s">
        <v>1029</v>
      </c>
      <c r="E605" t="s">
        <v>1029</v>
      </c>
      <c r="F605" s="3">
        <v>743</v>
      </c>
      <c r="G605" s="3">
        <v>184</v>
      </c>
      <c r="H605" s="3">
        <v>127</v>
      </c>
      <c r="I605" s="3">
        <f t="shared" si="18"/>
        <v>870</v>
      </c>
      <c r="J605" s="6">
        <f>G605/SUM($G$5:$G$1566)</f>
        <v>1.6171743920435019E-4</v>
      </c>
      <c r="K605" s="9">
        <f>H605/SUM($H$5:$H$1566)</f>
        <v>1.4978216719463899E-4</v>
      </c>
      <c r="L605" s="4">
        <f t="shared" si="19"/>
        <v>0.14597701149425288</v>
      </c>
      <c r="M605">
        <v>601</v>
      </c>
      <c r="N605">
        <v>3</v>
      </c>
    </row>
    <row r="606" spans="1:14" x14ac:dyDescent="0.25">
      <c r="A606" t="s">
        <v>34</v>
      </c>
      <c r="B606" t="s">
        <v>59</v>
      </c>
      <c r="C606">
        <v>61383</v>
      </c>
      <c r="D606" t="s">
        <v>1052</v>
      </c>
      <c r="E606" t="s">
        <v>1053</v>
      </c>
      <c r="F606" s="3">
        <v>723</v>
      </c>
      <c r="G606" s="3">
        <v>329</v>
      </c>
      <c r="H606" s="3">
        <v>70</v>
      </c>
      <c r="I606" s="3">
        <f t="shared" si="18"/>
        <v>793</v>
      </c>
      <c r="J606" s="6">
        <f>G606/SUM($G$5:$G$1566)</f>
        <v>2.8915781249038705E-4</v>
      </c>
      <c r="K606" s="9">
        <f>H606/SUM($H$5:$H$1566)</f>
        <v>8.2557100028541171E-5</v>
      </c>
      <c r="L606" s="4">
        <f t="shared" si="19"/>
        <v>8.8272383354350573E-2</v>
      </c>
      <c r="M606">
        <v>602</v>
      </c>
      <c r="N606">
        <v>3</v>
      </c>
    </row>
    <row r="607" spans="1:14" x14ac:dyDescent="0.25">
      <c r="A607" t="s">
        <v>19</v>
      </c>
      <c r="B607" t="s">
        <v>310</v>
      </c>
      <c r="C607">
        <v>55121</v>
      </c>
      <c r="D607" t="s">
        <v>1117</v>
      </c>
      <c r="E607" t="s">
        <v>1118</v>
      </c>
      <c r="F607" s="3">
        <v>974</v>
      </c>
      <c r="G607" s="3">
        <v>292</v>
      </c>
      <c r="H607" s="3">
        <v>78</v>
      </c>
      <c r="I607" s="3">
        <f t="shared" si="18"/>
        <v>1052</v>
      </c>
      <c r="J607" s="6">
        <f>G607/SUM($G$5:$G$1566)</f>
        <v>2.566385448242949E-4</v>
      </c>
      <c r="K607" s="9">
        <f>H607/SUM($H$5:$H$1566)</f>
        <v>9.1992197174660154E-5</v>
      </c>
      <c r="L607" s="4">
        <f t="shared" si="19"/>
        <v>7.4144486692015205E-2</v>
      </c>
      <c r="M607">
        <v>603</v>
      </c>
      <c r="N607">
        <v>3</v>
      </c>
    </row>
    <row r="608" spans="1:14" x14ac:dyDescent="0.25">
      <c r="A608" t="s">
        <v>14</v>
      </c>
      <c r="B608" t="s">
        <v>125</v>
      </c>
      <c r="C608">
        <v>34243</v>
      </c>
      <c r="D608" t="s">
        <v>1146</v>
      </c>
      <c r="E608" t="s">
        <v>1147</v>
      </c>
      <c r="F608" s="3">
        <v>639</v>
      </c>
      <c r="G608" s="3">
        <v>158</v>
      </c>
      <c r="H608" s="3">
        <v>143</v>
      </c>
      <c r="I608" s="3">
        <f t="shared" si="18"/>
        <v>782</v>
      </c>
      <c r="J608" s="6">
        <f>G608/SUM($G$5:$G$1566)</f>
        <v>1.3886606192547462E-4</v>
      </c>
      <c r="K608" s="9">
        <f>H608/SUM($H$5:$H$1566)</f>
        <v>1.6865236148687696E-4</v>
      </c>
      <c r="L608" s="4">
        <f t="shared" si="19"/>
        <v>0.18286445012787725</v>
      </c>
      <c r="M608">
        <v>604</v>
      </c>
      <c r="N608">
        <v>3</v>
      </c>
    </row>
    <row r="609" spans="1:14" x14ac:dyDescent="0.25">
      <c r="A609" t="s">
        <v>8</v>
      </c>
      <c r="B609" t="s">
        <v>84</v>
      </c>
      <c r="C609">
        <v>23331</v>
      </c>
      <c r="D609" t="s">
        <v>1075</v>
      </c>
      <c r="E609" t="s">
        <v>1076</v>
      </c>
      <c r="F609" s="3">
        <v>2246</v>
      </c>
      <c r="G609" s="3">
        <v>511</v>
      </c>
      <c r="H609" s="3">
        <v>43</v>
      </c>
      <c r="I609" s="3">
        <f t="shared" si="18"/>
        <v>2289</v>
      </c>
      <c r="J609" s="6">
        <f>G609/SUM($G$5:$G$1566)</f>
        <v>4.4911745344251603E-4</v>
      </c>
      <c r="K609" s="9">
        <f>H609/SUM($H$5:$H$1566)</f>
        <v>5.0713647160389575E-5</v>
      </c>
      <c r="L609" s="4">
        <f t="shared" si="19"/>
        <v>1.8785495849716033E-2</v>
      </c>
      <c r="M609">
        <v>605</v>
      </c>
      <c r="N609">
        <v>3</v>
      </c>
    </row>
    <row r="610" spans="1:14" x14ac:dyDescent="0.25">
      <c r="A610" t="s">
        <v>152</v>
      </c>
      <c r="B610" t="s">
        <v>233</v>
      </c>
      <c r="C610">
        <v>72287</v>
      </c>
      <c r="D610" t="s">
        <v>1110</v>
      </c>
      <c r="E610" t="s">
        <v>1110</v>
      </c>
      <c r="F610" s="3">
        <v>2086</v>
      </c>
      <c r="G610" s="3">
        <v>532</v>
      </c>
      <c r="H610" s="3">
        <v>41</v>
      </c>
      <c r="I610" s="3">
        <f t="shared" si="18"/>
        <v>2127</v>
      </c>
      <c r="J610" s="6">
        <f>G610/SUM($G$5:$G$1566)</f>
        <v>4.675743350908386E-4</v>
      </c>
      <c r="K610" s="9">
        <f>H610/SUM($H$5:$H$1566)</f>
        <v>4.8354872873859826E-5</v>
      </c>
      <c r="L610" s="4">
        <f t="shared" si="19"/>
        <v>1.9275975552421252E-2</v>
      </c>
      <c r="M610">
        <v>606</v>
      </c>
      <c r="N610">
        <v>3</v>
      </c>
    </row>
    <row r="611" spans="1:14" x14ac:dyDescent="0.25">
      <c r="A611" t="s">
        <v>19</v>
      </c>
      <c r="B611" t="s">
        <v>91</v>
      </c>
      <c r="C611">
        <v>52116</v>
      </c>
      <c r="D611" t="s">
        <v>1229</v>
      </c>
      <c r="E611" t="s">
        <v>1230</v>
      </c>
      <c r="F611" s="3">
        <v>1249</v>
      </c>
      <c r="G611" s="3">
        <v>374</v>
      </c>
      <c r="H611" s="3">
        <v>58</v>
      </c>
      <c r="I611" s="3">
        <f t="shared" si="18"/>
        <v>1307</v>
      </c>
      <c r="J611" s="6">
        <f>G611/SUM($G$5:$G$1566)</f>
        <v>3.2870827316536401E-4</v>
      </c>
      <c r="K611" s="9">
        <f>H611/SUM($H$5:$H$1566)</f>
        <v>6.8404454309362676E-5</v>
      </c>
      <c r="L611" s="4">
        <f t="shared" si="19"/>
        <v>4.4376434583014539E-2</v>
      </c>
      <c r="M611">
        <v>607</v>
      </c>
      <c r="N611">
        <v>3</v>
      </c>
    </row>
    <row r="612" spans="1:14" x14ac:dyDescent="0.25">
      <c r="A612" t="s">
        <v>152</v>
      </c>
      <c r="B612" t="s">
        <v>152</v>
      </c>
      <c r="C612">
        <v>71394</v>
      </c>
      <c r="D612" t="s">
        <v>1084</v>
      </c>
      <c r="E612" t="s">
        <v>712</v>
      </c>
      <c r="F612" s="3">
        <v>1475</v>
      </c>
      <c r="G612" s="3">
        <v>168</v>
      </c>
      <c r="H612" s="3">
        <v>128</v>
      </c>
      <c r="I612" s="3">
        <f t="shared" si="18"/>
        <v>1603</v>
      </c>
      <c r="J612" s="6">
        <f>G612/SUM($G$5:$G$1566)</f>
        <v>1.4765505318658061E-4</v>
      </c>
      <c r="K612" s="9">
        <f>H612/SUM($H$5:$H$1566)</f>
        <v>1.5096155433790386E-4</v>
      </c>
      <c r="L612" s="4">
        <f t="shared" si="19"/>
        <v>7.9850280723643169E-2</v>
      </c>
      <c r="M612">
        <v>608</v>
      </c>
      <c r="N612">
        <v>3</v>
      </c>
    </row>
    <row r="613" spans="1:14" x14ac:dyDescent="0.25">
      <c r="A613" t="s">
        <v>19</v>
      </c>
      <c r="B613" t="s">
        <v>18</v>
      </c>
      <c r="C613">
        <v>53333</v>
      </c>
      <c r="D613" t="s">
        <v>1091</v>
      </c>
      <c r="E613" t="s">
        <v>1092</v>
      </c>
      <c r="F613" s="3">
        <v>869</v>
      </c>
      <c r="G613" s="3">
        <v>283</v>
      </c>
      <c r="H613" s="3">
        <v>75</v>
      </c>
      <c r="I613" s="3">
        <f t="shared" si="18"/>
        <v>944</v>
      </c>
      <c r="J613" s="6">
        <f>G613/SUM($G$5:$G$1566)</f>
        <v>2.4872845268929949E-4</v>
      </c>
      <c r="K613" s="9">
        <f>H613/SUM($H$5:$H$1566)</f>
        <v>8.845403574486554E-5</v>
      </c>
      <c r="L613" s="4">
        <f t="shared" si="19"/>
        <v>7.9449152542372878E-2</v>
      </c>
      <c r="M613">
        <v>609</v>
      </c>
      <c r="N613">
        <v>3</v>
      </c>
    </row>
    <row r="614" spans="1:14" x14ac:dyDescent="0.25">
      <c r="A614" t="s">
        <v>14</v>
      </c>
      <c r="B614" t="s">
        <v>17</v>
      </c>
      <c r="C614">
        <v>37369</v>
      </c>
      <c r="D614" t="s">
        <v>1200</v>
      </c>
      <c r="E614" t="s">
        <v>1201</v>
      </c>
      <c r="F614" s="3">
        <v>730</v>
      </c>
      <c r="G614" s="3">
        <v>460</v>
      </c>
      <c r="H614" s="3">
        <v>46</v>
      </c>
      <c r="I614" s="3">
        <f t="shared" si="18"/>
        <v>776</v>
      </c>
      <c r="J614" s="6">
        <f>G614/SUM($G$5:$G$1566)</f>
        <v>4.0429359801087548E-4</v>
      </c>
      <c r="K614" s="9">
        <f>H614/SUM($H$5:$H$1566)</f>
        <v>5.4251808590184195E-5</v>
      </c>
      <c r="L614" s="4">
        <f t="shared" si="19"/>
        <v>5.9278350515463915E-2</v>
      </c>
      <c r="M614">
        <v>610</v>
      </c>
      <c r="N614">
        <v>3</v>
      </c>
    </row>
    <row r="615" spans="1:14" x14ac:dyDescent="0.25">
      <c r="A615" t="s">
        <v>8</v>
      </c>
      <c r="B615" t="s">
        <v>29</v>
      </c>
      <c r="C615">
        <v>24291</v>
      </c>
      <c r="D615" t="s">
        <v>1161</v>
      </c>
      <c r="E615" t="s">
        <v>1161</v>
      </c>
      <c r="F615" s="3">
        <v>1145</v>
      </c>
      <c r="G615" s="3">
        <v>261</v>
      </c>
      <c r="H615" s="3">
        <v>81</v>
      </c>
      <c r="I615" s="3">
        <f t="shared" si="18"/>
        <v>1226</v>
      </c>
      <c r="J615" s="6">
        <f>G615/SUM($G$5:$G$1566)</f>
        <v>2.293926719148663E-4</v>
      </c>
      <c r="K615" s="9">
        <f>H615/SUM($H$5:$H$1566)</f>
        <v>9.5530358604454781E-5</v>
      </c>
      <c r="L615" s="4">
        <f t="shared" si="19"/>
        <v>6.6068515497553021E-2</v>
      </c>
      <c r="M615">
        <v>611</v>
      </c>
      <c r="N615">
        <v>3</v>
      </c>
    </row>
    <row r="616" spans="1:14" x14ac:dyDescent="0.25">
      <c r="A616" t="s">
        <v>14</v>
      </c>
      <c r="B616" t="s">
        <v>125</v>
      </c>
      <c r="C616">
        <v>34246</v>
      </c>
      <c r="D616" t="s">
        <v>1077</v>
      </c>
      <c r="E616" t="s">
        <v>1077</v>
      </c>
      <c r="F616" s="3">
        <v>624</v>
      </c>
      <c r="G616" s="3">
        <v>154</v>
      </c>
      <c r="H616" s="3">
        <v>135</v>
      </c>
      <c r="I616" s="3">
        <f t="shared" si="18"/>
        <v>759</v>
      </c>
      <c r="J616" s="6">
        <f>G616/SUM($G$5:$G$1566)</f>
        <v>1.3535046542103224E-4</v>
      </c>
      <c r="K616" s="9">
        <f>H616/SUM($H$5:$H$1566)</f>
        <v>1.5921726434075796E-4</v>
      </c>
      <c r="L616" s="4">
        <f t="shared" si="19"/>
        <v>0.17786561264822134</v>
      </c>
      <c r="M616">
        <v>612</v>
      </c>
      <c r="N616">
        <v>3</v>
      </c>
    </row>
    <row r="617" spans="1:14" x14ac:dyDescent="0.25">
      <c r="A617" t="s">
        <v>14</v>
      </c>
      <c r="B617" t="s">
        <v>26</v>
      </c>
      <c r="C617">
        <v>35151</v>
      </c>
      <c r="D617" t="s">
        <v>1067</v>
      </c>
      <c r="E617" t="s">
        <v>1068</v>
      </c>
      <c r="F617" s="3">
        <v>1368</v>
      </c>
      <c r="G617" s="3">
        <v>862</v>
      </c>
      <c r="H617" s="3">
        <v>24</v>
      </c>
      <c r="I617" s="3">
        <f t="shared" si="18"/>
        <v>1392</v>
      </c>
      <c r="J617" s="6">
        <f>G617/SUM($G$5:$G$1566)</f>
        <v>7.5761104670733629E-4</v>
      </c>
      <c r="K617" s="9">
        <f>H617/SUM($H$5:$H$1566)</f>
        <v>2.8305291438356972E-5</v>
      </c>
      <c r="L617" s="4">
        <f t="shared" si="19"/>
        <v>1.7241379310344827E-2</v>
      </c>
      <c r="M617">
        <v>613</v>
      </c>
      <c r="N617">
        <v>3</v>
      </c>
    </row>
    <row r="618" spans="1:14" x14ac:dyDescent="0.25">
      <c r="A618" t="s">
        <v>19</v>
      </c>
      <c r="B618" t="s">
        <v>18</v>
      </c>
      <c r="C618">
        <v>53271</v>
      </c>
      <c r="D618" t="s">
        <v>1179</v>
      </c>
      <c r="E618" t="s">
        <v>1180</v>
      </c>
      <c r="F618" s="3">
        <v>1976</v>
      </c>
      <c r="G618" s="3">
        <v>643</v>
      </c>
      <c r="H618" s="3">
        <v>32</v>
      </c>
      <c r="I618" s="3">
        <f t="shared" si="18"/>
        <v>2008</v>
      </c>
      <c r="J618" s="6">
        <f>G618/SUM($G$5:$G$1566)</f>
        <v>5.651321380891151E-4</v>
      </c>
      <c r="K618" s="9">
        <f>H618/SUM($H$5:$H$1566)</f>
        <v>3.7740388584475965E-5</v>
      </c>
      <c r="L618" s="4">
        <f t="shared" si="19"/>
        <v>1.5936254980079681E-2</v>
      </c>
      <c r="M618">
        <v>614</v>
      </c>
      <c r="N618">
        <v>3</v>
      </c>
    </row>
    <row r="619" spans="1:14" x14ac:dyDescent="0.25">
      <c r="A619" t="s">
        <v>152</v>
      </c>
      <c r="B619" t="s">
        <v>247</v>
      </c>
      <c r="C619">
        <v>73280</v>
      </c>
      <c r="D619" t="s">
        <v>1017</v>
      </c>
      <c r="E619" t="s">
        <v>1018</v>
      </c>
      <c r="F619" s="3">
        <v>1746</v>
      </c>
      <c r="G619" s="3">
        <v>445</v>
      </c>
      <c r="H619" s="3">
        <v>46</v>
      </c>
      <c r="I619" s="3">
        <f t="shared" si="18"/>
        <v>1792</v>
      </c>
      <c r="J619" s="6">
        <f>G619/SUM($G$5:$G$1566)</f>
        <v>3.9111011111921649E-4</v>
      </c>
      <c r="K619" s="9">
        <f>H619/SUM($H$5:$H$1566)</f>
        <v>5.4251808590184195E-5</v>
      </c>
      <c r="L619" s="4">
        <f t="shared" si="19"/>
        <v>2.5669642857142856E-2</v>
      </c>
      <c r="M619">
        <v>615</v>
      </c>
      <c r="N619">
        <v>3</v>
      </c>
    </row>
    <row r="620" spans="1:14" x14ac:dyDescent="0.25">
      <c r="A620" t="s">
        <v>34</v>
      </c>
      <c r="B620" t="s">
        <v>32</v>
      </c>
      <c r="C620">
        <v>62256</v>
      </c>
      <c r="D620" t="s">
        <v>1096</v>
      </c>
      <c r="E620" t="s">
        <v>1097</v>
      </c>
      <c r="F620" s="3">
        <v>601</v>
      </c>
      <c r="G620" s="3">
        <v>219</v>
      </c>
      <c r="H620" s="3">
        <v>93</v>
      </c>
      <c r="I620" s="3">
        <f t="shared" si="18"/>
        <v>694</v>
      </c>
      <c r="J620" s="6">
        <f>G620/SUM($G$5:$G$1566)</f>
        <v>1.9247890861822116E-4</v>
      </c>
      <c r="K620" s="9">
        <f>H620/SUM($H$5:$H$1566)</f>
        <v>1.0968300432363326E-4</v>
      </c>
      <c r="L620" s="4">
        <f t="shared" si="19"/>
        <v>0.1340057636887608</v>
      </c>
      <c r="M620">
        <v>616</v>
      </c>
      <c r="N620">
        <v>3</v>
      </c>
    </row>
    <row r="621" spans="1:14" x14ac:dyDescent="0.25">
      <c r="A621" t="s">
        <v>34</v>
      </c>
      <c r="B621" t="s">
        <v>59</v>
      </c>
      <c r="C621">
        <v>61211</v>
      </c>
      <c r="D621" t="s">
        <v>1065</v>
      </c>
      <c r="E621" t="s">
        <v>1066</v>
      </c>
      <c r="F621" s="3">
        <v>473</v>
      </c>
      <c r="G621" s="3">
        <v>215</v>
      </c>
      <c r="H621" s="3">
        <v>94</v>
      </c>
      <c r="I621" s="3">
        <f t="shared" si="18"/>
        <v>567</v>
      </c>
      <c r="J621" s="6">
        <f>G621/SUM($G$5:$G$1566)</f>
        <v>1.8896331211377878E-4</v>
      </c>
      <c r="K621" s="9">
        <f>H621/SUM($H$5:$H$1566)</f>
        <v>1.1086239146689815E-4</v>
      </c>
      <c r="L621" s="4">
        <f t="shared" si="19"/>
        <v>0.16578483245149911</v>
      </c>
      <c r="M621">
        <v>617</v>
      </c>
      <c r="N621">
        <v>3</v>
      </c>
    </row>
    <row r="622" spans="1:14" x14ac:dyDescent="0.25">
      <c r="A622" t="s">
        <v>8</v>
      </c>
      <c r="B622" t="s">
        <v>332</v>
      </c>
      <c r="C622">
        <v>25231</v>
      </c>
      <c r="D622" t="s">
        <v>1173</v>
      </c>
      <c r="E622" t="s">
        <v>1174</v>
      </c>
      <c r="F622" s="3">
        <v>3478</v>
      </c>
      <c r="G622" s="3">
        <v>530</v>
      </c>
      <c r="H622" s="3">
        <v>38</v>
      </c>
      <c r="I622" s="3">
        <f t="shared" si="18"/>
        <v>3516</v>
      </c>
      <c r="J622" s="6">
        <f>G622/SUM($G$5:$G$1566)</f>
        <v>4.6581653683861742E-4</v>
      </c>
      <c r="K622" s="9">
        <f>H622/SUM($H$5:$H$1566)</f>
        <v>4.4816711444065206E-5</v>
      </c>
      <c r="L622" s="4">
        <f t="shared" si="19"/>
        <v>1.0807736063708761E-2</v>
      </c>
      <c r="M622">
        <v>618</v>
      </c>
      <c r="N622">
        <v>3</v>
      </c>
    </row>
    <row r="623" spans="1:14" x14ac:dyDescent="0.25">
      <c r="A623" t="s">
        <v>14</v>
      </c>
      <c r="B623" t="s">
        <v>26</v>
      </c>
      <c r="C623">
        <v>35225</v>
      </c>
      <c r="D623" t="s">
        <v>1087</v>
      </c>
      <c r="E623" t="s">
        <v>1088</v>
      </c>
      <c r="F623" s="3">
        <v>303</v>
      </c>
      <c r="G623" s="3">
        <v>191</v>
      </c>
      <c r="H623" s="3">
        <v>105</v>
      </c>
      <c r="I623" s="3">
        <f t="shared" si="18"/>
        <v>408</v>
      </c>
      <c r="J623" s="6">
        <f>G623/SUM($G$5:$G$1566)</f>
        <v>1.6786973308712439E-4</v>
      </c>
      <c r="K623" s="9">
        <f>H623/SUM($H$5:$H$1566)</f>
        <v>1.2383565004281174E-4</v>
      </c>
      <c r="L623" s="4">
        <f t="shared" si="19"/>
        <v>0.25735294117647056</v>
      </c>
      <c r="M623">
        <v>619</v>
      </c>
      <c r="N623">
        <v>3</v>
      </c>
    </row>
    <row r="624" spans="1:14" x14ac:dyDescent="0.25">
      <c r="A624" t="s">
        <v>34</v>
      </c>
      <c r="B624" t="s">
        <v>32</v>
      </c>
      <c r="C624">
        <v>62251</v>
      </c>
      <c r="D624" t="s">
        <v>1064</v>
      </c>
      <c r="E624" t="s">
        <v>1064</v>
      </c>
      <c r="F624" s="3">
        <v>1166</v>
      </c>
      <c r="G624" s="3">
        <v>425</v>
      </c>
      <c r="H624" s="3">
        <v>47</v>
      </c>
      <c r="I624" s="3">
        <f t="shared" si="18"/>
        <v>1213</v>
      </c>
      <c r="J624" s="6">
        <f>G624/SUM($G$5:$G$1566)</f>
        <v>3.7353212859700456E-4</v>
      </c>
      <c r="K624" s="9">
        <f>H624/SUM($H$5:$H$1566)</f>
        <v>5.5431195733449073E-5</v>
      </c>
      <c r="L624" s="4">
        <f t="shared" si="19"/>
        <v>3.8746908491343775E-2</v>
      </c>
      <c r="M624">
        <v>620</v>
      </c>
      <c r="N624">
        <v>3</v>
      </c>
    </row>
    <row r="625" spans="1:14" x14ac:dyDescent="0.25">
      <c r="A625" t="s">
        <v>152</v>
      </c>
      <c r="B625" t="s">
        <v>152</v>
      </c>
      <c r="C625">
        <v>71266</v>
      </c>
      <c r="D625" t="s">
        <v>1113</v>
      </c>
      <c r="E625" t="s">
        <v>1114</v>
      </c>
      <c r="F625" s="3">
        <v>1260</v>
      </c>
      <c r="G625" s="3">
        <v>143</v>
      </c>
      <c r="H625" s="3">
        <v>138</v>
      </c>
      <c r="I625" s="3">
        <f t="shared" si="18"/>
        <v>1398</v>
      </c>
      <c r="J625" s="6">
        <f>G625/SUM($G$5:$G$1566)</f>
        <v>1.2568257503381566E-4</v>
      </c>
      <c r="K625" s="9">
        <f>H625/SUM($H$5:$H$1566)</f>
        <v>1.627554257705526E-4</v>
      </c>
      <c r="L625" s="4">
        <f t="shared" si="19"/>
        <v>9.8712446351931327E-2</v>
      </c>
      <c r="M625">
        <v>621</v>
      </c>
      <c r="N625">
        <v>3</v>
      </c>
    </row>
    <row r="626" spans="1:14" x14ac:dyDescent="0.25">
      <c r="A626" t="s">
        <v>19</v>
      </c>
      <c r="B626" t="s">
        <v>310</v>
      </c>
      <c r="C626">
        <v>55117</v>
      </c>
      <c r="D626" t="s">
        <v>1021</v>
      </c>
      <c r="E626" t="s">
        <v>1022</v>
      </c>
      <c r="F626" s="3">
        <v>2265</v>
      </c>
      <c r="G626" s="3">
        <v>678</v>
      </c>
      <c r="H626" s="3">
        <v>29</v>
      </c>
      <c r="I626" s="3">
        <f t="shared" si="18"/>
        <v>2294</v>
      </c>
      <c r="J626" s="6">
        <f>G626/SUM($G$5:$G$1566)</f>
        <v>5.9589360750298608E-4</v>
      </c>
      <c r="K626" s="9">
        <f>H626/SUM($H$5:$H$1566)</f>
        <v>3.4202227154681338E-5</v>
      </c>
      <c r="L626" s="4">
        <f t="shared" si="19"/>
        <v>1.2641673931996512E-2</v>
      </c>
      <c r="M626">
        <v>622</v>
      </c>
      <c r="N626">
        <v>3</v>
      </c>
    </row>
    <row r="627" spans="1:14" x14ac:dyDescent="0.25">
      <c r="A627" t="s">
        <v>152</v>
      </c>
      <c r="B627" t="s">
        <v>152</v>
      </c>
      <c r="C627">
        <v>71221</v>
      </c>
      <c r="D627" t="s">
        <v>1093</v>
      </c>
      <c r="E627" t="s">
        <v>1093</v>
      </c>
      <c r="F627" s="3">
        <v>1199</v>
      </c>
      <c r="G627" s="3">
        <v>136</v>
      </c>
      <c r="H627" s="3">
        <v>144</v>
      </c>
      <c r="I627" s="3">
        <f t="shared" si="18"/>
        <v>1343</v>
      </c>
      <c r="J627" s="6">
        <f>G627/SUM($G$5:$G$1566)</f>
        <v>1.1953028115104146E-4</v>
      </c>
      <c r="K627" s="9">
        <f>H627/SUM($H$5:$H$1566)</f>
        <v>1.6983174863014183E-4</v>
      </c>
      <c r="L627" s="4">
        <f t="shared" si="19"/>
        <v>0.10722263588979895</v>
      </c>
      <c r="M627">
        <v>623</v>
      </c>
      <c r="N627">
        <v>3</v>
      </c>
    </row>
    <row r="628" spans="1:14" x14ac:dyDescent="0.25">
      <c r="A628" t="s">
        <v>34</v>
      </c>
      <c r="B628" t="s">
        <v>59</v>
      </c>
      <c r="C628">
        <v>61469</v>
      </c>
      <c r="D628" t="s">
        <v>1085</v>
      </c>
      <c r="E628" t="s">
        <v>1086</v>
      </c>
      <c r="F628" s="3">
        <v>381</v>
      </c>
      <c r="G628" s="3">
        <v>174</v>
      </c>
      <c r="H628" s="3">
        <v>113</v>
      </c>
      <c r="I628" s="3">
        <f t="shared" si="18"/>
        <v>494</v>
      </c>
      <c r="J628" s="6">
        <f>G628/SUM($G$5:$G$1566)</f>
        <v>1.5292844794324422E-4</v>
      </c>
      <c r="K628" s="9">
        <f>H628/SUM($H$5:$H$1566)</f>
        <v>1.3327074718893074E-4</v>
      </c>
      <c r="L628" s="4">
        <f t="shared" si="19"/>
        <v>0.22874493927125505</v>
      </c>
      <c r="M628">
        <v>624</v>
      </c>
      <c r="N628">
        <v>3</v>
      </c>
    </row>
    <row r="629" spans="1:14" x14ac:dyDescent="0.25">
      <c r="A629" t="s">
        <v>19</v>
      </c>
      <c r="B629" t="s">
        <v>310</v>
      </c>
      <c r="C629">
        <v>55174</v>
      </c>
      <c r="D629" t="s">
        <v>1127</v>
      </c>
      <c r="E629" t="s">
        <v>1128</v>
      </c>
      <c r="F629" s="3">
        <v>1183</v>
      </c>
      <c r="G629" s="3">
        <v>354</v>
      </c>
      <c r="H629" s="3">
        <v>55</v>
      </c>
      <c r="I629" s="3">
        <f t="shared" si="18"/>
        <v>1238</v>
      </c>
      <c r="J629" s="6">
        <f>G629/SUM($G$5:$G$1566)</f>
        <v>3.1113029064315203E-4</v>
      </c>
      <c r="K629" s="9">
        <f>H629/SUM($H$5:$H$1566)</f>
        <v>6.4866292879568063E-5</v>
      </c>
      <c r="L629" s="4">
        <f t="shared" si="19"/>
        <v>4.4426494345718902E-2</v>
      </c>
      <c r="M629">
        <v>625</v>
      </c>
      <c r="N629">
        <v>3</v>
      </c>
    </row>
    <row r="630" spans="1:14" x14ac:dyDescent="0.25">
      <c r="A630" t="s">
        <v>14</v>
      </c>
      <c r="B630" t="s">
        <v>176</v>
      </c>
      <c r="C630">
        <v>32159</v>
      </c>
      <c r="D630" t="s">
        <v>1153</v>
      </c>
      <c r="E630" t="s">
        <v>1154</v>
      </c>
      <c r="F630" s="3">
        <v>895</v>
      </c>
      <c r="G630" s="3">
        <v>221</v>
      </c>
      <c r="H630" s="3">
        <v>88</v>
      </c>
      <c r="I630" s="3">
        <f t="shared" si="18"/>
        <v>983</v>
      </c>
      <c r="J630" s="6">
        <f>G630/SUM($G$5:$G$1566)</f>
        <v>1.9423670687044236E-4</v>
      </c>
      <c r="K630" s="9">
        <f>H630/SUM($H$5:$H$1566)</f>
        <v>1.0378606860730889E-4</v>
      </c>
      <c r="L630" s="4">
        <f t="shared" si="19"/>
        <v>8.952187182095625E-2</v>
      </c>
      <c r="M630">
        <v>626</v>
      </c>
      <c r="N630">
        <v>3</v>
      </c>
    </row>
    <row r="631" spans="1:14" x14ac:dyDescent="0.25">
      <c r="A631" t="s">
        <v>14</v>
      </c>
      <c r="B631" t="s">
        <v>26</v>
      </c>
      <c r="C631">
        <v>35227</v>
      </c>
      <c r="D631" t="s">
        <v>1187</v>
      </c>
      <c r="E631" t="s">
        <v>1188</v>
      </c>
      <c r="F631" s="3">
        <v>903</v>
      </c>
      <c r="G631" s="3">
        <v>569</v>
      </c>
      <c r="H631" s="3">
        <v>34</v>
      </c>
      <c r="I631" s="3">
        <f t="shared" si="18"/>
        <v>937</v>
      </c>
      <c r="J631" s="6">
        <f>G631/SUM($G$5:$G$1566)</f>
        <v>5.000936027569308E-4</v>
      </c>
      <c r="K631" s="9">
        <f>H631/SUM($H$5:$H$1566)</f>
        <v>4.0099162871005708E-5</v>
      </c>
      <c r="L631" s="4">
        <f t="shared" si="19"/>
        <v>3.6286019210245463E-2</v>
      </c>
      <c r="M631">
        <v>627</v>
      </c>
      <c r="N631">
        <v>3</v>
      </c>
    </row>
    <row r="632" spans="1:14" x14ac:dyDescent="0.25">
      <c r="A632" t="s">
        <v>8</v>
      </c>
      <c r="B632" t="s">
        <v>37</v>
      </c>
      <c r="C632">
        <v>22711</v>
      </c>
      <c r="D632" t="s">
        <v>1231</v>
      </c>
      <c r="E632" t="s">
        <v>1232</v>
      </c>
      <c r="F632" s="3">
        <v>1488</v>
      </c>
      <c r="G632" s="3">
        <v>166</v>
      </c>
      <c r="H632" s="3">
        <v>116</v>
      </c>
      <c r="I632" s="3">
        <f t="shared" si="18"/>
        <v>1604</v>
      </c>
      <c r="J632" s="6">
        <f>G632/SUM($G$5:$G$1566)</f>
        <v>1.4589725493435941E-4</v>
      </c>
      <c r="K632" s="9">
        <f>H632/SUM($H$5:$H$1566)</f>
        <v>1.3680890861872535E-4</v>
      </c>
      <c r="L632" s="4">
        <f t="shared" si="19"/>
        <v>7.2319201995012475E-2</v>
      </c>
      <c r="M632">
        <v>628</v>
      </c>
      <c r="N632">
        <v>3</v>
      </c>
    </row>
    <row r="633" spans="1:14" x14ac:dyDescent="0.25">
      <c r="A633" t="s">
        <v>19</v>
      </c>
      <c r="B633" t="s">
        <v>45</v>
      </c>
      <c r="C633">
        <v>51354</v>
      </c>
      <c r="D633" t="s">
        <v>1159</v>
      </c>
      <c r="E633" t="s">
        <v>1160</v>
      </c>
      <c r="F633" s="3">
        <v>949</v>
      </c>
      <c r="G633" s="3">
        <v>208</v>
      </c>
      <c r="H633" s="3">
        <v>91</v>
      </c>
      <c r="I633" s="3">
        <f t="shared" si="18"/>
        <v>1040</v>
      </c>
      <c r="J633" s="6">
        <f>G633/SUM($G$5:$G$1566)</f>
        <v>1.8281101823100458E-4</v>
      </c>
      <c r="K633" s="9">
        <f>H633/SUM($H$5:$H$1566)</f>
        <v>1.0732423003710352E-4</v>
      </c>
      <c r="L633" s="4">
        <f t="shared" si="19"/>
        <v>8.7499999999999994E-2</v>
      </c>
      <c r="M633">
        <v>629</v>
      </c>
      <c r="N633">
        <v>3</v>
      </c>
    </row>
    <row r="634" spans="1:14" x14ac:dyDescent="0.25">
      <c r="A634" t="s">
        <v>19</v>
      </c>
      <c r="B634" t="s">
        <v>91</v>
      </c>
      <c r="C634">
        <v>52251</v>
      </c>
      <c r="D634" t="s">
        <v>1175</v>
      </c>
      <c r="E634" t="s">
        <v>1175</v>
      </c>
      <c r="F634" s="3">
        <v>470</v>
      </c>
      <c r="G634" s="3">
        <v>141</v>
      </c>
      <c r="H634" s="3">
        <v>134</v>
      </c>
      <c r="I634" s="3">
        <f t="shared" si="18"/>
        <v>604</v>
      </c>
      <c r="J634" s="6">
        <f>G634/SUM($G$5:$G$1566)</f>
        <v>1.2392477678159445E-4</v>
      </c>
      <c r="K634" s="9">
        <f>H634/SUM($H$5:$H$1566)</f>
        <v>1.5803787719749309E-4</v>
      </c>
      <c r="L634" s="4">
        <f t="shared" si="19"/>
        <v>0.22185430463576158</v>
      </c>
      <c r="M634">
        <v>630</v>
      </c>
      <c r="N634">
        <v>3</v>
      </c>
    </row>
    <row r="635" spans="1:14" x14ac:dyDescent="0.25">
      <c r="A635" t="s">
        <v>152</v>
      </c>
      <c r="B635" t="s">
        <v>233</v>
      </c>
      <c r="C635">
        <v>72214</v>
      </c>
      <c r="D635" t="s">
        <v>1171</v>
      </c>
      <c r="E635" t="s">
        <v>1172</v>
      </c>
      <c r="F635" s="3">
        <v>754</v>
      </c>
      <c r="G635" s="3">
        <v>192</v>
      </c>
      <c r="H635" s="3">
        <v>98</v>
      </c>
      <c r="I635" s="3">
        <f t="shared" si="18"/>
        <v>852</v>
      </c>
      <c r="J635" s="6">
        <f>G635/SUM($G$5:$G$1566)</f>
        <v>1.68748632213235E-4</v>
      </c>
      <c r="K635" s="9">
        <f>H635/SUM($H$5:$H$1566)</f>
        <v>1.1557994003995763E-4</v>
      </c>
      <c r="L635" s="4">
        <f t="shared" si="19"/>
        <v>0.11502347417840375</v>
      </c>
      <c r="M635">
        <v>631</v>
      </c>
      <c r="N635">
        <v>3</v>
      </c>
    </row>
    <row r="636" spans="1:14" x14ac:dyDescent="0.25">
      <c r="A636" t="s">
        <v>152</v>
      </c>
      <c r="B636" t="s">
        <v>152</v>
      </c>
      <c r="C636">
        <v>71231</v>
      </c>
      <c r="D636" t="s">
        <v>1149</v>
      </c>
      <c r="E636" t="s">
        <v>1150</v>
      </c>
      <c r="F636" s="3">
        <v>1436</v>
      </c>
      <c r="G636" s="3">
        <v>163</v>
      </c>
      <c r="H636" s="3">
        <v>115</v>
      </c>
      <c r="I636" s="3">
        <f t="shared" si="18"/>
        <v>1551</v>
      </c>
      <c r="J636" s="6">
        <f>G636/SUM($G$5:$G$1566)</f>
        <v>1.4326055755602761E-4</v>
      </c>
      <c r="K636" s="9">
        <f>H636/SUM($H$5:$H$1566)</f>
        <v>1.3562952147546048E-4</v>
      </c>
      <c r="L636" s="4">
        <f t="shared" si="19"/>
        <v>7.4145712443584783E-2</v>
      </c>
      <c r="M636">
        <v>632</v>
      </c>
      <c r="N636">
        <v>3</v>
      </c>
    </row>
    <row r="637" spans="1:14" x14ac:dyDescent="0.25">
      <c r="A637" t="s">
        <v>8</v>
      </c>
      <c r="B637" t="s">
        <v>7</v>
      </c>
      <c r="C637">
        <v>21227</v>
      </c>
      <c r="D637" t="s">
        <v>1136</v>
      </c>
      <c r="E637" t="s">
        <v>1136</v>
      </c>
      <c r="F637" s="3">
        <v>1158</v>
      </c>
      <c r="G637" s="3">
        <v>284</v>
      </c>
      <c r="H637" s="3">
        <v>66</v>
      </c>
      <c r="I637" s="3">
        <f t="shared" si="18"/>
        <v>1224</v>
      </c>
      <c r="J637" s="6">
        <f>G637/SUM($G$5:$G$1566)</f>
        <v>2.4960735181541008E-4</v>
      </c>
      <c r="K637" s="9">
        <f>H637/SUM($H$5:$H$1566)</f>
        <v>7.7839551455481673E-5</v>
      </c>
      <c r="L637" s="4">
        <f t="shared" si="19"/>
        <v>5.3921568627450983E-2</v>
      </c>
      <c r="M637">
        <v>633</v>
      </c>
      <c r="N637">
        <v>3</v>
      </c>
    </row>
    <row r="638" spans="1:14" x14ac:dyDescent="0.25">
      <c r="A638" t="s">
        <v>14</v>
      </c>
      <c r="B638" t="s">
        <v>115</v>
      </c>
      <c r="C638">
        <v>33161</v>
      </c>
      <c r="D638" t="s">
        <v>1164</v>
      </c>
      <c r="E638" t="s">
        <v>1165</v>
      </c>
      <c r="F638" s="3">
        <v>523</v>
      </c>
      <c r="G638" s="3">
        <v>129</v>
      </c>
      <c r="H638" s="3">
        <v>143</v>
      </c>
      <c r="I638" s="3">
        <f t="shared" si="18"/>
        <v>666</v>
      </c>
      <c r="J638" s="6">
        <f>G638/SUM($G$5:$G$1566)</f>
        <v>1.1337798726826726E-4</v>
      </c>
      <c r="K638" s="9">
        <f>H638/SUM($H$5:$H$1566)</f>
        <v>1.6865236148687696E-4</v>
      </c>
      <c r="L638" s="4">
        <f t="shared" si="19"/>
        <v>0.21471471471471471</v>
      </c>
      <c r="M638">
        <v>634</v>
      </c>
      <c r="N638">
        <v>3</v>
      </c>
    </row>
    <row r="639" spans="1:14" x14ac:dyDescent="0.25">
      <c r="A639" t="s">
        <v>8</v>
      </c>
      <c r="B639" t="s">
        <v>84</v>
      </c>
      <c r="C639">
        <v>23421</v>
      </c>
      <c r="D639" t="s">
        <v>1162</v>
      </c>
      <c r="E639" t="s">
        <v>1163</v>
      </c>
      <c r="F639" s="3">
        <v>903</v>
      </c>
      <c r="G639" s="3">
        <v>206</v>
      </c>
      <c r="H639" s="3">
        <v>89</v>
      </c>
      <c r="I639" s="3">
        <f t="shared" si="18"/>
        <v>992</v>
      </c>
      <c r="J639" s="6">
        <f>G639/SUM($G$5:$G$1566)</f>
        <v>1.8105321997878337E-4</v>
      </c>
      <c r="K639" s="9">
        <f>H639/SUM($H$5:$H$1566)</f>
        <v>1.0496545575057378E-4</v>
      </c>
      <c r="L639" s="4">
        <f t="shared" si="19"/>
        <v>8.9717741935483875E-2</v>
      </c>
      <c r="M639">
        <v>635</v>
      </c>
      <c r="N639">
        <v>3</v>
      </c>
    </row>
    <row r="640" spans="1:14" x14ac:dyDescent="0.25">
      <c r="A640" t="s">
        <v>8</v>
      </c>
      <c r="B640" t="s">
        <v>84</v>
      </c>
      <c r="C640">
        <v>23171</v>
      </c>
      <c r="D640" t="s">
        <v>1125</v>
      </c>
      <c r="E640" t="s">
        <v>1126</v>
      </c>
      <c r="F640" s="3">
        <v>547</v>
      </c>
      <c r="G640" s="3">
        <v>125</v>
      </c>
      <c r="H640" s="3">
        <v>145</v>
      </c>
      <c r="I640" s="3">
        <f t="shared" si="18"/>
        <v>692</v>
      </c>
      <c r="J640" s="6">
        <f>G640/SUM($G$5:$G$1566)</f>
        <v>1.0986239076382486E-4</v>
      </c>
      <c r="K640" s="9">
        <f>H640/SUM($H$5:$H$1566)</f>
        <v>1.710111357734067E-4</v>
      </c>
      <c r="L640" s="4">
        <f t="shared" si="19"/>
        <v>0.20953757225433525</v>
      </c>
      <c r="M640">
        <v>636</v>
      </c>
      <c r="N640">
        <v>3</v>
      </c>
    </row>
    <row r="641" spans="1:14" x14ac:dyDescent="0.25">
      <c r="A641" t="s">
        <v>152</v>
      </c>
      <c r="B641" t="s">
        <v>247</v>
      </c>
      <c r="C641">
        <v>73146</v>
      </c>
      <c r="D641" t="s">
        <v>1151</v>
      </c>
      <c r="E641" t="s">
        <v>1152</v>
      </c>
      <c r="F641" s="3">
        <v>735</v>
      </c>
      <c r="G641" s="3">
        <v>187</v>
      </c>
      <c r="H641" s="3">
        <v>96</v>
      </c>
      <c r="I641" s="3">
        <f t="shared" si="18"/>
        <v>831</v>
      </c>
      <c r="J641" s="6">
        <f>G641/SUM($G$5:$G$1566)</f>
        <v>1.6435413658268201E-4</v>
      </c>
      <c r="K641" s="9">
        <f>H641/SUM($H$5:$H$1566)</f>
        <v>1.1322116575342789E-4</v>
      </c>
      <c r="L641" s="4">
        <f t="shared" si="19"/>
        <v>0.11552346570397112</v>
      </c>
      <c r="M641">
        <v>637</v>
      </c>
      <c r="N641">
        <v>3</v>
      </c>
    </row>
    <row r="642" spans="1:14" x14ac:dyDescent="0.25">
      <c r="A642" t="s">
        <v>34</v>
      </c>
      <c r="B642" t="s">
        <v>293</v>
      </c>
      <c r="C642">
        <v>63311</v>
      </c>
      <c r="D642" t="s">
        <v>1089</v>
      </c>
      <c r="E642" t="s">
        <v>1090</v>
      </c>
      <c r="F642" s="3">
        <v>980</v>
      </c>
      <c r="G642" s="3">
        <v>446</v>
      </c>
      <c r="H642" s="3">
        <v>40</v>
      </c>
      <c r="I642" s="3">
        <f t="shared" si="18"/>
        <v>1020</v>
      </c>
      <c r="J642" s="6">
        <f>G642/SUM($G$5:$G$1566)</f>
        <v>3.9198901024532713E-4</v>
      </c>
      <c r="K642" s="9">
        <f>H642/SUM($H$5:$H$1566)</f>
        <v>4.7175485730594955E-5</v>
      </c>
      <c r="L642" s="4">
        <f t="shared" si="19"/>
        <v>3.9215686274509803E-2</v>
      </c>
      <c r="M642">
        <v>638</v>
      </c>
      <c r="N642">
        <v>3</v>
      </c>
    </row>
    <row r="643" spans="1:14" x14ac:dyDescent="0.25">
      <c r="A643" t="s">
        <v>8</v>
      </c>
      <c r="B643" t="s">
        <v>29</v>
      </c>
      <c r="C643">
        <v>24275</v>
      </c>
      <c r="D643" t="s">
        <v>1276</v>
      </c>
      <c r="E643" t="s">
        <v>1277</v>
      </c>
      <c r="F643" s="3">
        <v>1145</v>
      </c>
      <c r="G643" s="3">
        <v>261</v>
      </c>
      <c r="H643" s="3">
        <v>68</v>
      </c>
      <c r="I643" s="3">
        <f t="shared" si="18"/>
        <v>1213</v>
      </c>
      <c r="J643" s="6">
        <f>G643/SUM($G$5:$G$1566)</f>
        <v>2.293926719148663E-4</v>
      </c>
      <c r="K643" s="9">
        <f>H643/SUM($H$5:$H$1566)</f>
        <v>8.0198325742011415E-5</v>
      </c>
      <c r="L643" s="4">
        <f t="shared" si="19"/>
        <v>5.6059356966199507E-2</v>
      </c>
      <c r="M643">
        <v>639</v>
      </c>
      <c r="N643">
        <v>3</v>
      </c>
    </row>
    <row r="644" spans="1:14" x14ac:dyDescent="0.25">
      <c r="A644" t="s">
        <v>152</v>
      </c>
      <c r="B644" t="s">
        <v>152</v>
      </c>
      <c r="C644">
        <v>71261</v>
      </c>
      <c r="D644" t="s">
        <v>1143</v>
      </c>
      <c r="E644" t="s">
        <v>1143</v>
      </c>
      <c r="F644" s="3">
        <v>1409</v>
      </c>
      <c r="G644" s="3">
        <v>160</v>
      </c>
      <c r="H644" s="3">
        <v>109</v>
      </c>
      <c r="I644" s="3">
        <f t="shared" si="18"/>
        <v>1518</v>
      </c>
      <c r="J644" s="6">
        <f>G644/SUM($G$5:$G$1566)</f>
        <v>1.4062386017769582E-4</v>
      </c>
      <c r="K644" s="9">
        <f>H644/SUM($H$5:$H$1566)</f>
        <v>1.2855319861587125E-4</v>
      </c>
      <c r="L644" s="4">
        <f t="shared" si="19"/>
        <v>7.180500658761528E-2</v>
      </c>
      <c r="M644">
        <v>640</v>
      </c>
      <c r="N644">
        <v>3</v>
      </c>
    </row>
    <row r="645" spans="1:14" x14ac:dyDescent="0.25">
      <c r="A645" t="s">
        <v>8</v>
      </c>
      <c r="B645" t="s">
        <v>7</v>
      </c>
      <c r="C645">
        <v>21243</v>
      </c>
      <c r="D645" t="s">
        <v>1132</v>
      </c>
      <c r="E645" t="s">
        <v>1133</v>
      </c>
      <c r="F645" s="3">
        <v>1924</v>
      </c>
      <c r="G645" s="3">
        <v>471</v>
      </c>
      <c r="H645" s="3">
        <v>37</v>
      </c>
      <c r="I645" s="3">
        <f t="shared" si="18"/>
        <v>1961</v>
      </c>
      <c r="J645" s="6">
        <f>G645/SUM($G$5:$G$1566)</f>
        <v>4.1396148839809206E-4</v>
      </c>
      <c r="K645" s="9">
        <f>H645/SUM($H$5:$H$1566)</f>
        <v>4.3637324300800335E-5</v>
      </c>
      <c r="L645" s="4">
        <f t="shared" si="19"/>
        <v>1.8867924528301886E-2</v>
      </c>
      <c r="M645">
        <v>641</v>
      </c>
      <c r="N645">
        <v>3</v>
      </c>
    </row>
    <row r="646" spans="1:14" x14ac:dyDescent="0.25">
      <c r="A646" t="s">
        <v>14</v>
      </c>
      <c r="B646" t="s">
        <v>115</v>
      </c>
      <c r="C646">
        <v>33153</v>
      </c>
      <c r="D646" t="s">
        <v>1106</v>
      </c>
      <c r="E646" t="s">
        <v>1107</v>
      </c>
      <c r="F646" s="3">
        <v>415</v>
      </c>
      <c r="G646" s="3">
        <v>103</v>
      </c>
      <c r="H646" s="3">
        <v>169</v>
      </c>
      <c r="I646" s="3">
        <f t="shared" ref="I646:I709" si="20">H646+F646</f>
        <v>584</v>
      </c>
      <c r="J646" s="6">
        <f>G646/SUM($G$5:$G$1566)</f>
        <v>9.0526609989391687E-5</v>
      </c>
      <c r="K646" s="9">
        <f>H646/SUM($H$5:$H$1566)</f>
        <v>1.9931642721176369E-4</v>
      </c>
      <c r="L646" s="4">
        <f t="shared" ref="L646:L709" si="21">IFERROR(H646/(I646),0)</f>
        <v>0.28938356164383561</v>
      </c>
      <c r="M646">
        <v>642</v>
      </c>
      <c r="N646">
        <v>3</v>
      </c>
    </row>
    <row r="647" spans="1:14" x14ac:dyDescent="0.25">
      <c r="A647" t="s">
        <v>8</v>
      </c>
      <c r="B647" t="s">
        <v>7</v>
      </c>
      <c r="C647">
        <v>21426</v>
      </c>
      <c r="D647" t="s">
        <v>1185</v>
      </c>
      <c r="E647" t="s">
        <v>1186</v>
      </c>
      <c r="F647" s="3">
        <v>1280</v>
      </c>
      <c r="G647" s="3">
        <v>314</v>
      </c>
      <c r="H647" s="3">
        <v>55</v>
      </c>
      <c r="I647" s="3">
        <f t="shared" si="20"/>
        <v>1335</v>
      </c>
      <c r="J647" s="6">
        <f>G647/SUM($G$5:$G$1566)</f>
        <v>2.7597432559872806E-4</v>
      </c>
      <c r="K647" s="9">
        <f>H647/SUM($H$5:$H$1566)</f>
        <v>6.4866292879568063E-5</v>
      </c>
      <c r="L647" s="4">
        <f t="shared" si="21"/>
        <v>4.1198501872659173E-2</v>
      </c>
      <c r="M647">
        <v>643</v>
      </c>
      <c r="N647">
        <v>3</v>
      </c>
    </row>
    <row r="648" spans="1:14" x14ac:dyDescent="0.25">
      <c r="A648" t="s">
        <v>19</v>
      </c>
      <c r="B648" t="s">
        <v>310</v>
      </c>
      <c r="C648">
        <v>55177</v>
      </c>
      <c r="D648" t="s">
        <v>1203</v>
      </c>
      <c r="E648" t="s">
        <v>1203</v>
      </c>
      <c r="F648" s="3">
        <v>482</v>
      </c>
      <c r="G648" s="3">
        <v>144</v>
      </c>
      <c r="H648" s="3">
        <v>119</v>
      </c>
      <c r="I648" s="3">
        <f t="shared" si="20"/>
        <v>601</v>
      </c>
      <c r="J648" s="6">
        <f>G648/SUM($G$5:$G$1566)</f>
        <v>1.2656147415992624E-4</v>
      </c>
      <c r="K648" s="9">
        <f>H648/SUM($H$5:$H$1566)</f>
        <v>1.4034707004851999E-4</v>
      </c>
      <c r="L648" s="4">
        <f t="shared" si="21"/>
        <v>0.19800332778702162</v>
      </c>
      <c r="M648">
        <v>644</v>
      </c>
      <c r="N648">
        <v>3</v>
      </c>
    </row>
    <row r="649" spans="1:14" x14ac:dyDescent="0.25">
      <c r="A649" t="s">
        <v>8</v>
      </c>
      <c r="B649" t="s">
        <v>84</v>
      </c>
      <c r="C649">
        <v>23463</v>
      </c>
      <c r="D649" t="s">
        <v>1155</v>
      </c>
      <c r="E649" t="s">
        <v>1156</v>
      </c>
      <c r="F649" s="3">
        <v>1142</v>
      </c>
      <c r="G649" s="3">
        <v>260</v>
      </c>
      <c r="H649" s="3">
        <v>66</v>
      </c>
      <c r="I649" s="3">
        <f t="shared" si="20"/>
        <v>1208</v>
      </c>
      <c r="J649" s="6">
        <f>G649/SUM($G$5:$G$1566)</f>
        <v>2.2851377278875572E-4</v>
      </c>
      <c r="K649" s="9">
        <f>H649/SUM($H$5:$H$1566)</f>
        <v>7.7839551455481673E-5</v>
      </c>
      <c r="L649" s="4">
        <f t="shared" si="21"/>
        <v>5.4635761589403975E-2</v>
      </c>
      <c r="M649">
        <v>645</v>
      </c>
      <c r="N649">
        <v>3</v>
      </c>
    </row>
    <row r="650" spans="1:14" x14ac:dyDescent="0.25">
      <c r="A650" t="s">
        <v>14</v>
      </c>
      <c r="B650" t="s">
        <v>629</v>
      </c>
      <c r="C650">
        <v>36187</v>
      </c>
      <c r="D650" t="s">
        <v>2267</v>
      </c>
      <c r="E650" t="s">
        <v>2267</v>
      </c>
      <c r="F650" s="3">
        <v>6259</v>
      </c>
      <c r="G650" s="3">
        <v>1548</v>
      </c>
      <c r="H650" s="3">
        <v>11</v>
      </c>
      <c r="I650" s="3">
        <f t="shared" si="20"/>
        <v>6270</v>
      </c>
      <c r="J650" s="6">
        <f>G650/SUM($G$5:$G$1566)</f>
        <v>1.3605358472192071E-3</v>
      </c>
      <c r="K650" s="9">
        <f>H650/SUM($H$5:$H$1566)</f>
        <v>1.2973258575913612E-5</v>
      </c>
      <c r="L650" s="4">
        <f t="shared" si="21"/>
        <v>1.7543859649122807E-3</v>
      </c>
      <c r="M650">
        <v>646</v>
      </c>
      <c r="N650">
        <v>3</v>
      </c>
    </row>
    <row r="651" spans="1:14" x14ac:dyDescent="0.25">
      <c r="A651" t="s">
        <v>34</v>
      </c>
      <c r="B651" t="s">
        <v>59</v>
      </c>
      <c r="C651">
        <v>61479</v>
      </c>
      <c r="D651" t="s">
        <v>1111</v>
      </c>
      <c r="E651" t="s">
        <v>1112</v>
      </c>
      <c r="F651" s="3">
        <v>763</v>
      </c>
      <c r="G651" s="3">
        <v>347</v>
      </c>
      <c r="H651" s="3">
        <v>49</v>
      </c>
      <c r="I651" s="3">
        <f t="shared" si="20"/>
        <v>812</v>
      </c>
      <c r="J651" s="6">
        <f>G651/SUM($G$5:$G$1566)</f>
        <v>3.049779967603778E-4</v>
      </c>
      <c r="K651" s="9">
        <f>H651/SUM($H$5:$H$1566)</f>
        <v>5.7789970019978816E-5</v>
      </c>
      <c r="L651" s="4">
        <f t="shared" si="21"/>
        <v>6.0344827586206899E-2</v>
      </c>
      <c r="M651">
        <v>647</v>
      </c>
      <c r="N651">
        <v>3</v>
      </c>
    </row>
    <row r="652" spans="1:14" x14ac:dyDescent="0.25">
      <c r="A652" t="s">
        <v>152</v>
      </c>
      <c r="B652" t="s">
        <v>233</v>
      </c>
      <c r="C652">
        <v>72257</v>
      </c>
      <c r="D652" t="s">
        <v>1115</v>
      </c>
      <c r="E652" t="s">
        <v>1116</v>
      </c>
      <c r="F652" s="3">
        <v>1468</v>
      </c>
      <c r="G652" s="3">
        <v>374</v>
      </c>
      <c r="H652" s="3">
        <v>45</v>
      </c>
      <c r="I652" s="3">
        <f t="shared" si="20"/>
        <v>1513</v>
      </c>
      <c r="J652" s="6">
        <f>G652/SUM($G$5:$G$1566)</f>
        <v>3.2870827316536401E-4</v>
      </c>
      <c r="K652" s="9">
        <f>H652/SUM($H$5:$H$1566)</f>
        <v>5.3072421446919324E-5</v>
      </c>
      <c r="L652" s="4">
        <f t="shared" si="21"/>
        <v>2.9742233972240583E-2</v>
      </c>
      <c r="M652">
        <v>648</v>
      </c>
      <c r="N652">
        <v>3</v>
      </c>
    </row>
    <row r="653" spans="1:14" x14ac:dyDescent="0.25">
      <c r="A653" t="s">
        <v>14</v>
      </c>
      <c r="B653" t="s">
        <v>115</v>
      </c>
      <c r="C653">
        <v>33163</v>
      </c>
      <c r="D653" t="s">
        <v>1166</v>
      </c>
      <c r="E653" t="s">
        <v>390</v>
      </c>
      <c r="F653" s="3">
        <v>543</v>
      </c>
      <c r="G653" s="3">
        <v>134</v>
      </c>
      <c r="H653" s="3">
        <v>125</v>
      </c>
      <c r="I653" s="3">
        <f t="shared" si="20"/>
        <v>668</v>
      </c>
      <c r="J653" s="6">
        <f>G653/SUM($G$5:$G$1566)</f>
        <v>1.1777248289882025E-4</v>
      </c>
      <c r="K653" s="9">
        <f>H653/SUM($H$5:$H$1566)</f>
        <v>1.4742339290810922E-4</v>
      </c>
      <c r="L653" s="4">
        <f t="shared" si="21"/>
        <v>0.18712574850299402</v>
      </c>
      <c r="M653">
        <v>649</v>
      </c>
      <c r="N653">
        <v>3</v>
      </c>
    </row>
    <row r="654" spans="1:14" x14ac:dyDescent="0.25">
      <c r="A654" t="s">
        <v>19</v>
      </c>
      <c r="B654" t="s">
        <v>18</v>
      </c>
      <c r="C654">
        <v>53375</v>
      </c>
      <c r="D654" t="s">
        <v>1123</v>
      </c>
      <c r="E654" t="s">
        <v>1124</v>
      </c>
      <c r="F654" s="3">
        <v>900</v>
      </c>
      <c r="G654" s="3">
        <v>293</v>
      </c>
      <c r="H654" s="3">
        <v>57</v>
      </c>
      <c r="I654" s="3">
        <f t="shared" si="20"/>
        <v>957</v>
      </c>
      <c r="J654" s="6">
        <f>G654/SUM($G$5:$G$1566)</f>
        <v>2.5751744395040548E-4</v>
      </c>
      <c r="K654" s="9">
        <f>H654/SUM($H$5:$H$1566)</f>
        <v>6.7225067166097805E-5</v>
      </c>
      <c r="L654" s="4">
        <f t="shared" si="21"/>
        <v>5.9561128526645767E-2</v>
      </c>
      <c r="M654">
        <v>650</v>
      </c>
      <c r="N654">
        <v>3</v>
      </c>
    </row>
    <row r="655" spans="1:14" x14ac:dyDescent="0.25">
      <c r="A655" t="s">
        <v>8</v>
      </c>
      <c r="B655" t="s">
        <v>332</v>
      </c>
      <c r="C655">
        <v>25319</v>
      </c>
      <c r="D655" t="s">
        <v>1351</v>
      </c>
      <c r="E655" t="s">
        <v>1351</v>
      </c>
      <c r="F655" s="3">
        <v>2096</v>
      </c>
      <c r="G655" s="3">
        <v>319</v>
      </c>
      <c r="H655" s="3">
        <v>52</v>
      </c>
      <c r="I655" s="3">
        <f t="shared" si="20"/>
        <v>2148</v>
      </c>
      <c r="J655" s="6">
        <f>G655/SUM($G$5:$G$1566)</f>
        <v>2.8036882122928105E-4</v>
      </c>
      <c r="K655" s="9">
        <f>H655/SUM($H$5:$H$1566)</f>
        <v>6.1328131449773436E-5</v>
      </c>
      <c r="L655" s="4">
        <f t="shared" si="21"/>
        <v>2.4208566108007448E-2</v>
      </c>
      <c r="M655">
        <v>651</v>
      </c>
      <c r="N655">
        <v>3</v>
      </c>
    </row>
    <row r="656" spans="1:14" x14ac:dyDescent="0.25">
      <c r="A656" t="s">
        <v>8</v>
      </c>
      <c r="B656" t="s">
        <v>84</v>
      </c>
      <c r="C656">
        <v>23619</v>
      </c>
      <c r="D656" t="s">
        <v>1119</v>
      </c>
      <c r="E656" t="s">
        <v>1120</v>
      </c>
      <c r="F656" s="3">
        <v>1023</v>
      </c>
      <c r="G656" s="3">
        <v>233</v>
      </c>
      <c r="H656" s="3">
        <v>71</v>
      </c>
      <c r="I656" s="3">
        <f t="shared" si="20"/>
        <v>1094</v>
      </c>
      <c r="J656" s="6">
        <f>G656/SUM($G$5:$G$1566)</f>
        <v>2.0478349638376956E-4</v>
      </c>
      <c r="K656" s="9">
        <f>H656/SUM($H$5:$H$1566)</f>
        <v>8.3736487171806042E-5</v>
      </c>
      <c r="L656" s="4">
        <f t="shared" si="21"/>
        <v>6.4899451553930523E-2</v>
      </c>
      <c r="M656">
        <v>652</v>
      </c>
      <c r="N656">
        <v>3</v>
      </c>
    </row>
    <row r="657" spans="1:14" x14ac:dyDescent="0.25">
      <c r="A657" t="s">
        <v>19</v>
      </c>
      <c r="B657" t="s">
        <v>310</v>
      </c>
      <c r="C657">
        <v>55154</v>
      </c>
      <c r="D657" t="s">
        <v>1233</v>
      </c>
      <c r="E657" t="s">
        <v>1234</v>
      </c>
      <c r="F657" s="3">
        <v>671</v>
      </c>
      <c r="G657" s="3">
        <v>201</v>
      </c>
      <c r="H657" s="3">
        <v>82</v>
      </c>
      <c r="I657" s="3">
        <f t="shared" si="20"/>
        <v>753</v>
      </c>
      <c r="J657" s="6">
        <f>G657/SUM($G$5:$G$1566)</f>
        <v>1.7665872434823038E-4</v>
      </c>
      <c r="K657" s="9">
        <f>H657/SUM($H$5:$H$1566)</f>
        <v>9.6709745747719652E-5</v>
      </c>
      <c r="L657" s="4">
        <f t="shared" si="21"/>
        <v>0.10889774236387782</v>
      </c>
      <c r="M657">
        <v>653</v>
      </c>
      <c r="N657">
        <v>3</v>
      </c>
    </row>
    <row r="658" spans="1:14" x14ac:dyDescent="0.25">
      <c r="A658" t="s">
        <v>19</v>
      </c>
      <c r="B658" t="s">
        <v>18</v>
      </c>
      <c r="C658">
        <v>53151</v>
      </c>
      <c r="D658" t="s">
        <v>1306</v>
      </c>
      <c r="E658" t="s">
        <v>1306</v>
      </c>
      <c r="F658" s="3">
        <v>252</v>
      </c>
      <c r="G658" s="3">
        <v>82</v>
      </c>
      <c r="H658" s="3">
        <v>195</v>
      </c>
      <c r="I658" s="3">
        <f t="shared" si="20"/>
        <v>447</v>
      </c>
      <c r="J658" s="6">
        <f>G658/SUM($G$5:$G$1566)</f>
        <v>7.2069728341069114E-5</v>
      </c>
      <c r="K658" s="9">
        <f>H658/SUM($H$5:$H$1566)</f>
        <v>2.2998049293665039E-4</v>
      </c>
      <c r="L658" s="4">
        <f t="shared" si="21"/>
        <v>0.43624161073825501</v>
      </c>
      <c r="M658">
        <v>654</v>
      </c>
      <c r="N658">
        <v>3</v>
      </c>
    </row>
    <row r="659" spans="1:14" x14ac:dyDescent="0.25">
      <c r="A659" t="s">
        <v>34</v>
      </c>
      <c r="B659" t="s">
        <v>59</v>
      </c>
      <c r="C659">
        <v>61371</v>
      </c>
      <c r="D659" t="s">
        <v>1197</v>
      </c>
      <c r="E659" t="s">
        <v>1198</v>
      </c>
      <c r="F659" s="3">
        <v>438</v>
      </c>
      <c r="G659" s="3">
        <v>199</v>
      </c>
      <c r="H659" s="3">
        <v>80</v>
      </c>
      <c r="I659" s="3">
        <f t="shared" si="20"/>
        <v>518</v>
      </c>
      <c r="J659" s="6">
        <f>G659/SUM($G$5:$G$1566)</f>
        <v>1.7490092609600917E-4</v>
      </c>
      <c r="K659" s="9">
        <f>H659/SUM($H$5:$H$1566)</f>
        <v>9.435097146118991E-5</v>
      </c>
      <c r="L659" s="4">
        <f t="shared" si="21"/>
        <v>0.15444015444015444</v>
      </c>
      <c r="M659">
        <v>655</v>
      </c>
      <c r="N659">
        <v>3</v>
      </c>
    </row>
    <row r="660" spans="1:14" x14ac:dyDescent="0.25">
      <c r="A660" t="s">
        <v>34</v>
      </c>
      <c r="B660" t="s">
        <v>293</v>
      </c>
      <c r="C660">
        <v>63267</v>
      </c>
      <c r="D660" t="s">
        <v>1141</v>
      </c>
      <c r="E660" t="s">
        <v>1142</v>
      </c>
      <c r="F660" s="3">
        <v>195</v>
      </c>
      <c r="G660" s="3">
        <v>89</v>
      </c>
      <c r="H660" s="3">
        <v>175</v>
      </c>
      <c r="I660" s="3">
        <f t="shared" si="20"/>
        <v>370</v>
      </c>
      <c r="J660" s="6">
        <f>G660/SUM($G$5:$G$1566)</f>
        <v>7.8222022223843301E-5</v>
      </c>
      <c r="K660" s="9">
        <f>H660/SUM($H$5:$H$1566)</f>
        <v>2.0639275007135291E-4</v>
      </c>
      <c r="L660" s="4">
        <f t="shared" si="21"/>
        <v>0.47297297297297297</v>
      </c>
      <c r="M660">
        <v>656</v>
      </c>
      <c r="N660">
        <v>3</v>
      </c>
    </row>
    <row r="661" spans="1:14" x14ac:dyDescent="0.25">
      <c r="A661" t="s">
        <v>8</v>
      </c>
      <c r="B661" t="s">
        <v>332</v>
      </c>
      <c r="C661">
        <v>25271</v>
      </c>
      <c r="D661" t="s">
        <v>1176</v>
      </c>
      <c r="E661" t="s">
        <v>1177</v>
      </c>
      <c r="F661" s="3">
        <v>1777</v>
      </c>
      <c r="G661" s="3">
        <v>271</v>
      </c>
      <c r="H661" s="3">
        <v>57</v>
      </c>
      <c r="I661" s="3">
        <f t="shared" si="20"/>
        <v>1834</v>
      </c>
      <c r="J661" s="6">
        <f>G661/SUM($G$5:$G$1566)</f>
        <v>2.381816631759723E-4</v>
      </c>
      <c r="K661" s="9">
        <f>H661/SUM($H$5:$H$1566)</f>
        <v>6.7225067166097805E-5</v>
      </c>
      <c r="L661" s="4">
        <f t="shared" si="21"/>
        <v>3.1079607415485277E-2</v>
      </c>
      <c r="M661">
        <v>657</v>
      </c>
      <c r="N661">
        <v>3</v>
      </c>
    </row>
    <row r="662" spans="1:14" x14ac:dyDescent="0.25">
      <c r="A662" t="s">
        <v>8</v>
      </c>
      <c r="B662" t="s">
        <v>84</v>
      </c>
      <c r="C662">
        <v>23667</v>
      </c>
      <c r="D662" t="s">
        <v>1844</v>
      </c>
      <c r="E662" t="s">
        <v>1845</v>
      </c>
      <c r="F662" s="3">
        <v>1959</v>
      </c>
      <c r="G662" s="3">
        <v>446</v>
      </c>
      <c r="H662" s="3">
        <v>34</v>
      </c>
      <c r="I662" s="3">
        <f t="shared" si="20"/>
        <v>1993</v>
      </c>
      <c r="J662" s="6">
        <f>G662/SUM($G$5:$G$1566)</f>
        <v>3.9198901024532713E-4</v>
      </c>
      <c r="K662" s="9">
        <f>H662/SUM($H$5:$H$1566)</f>
        <v>4.0099162871005708E-5</v>
      </c>
      <c r="L662" s="4">
        <f t="shared" si="21"/>
        <v>1.7059708981435023E-2</v>
      </c>
      <c r="M662">
        <v>658</v>
      </c>
      <c r="N662">
        <v>3</v>
      </c>
    </row>
    <row r="663" spans="1:14" x14ac:dyDescent="0.25">
      <c r="A663" t="s">
        <v>8</v>
      </c>
      <c r="B663" t="s">
        <v>84</v>
      </c>
      <c r="C663">
        <v>23651</v>
      </c>
      <c r="D663" t="s">
        <v>1121</v>
      </c>
      <c r="E663" t="s">
        <v>1122</v>
      </c>
      <c r="F663" s="3">
        <v>2146</v>
      </c>
      <c r="G663" s="3">
        <v>489</v>
      </c>
      <c r="H663" s="3">
        <v>30</v>
      </c>
      <c r="I663" s="3">
        <f t="shared" si="20"/>
        <v>2176</v>
      </c>
      <c r="J663" s="6">
        <f>G663/SUM($G$5:$G$1566)</f>
        <v>4.2978167266808287E-4</v>
      </c>
      <c r="K663" s="9">
        <f>H663/SUM($H$5:$H$1566)</f>
        <v>3.5381614297946216E-5</v>
      </c>
      <c r="L663" s="4">
        <f t="shared" si="21"/>
        <v>1.3786764705882353E-2</v>
      </c>
      <c r="M663">
        <v>659</v>
      </c>
      <c r="N663">
        <v>3</v>
      </c>
    </row>
    <row r="664" spans="1:14" x14ac:dyDescent="0.25">
      <c r="A664" t="s">
        <v>14</v>
      </c>
      <c r="B664" t="s">
        <v>125</v>
      </c>
      <c r="C664">
        <v>34233</v>
      </c>
      <c r="D664" t="s">
        <v>1202</v>
      </c>
      <c r="E664" t="s">
        <v>1202</v>
      </c>
      <c r="F664" s="3">
        <v>399</v>
      </c>
      <c r="G664" s="3">
        <v>99</v>
      </c>
      <c r="H664" s="3">
        <v>148</v>
      </c>
      <c r="I664" s="3">
        <f t="shared" si="20"/>
        <v>547</v>
      </c>
      <c r="J664" s="6">
        <f>G664/SUM($G$5:$G$1566)</f>
        <v>8.7011013484949293E-5</v>
      </c>
      <c r="K664" s="9">
        <f>H664/SUM($H$5:$H$1566)</f>
        <v>1.7454929720320134E-4</v>
      </c>
      <c r="L664" s="4">
        <f t="shared" si="21"/>
        <v>0.27056672760511885</v>
      </c>
      <c r="M664">
        <v>660</v>
      </c>
      <c r="N664">
        <v>3</v>
      </c>
    </row>
    <row r="665" spans="1:14" x14ac:dyDescent="0.25">
      <c r="A665" t="s">
        <v>14</v>
      </c>
      <c r="B665" t="s">
        <v>26</v>
      </c>
      <c r="C665">
        <v>35235</v>
      </c>
      <c r="D665" t="s">
        <v>1137</v>
      </c>
      <c r="E665" t="s">
        <v>1138</v>
      </c>
      <c r="F665" s="3">
        <v>619</v>
      </c>
      <c r="G665" s="3">
        <v>390</v>
      </c>
      <c r="H665" s="3">
        <v>37</v>
      </c>
      <c r="I665" s="3">
        <f t="shared" si="20"/>
        <v>656</v>
      </c>
      <c r="J665" s="6">
        <f>G665/SUM($G$5:$G$1566)</f>
        <v>3.4277065918313359E-4</v>
      </c>
      <c r="K665" s="9">
        <f>H665/SUM($H$5:$H$1566)</f>
        <v>4.3637324300800335E-5</v>
      </c>
      <c r="L665" s="4">
        <f t="shared" si="21"/>
        <v>5.6402439024390245E-2</v>
      </c>
      <c r="M665">
        <v>661</v>
      </c>
      <c r="N665">
        <v>3</v>
      </c>
    </row>
    <row r="666" spans="1:14" x14ac:dyDescent="0.25">
      <c r="A666" t="s">
        <v>8</v>
      </c>
      <c r="B666" t="s">
        <v>332</v>
      </c>
      <c r="C666">
        <v>25427</v>
      </c>
      <c r="D666" t="s">
        <v>1274</v>
      </c>
      <c r="E666" t="s">
        <v>1275</v>
      </c>
      <c r="F666" s="3">
        <v>1181</v>
      </c>
      <c r="G666" s="3">
        <v>180</v>
      </c>
      <c r="H666" s="3">
        <v>80</v>
      </c>
      <c r="I666" s="3">
        <f t="shared" si="20"/>
        <v>1261</v>
      </c>
      <c r="J666" s="6">
        <f>G666/SUM($G$5:$G$1566)</f>
        <v>1.5820184269990781E-4</v>
      </c>
      <c r="K666" s="9">
        <f>H666/SUM($H$5:$H$1566)</f>
        <v>9.435097146118991E-5</v>
      </c>
      <c r="L666" s="4">
        <f t="shared" si="21"/>
        <v>6.3441712926249005E-2</v>
      </c>
      <c r="M666">
        <v>662</v>
      </c>
      <c r="N666">
        <v>3</v>
      </c>
    </row>
    <row r="667" spans="1:14" x14ac:dyDescent="0.25">
      <c r="A667" t="s">
        <v>14</v>
      </c>
      <c r="B667" t="s">
        <v>629</v>
      </c>
      <c r="C667">
        <v>36131</v>
      </c>
      <c r="D667" t="s">
        <v>1280</v>
      </c>
      <c r="E667" t="s">
        <v>1281</v>
      </c>
      <c r="F667" s="3">
        <v>958</v>
      </c>
      <c r="G667" s="3">
        <v>237</v>
      </c>
      <c r="H667" s="3">
        <v>60</v>
      </c>
      <c r="I667" s="3">
        <f t="shared" si="20"/>
        <v>1018</v>
      </c>
      <c r="J667" s="6">
        <f>G667/SUM($G$5:$G$1566)</f>
        <v>2.0829909288821194E-4</v>
      </c>
      <c r="K667" s="9">
        <f>H667/SUM($H$5:$H$1566)</f>
        <v>7.0763228595892432E-5</v>
      </c>
      <c r="L667" s="4">
        <f t="shared" si="21"/>
        <v>5.8939096267190572E-2</v>
      </c>
      <c r="M667">
        <v>663</v>
      </c>
      <c r="N667">
        <v>3</v>
      </c>
    </row>
    <row r="668" spans="1:14" x14ac:dyDescent="0.25">
      <c r="A668" t="s">
        <v>14</v>
      </c>
      <c r="B668" t="s">
        <v>26</v>
      </c>
      <c r="C668">
        <v>35352</v>
      </c>
      <c r="D668" t="s">
        <v>1157</v>
      </c>
      <c r="E668" t="s">
        <v>1158</v>
      </c>
      <c r="F668" s="3">
        <v>2497</v>
      </c>
      <c r="G668" s="3">
        <v>1573</v>
      </c>
      <c r="H668" s="3">
        <v>9</v>
      </c>
      <c r="I668" s="3">
        <f t="shared" si="20"/>
        <v>2506</v>
      </c>
      <c r="J668" s="6">
        <f>G668/SUM($G$5:$G$1566)</f>
        <v>1.3825083253719722E-3</v>
      </c>
      <c r="K668" s="9">
        <f>H668/SUM($H$5:$H$1566)</f>
        <v>1.0614484289383864E-5</v>
      </c>
      <c r="L668" s="4">
        <f t="shared" si="21"/>
        <v>3.5913806863527532E-3</v>
      </c>
      <c r="M668">
        <v>664</v>
      </c>
      <c r="N668">
        <v>3</v>
      </c>
    </row>
    <row r="669" spans="1:14" x14ac:dyDescent="0.25">
      <c r="A669" t="s">
        <v>14</v>
      </c>
      <c r="B669" t="s">
        <v>115</v>
      </c>
      <c r="C669">
        <v>33143</v>
      </c>
      <c r="D669" t="s">
        <v>1169</v>
      </c>
      <c r="E669" t="s">
        <v>1170</v>
      </c>
      <c r="F669" s="3">
        <v>652</v>
      </c>
      <c r="G669" s="3">
        <v>161</v>
      </c>
      <c r="H669" s="3">
        <v>87</v>
      </c>
      <c r="I669" s="3">
        <f t="shared" si="20"/>
        <v>739</v>
      </c>
      <c r="J669" s="6">
        <f>G669/SUM($G$5:$G$1566)</f>
        <v>1.4150275930380644E-4</v>
      </c>
      <c r="K669" s="9">
        <f>H669/SUM($H$5:$H$1566)</f>
        <v>1.0260668146404402E-4</v>
      </c>
      <c r="L669" s="4">
        <f t="shared" si="21"/>
        <v>0.11772665764546685</v>
      </c>
      <c r="M669">
        <v>665</v>
      </c>
      <c r="N669">
        <v>3</v>
      </c>
    </row>
    <row r="670" spans="1:14" x14ac:dyDescent="0.25">
      <c r="A670" t="s">
        <v>8</v>
      </c>
      <c r="B670" t="s">
        <v>37</v>
      </c>
      <c r="C670">
        <v>22619</v>
      </c>
      <c r="D670" t="s">
        <v>1240</v>
      </c>
      <c r="E670" t="s">
        <v>1241</v>
      </c>
      <c r="F670" s="3">
        <v>1332</v>
      </c>
      <c r="G670" s="3">
        <v>149</v>
      </c>
      <c r="H670" s="3">
        <v>94</v>
      </c>
      <c r="I670" s="3">
        <f t="shared" si="20"/>
        <v>1426</v>
      </c>
      <c r="J670" s="6">
        <f>G670/SUM($G$5:$G$1566)</f>
        <v>1.3095596979047924E-4</v>
      </c>
      <c r="K670" s="9">
        <f>H670/SUM($H$5:$H$1566)</f>
        <v>1.1086239146689815E-4</v>
      </c>
      <c r="L670" s="4">
        <f t="shared" si="21"/>
        <v>6.5918653576437586E-2</v>
      </c>
      <c r="M670">
        <v>666</v>
      </c>
      <c r="N670">
        <v>3</v>
      </c>
    </row>
    <row r="671" spans="1:14" x14ac:dyDescent="0.25">
      <c r="A671" t="s">
        <v>8</v>
      </c>
      <c r="B671" t="s">
        <v>84</v>
      </c>
      <c r="C671">
        <v>23635</v>
      </c>
      <c r="D671" t="s">
        <v>1329</v>
      </c>
      <c r="E671" t="s">
        <v>1330</v>
      </c>
      <c r="F671" s="3">
        <v>1364</v>
      </c>
      <c r="G671" s="3">
        <v>311</v>
      </c>
      <c r="H671" s="3">
        <v>45</v>
      </c>
      <c r="I671" s="3">
        <f t="shared" si="20"/>
        <v>1409</v>
      </c>
      <c r="J671" s="6">
        <f>G671/SUM($G$5:$G$1566)</f>
        <v>2.7333762822039624E-4</v>
      </c>
      <c r="K671" s="9">
        <f>H671/SUM($H$5:$H$1566)</f>
        <v>5.3072421446919324E-5</v>
      </c>
      <c r="L671" s="4">
        <f t="shared" si="21"/>
        <v>3.1937544357700499E-2</v>
      </c>
      <c r="M671">
        <v>667</v>
      </c>
      <c r="N671">
        <v>3</v>
      </c>
    </row>
    <row r="672" spans="1:14" x14ac:dyDescent="0.25">
      <c r="A672" t="s">
        <v>14</v>
      </c>
      <c r="B672" t="s">
        <v>125</v>
      </c>
      <c r="C672">
        <v>34277</v>
      </c>
      <c r="D672" t="s">
        <v>1224</v>
      </c>
      <c r="E672" t="s">
        <v>1225</v>
      </c>
      <c r="F672" s="3">
        <v>574</v>
      </c>
      <c r="G672" s="3">
        <v>142</v>
      </c>
      <c r="H672" s="3">
        <v>98</v>
      </c>
      <c r="I672" s="3">
        <f t="shared" si="20"/>
        <v>672</v>
      </c>
      <c r="J672" s="6">
        <f>G672/SUM($G$5:$G$1566)</f>
        <v>1.2480367590770504E-4</v>
      </c>
      <c r="K672" s="9">
        <f>H672/SUM($H$5:$H$1566)</f>
        <v>1.1557994003995763E-4</v>
      </c>
      <c r="L672" s="4">
        <f t="shared" si="21"/>
        <v>0.14583333333333334</v>
      </c>
      <c r="M672">
        <v>668</v>
      </c>
      <c r="N672">
        <v>3</v>
      </c>
    </row>
    <row r="673" spans="1:14" x14ac:dyDescent="0.25">
      <c r="A673" t="s">
        <v>14</v>
      </c>
      <c r="B673" t="s">
        <v>26</v>
      </c>
      <c r="C673">
        <v>35443</v>
      </c>
      <c r="D673" t="s">
        <v>1144</v>
      </c>
      <c r="E673" t="s">
        <v>1145</v>
      </c>
      <c r="F673" s="3">
        <v>387</v>
      </c>
      <c r="G673" s="3">
        <v>244</v>
      </c>
      <c r="H673" s="3">
        <v>57</v>
      </c>
      <c r="I673" s="3">
        <f t="shared" si="20"/>
        <v>444</v>
      </c>
      <c r="J673" s="6">
        <f>G673/SUM($G$5:$G$1566)</f>
        <v>2.1445138677098614E-4</v>
      </c>
      <c r="K673" s="9">
        <f>H673/SUM($H$5:$H$1566)</f>
        <v>6.7225067166097805E-5</v>
      </c>
      <c r="L673" s="4">
        <f t="shared" si="21"/>
        <v>0.12837837837837837</v>
      </c>
      <c r="M673">
        <v>669</v>
      </c>
      <c r="N673">
        <v>3</v>
      </c>
    </row>
    <row r="674" spans="1:14" x14ac:dyDescent="0.25">
      <c r="A674" t="s">
        <v>8</v>
      </c>
      <c r="B674" t="s">
        <v>7</v>
      </c>
      <c r="C674">
        <v>21354</v>
      </c>
      <c r="D674" t="s">
        <v>1194</v>
      </c>
      <c r="E674" t="s">
        <v>1194</v>
      </c>
      <c r="F674" s="3">
        <v>1079</v>
      </c>
      <c r="G674" s="3">
        <v>264</v>
      </c>
      <c r="H674" s="3">
        <v>52</v>
      </c>
      <c r="I674" s="3">
        <f t="shared" si="20"/>
        <v>1131</v>
      </c>
      <c r="J674" s="6">
        <f>G674/SUM($G$5:$G$1566)</f>
        <v>2.3202936929319812E-4</v>
      </c>
      <c r="K674" s="9">
        <f>H674/SUM($H$5:$H$1566)</f>
        <v>6.1328131449773436E-5</v>
      </c>
      <c r="L674" s="4">
        <f t="shared" si="21"/>
        <v>4.5977011494252873E-2</v>
      </c>
      <c r="M674">
        <v>670</v>
      </c>
      <c r="N674">
        <v>3</v>
      </c>
    </row>
    <row r="675" spans="1:14" x14ac:dyDescent="0.25">
      <c r="A675" t="s">
        <v>14</v>
      </c>
      <c r="B675" t="s">
        <v>26</v>
      </c>
      <c r="C675">
        <v>35445</v>
      </c>
      <c r="D675" t="s">
        <v>1134</v>
      </c>
      <c r="E675" t="s">
        <v>1135</v>
      </c>
      <c r="F675" s="3">
        <v>484</v>
      </c>
      <c r="G675" s="3">
        <v>305</v>
      </c>
      <c r="H675" s="3">
        <v>45</v>
      </c>
      <c r="I675" s="3">
        <f t="shared" si="20"/>
        <v>529</v>
      </c>
      <c r="J675" s="6">
        <f>G675/SUM($G$5:$G$1566)</f>
        <v>2.6806423346373265E-4</v>
      </c>
      <c r="K675" s="9">
        <f>H675/SUM($H$5:$H$1566)</f>
        <v>5.3072421446919324E-5</v>
      </c>
      <c r="L675" s="4">
        <f t="shared" si="21"/>
        <v>8.5066162570888462E-2</v>
      </c>
      <c r="M675">
        <v>671</v>
      </c>
      <c r="N675">
        <v>3</v>
      </c>
    </row>
    <row r="676" spans="1:14" x14ac:dyDescent="0.25">
      <c r="A676" t="s">
        <v>8</v>
      </c>
      <c r="B676" t="s">
        <v>37</v>
      </c>
      <c r="C676">
        <v>22731</v>
      </c>
      <c r="D676" t="s">
        <v>1284</v>
      </c>
      <c r="E676" t="s">
        <v>1285</v>
      </c>
      <c r="F676" s="3">
        <v>1124</v>
      </c>
      <c r="G676" s="3">
        <v>126</v>
      </c>
      <c r="H676" s="3">
        <v>109</v>
      </c>
      <c r="I676" s="3">
        <f t="shared" si="20"/>
        <v>1233</v>
      </c>
      <c r="J676" s="6">
        <f>G676/SUM($G$5:$G$1566)</f>
        <v>1.1074128988993546E-4</v>
      </c>
      <c r="K676" s="9">
        <f>H676/SUM($H$5:$H$1566)</f>
        <v>1.2855319861587125E-4</v>
      </c>
      <c r="L676" s="4">
        <f t="shared" si="21"/>
        <v>8.8402270884022707E-2</v>
      </c>
      <c r="M676">
        <v>672</v>
      </c>
      <c r="N676">
        <v>3</v>
      </c>
    </row>
    <row r="677" spans="1:14" x14ac:dyDescent="0.25">
      <c r="A677" t="s">
        <v>34</v>
      </c>
      <c r="B677" t="s">
        <v>32</v>
      </c>
      <c r="C677">
        <v>62295</v>
      </c>
      <c r="D677" t="s">
        <v>1102</v>
      </c>
      <c r="E677" t="s">
        <v>1103</v>
      </c>
      <c r="F677" s="3">
        <v>664</v>
      </c>
      <c r="G677" s="3">
        <v>242</v>
      </c>
      <c r="H677" s="3">
        <v>56</v>
      </c>
      <c r="I677" s="3">
        <f t="shared" si="20"/>
        <v>720</v>
      </c>
      <c r="J677" s="6">
        <f>G677/SUM($G$5:$G$1566)</f>
        <v>2.1269358851876494E-4</v>
      </c>
      <c r="K677" s="9">
        <f>H677/SUM($H$5:$H$1566)</f>
        <v>6.6045680022832934E-5</v>
      </c>
      <c r="L677" s="4">
        <f t="shared" si="21"/>
        <v>7.7777777777777779E-2</v>
      </c>
      <c r="M677">
        <v>673</v>
      </c>
      <c r="N677">
        <v>3</v>
      </c>
    </row>
    <row r="678" spans="1:14" x14ac:dyDescent="0.25">
      <c r="A678" t="s">
        <v>42</v>
      </c>
      <c r="B678" t="s">
        <v>42</v>
      </c>
      <c r="C678">
        <v>10510</v>
      </c>
      <c r="D678" t="s">
        <v>1183</v>
      </c>
      <c r="E678" t="s">
        <v>1184</v>
      </c>
      <c r="F678" s="3">
        <v>3168</v>
      </c>
      <c r="G678" s="3">
        <v>185</v>
      </c>
      <c r="H678" s="3">
        <v>73</v>
      </c>
      <c r="I678" s="3">
        <f t="shared" si="20"/>
        <v>3241</v>
      </c>
      <c r="J678" s="6">
        <f>G678/SUM($G$5:$G$1566)</f>
        <v>1.625963383304608E-4</v>
      </c>
      <c r="K678" s="9">
        <f>H678/SUM($H$5:$H$1566)</f>
        <v>8.6095261458335784E-5</v>
      </c>
      <c r="L678" s="4">
        <f t="shared" si="21"/>
        <v>2.2523912372724469E-2</v>
      </c>
      <c r="M678">
        <v>674</v>
      </c>
      <c r="N678">
        <v>3</v>
      </c>
    </row>
    <row r="679" spans="1:14" x14ac:dyDescent="0.25">
      <c r="A679" t="s">
        <v>19</v>
      </c>
      <c r="B679" t="s">
        <v>45</v>
      </c>
      <c r="C679">
        <v>51347</v>
      </c>
      <c r="D679" t="s">
        <v>1302</v>
      </c>
      <c r="E679" t="s">
        <v>1303</v>
      </c>
      <c r="F679" s="3">
        <v>564</v>
      </c>
      <c r="G679" s="3">
        <v>123</v>
      </c>
      <c r="H679" s="3">
        <v>109</v>
      </c>
      <c r="I679" s="3">
        <f t="shared" si="20"/>
        <v>673</v>
      </c>
      <c r="J679" s="6">
        <f>G679/SUM($G$5:$G$1566)</f>
        <v>1.0810459251160367E-4</v>
      </c>
      <c r="K679" s="9">
        <f>H679/SUM($H$5:$H$1566)</f>
        <v>1.2855319861587125E-4</v>
      </c>
      <c r="L679" s="4">
        <f t="shared" si="21"/>
        <v>0.16196136701337296</v>
      </c>
      <c r="M679">
        <v>675</v>
      </c>
      <c r="N679">
        <v>3</v>
      </c>
    </row>
    <row r="680" spans="1:14" x14ac:dyDescent="0.25">
      <c r="A680" t="s">
        <v>19</v>
      </c>
      <c r="B680" t="s">
        <v>18</v>
      </c>
      <c r="C680">
        <v>53135</v>
      </c>
      <c r="D680" t="s">
        <v>1319</v>
      </c>
      <c r="E680" t="s">
        <v>1320</v>
      </c>
      <c r="F680" s="3">
        <v>912</v>
      </c>
      <c r="G680" s="3">
        <v>297</v>
      </c>
      <c r="H680" s="3">
        <v>45</v>
      </c>
      <c r="I680" s="3">
        <f t="shared" si="20"/>
        <v>957</v>
      </c>
      <c r="J680" s="6">
        <f>G680/SUM($G$5:$G$1566)</f>
        <v>2.6103304045484789E-4</v>
      </c>
      <c r="K680" s="9">
        <f>H680/SUM($H$5:$H$1566)</f>
        <v>5.3072421446919324E-5</v>
      </c>
      <c r="L680" s="4">
        <f t="shared" si="21"/>
        <v>4.7021943573667714E-2</v>
      </c>
      <c r="M680">
        <v>676</v>
      </c>
      <c r="N680">
        <v>3</v>
      </c>
    </row>
    <row r="681" spans="1:14" x14ac:dyDescent="0.25">
      <c r="A681" t="s">
        <v>14</v>
      </c>
      <c r="B681" t="s">
        <v>17</v>
      </c>
      <c r="C681">
        <v>37345</v>
      </c>
      <c r="D681" t="s">
        <v>1206</v>
      </c>
      <c r="E681" t="s">
        <v>1207</v>
      </c>
      <c r="F681" s="3">
        <v>947</v>
      </c>
      <c r="G681" s="3">
        <v>596</v>
      </c>
      <c r="H681" s="3">
        <v>22</v>
      </c>
      <c r="I681" s="3">
        <f t="shared" si="20"/>
        <v>969</v>
      </c>
      <c r="J681" s="6">
        <f>G681/SUM($G$5:$G$1566)</f>
        <v>5.2382387916191696E-4</v>
      </c>
      <c r="K681" s="9">
        <f>H681/SUM($H$5:$H$1566)</f>
        <v>2.5946517151827223E-5</v>
      </c>
      <c r="L681" s="4">
        <f t="shared" si="21"/>
        <v>2.2703818369453045E-2</v>
      </c>
      <c r="M681">
        <v>677</v>
      </c>
      <c r="N681">
        <v>3</v>
      </c>
    </row>
    <row r="682" spans="1:14" x14ac:dyDescent="0.25">
      <c r="A682" t="s">
        <v>8</v>
      </c>
      <c r="B682" t="s">
        <v>29</v>
      </c>
      <c r="C682">
        <v>24424</v>
      </c>
      <c r="D682" t="s">
        <v>1191</v>
      </c>
      <c r="E682" t="s">
        <v>1191</v>
      </c>
      <c r="F682" s="3">
        <v>2488</v>
      </c>
      <c r="G682" s="3">
        <v>567</v>
      </c>
      <c r="H682" s="3">
        <v>23</v>
      </c>
      <c r="I682" s="3">
        <f t="shared" si="20"/>
        <v>2511</v>
      </c>
      <c r="J682" s="6">
        <f>G682/SUM($G$5:$G$1566)</f>
        <v>4.9833580450470963E-4</v>
      </c>
      <c r="K682" s="9">
        <f>H682/SUM($H$5:$H$1566)</f>
        <v>2.7125904295092098E-5</v>
      </c>
      <c r="L682" s="4">
        <f t="shared" si="21"/>
        <v>9.1596973317403432E-3</v>
      </c>
      <c r="M682">
        <v>678</v>
      </c>
      <c r="N682">
        <v>3</v>
      </c>
    </row>
    <row r="683" spans="1:14" x14ac:dyDescent="0.25">
      <c r="A683" t="s">
        <v>8</v>
      </c>
      <c r="B683" t="s">
        <v>29</v>
      </c>
      <c r="C683">
        <v>24444</v>
      </c>
      <c r="D683" t="s">
        <v>1246</v>
      </c>
      <c r="E683" t="s">
        <v>1246</v>
      </c>
      <c r="F683" s="3">
        <v>2722</v>
      </c>
      <c r="G683" s="3">
        <v>620</v>
      </c>
      <c r="H683" s="3">
        <v>21</v>
      </c>
      <c r="I683" s="3">
        <f t="shared" si="20"/>
        <v>2743</v>
      </c>
      <c r="J683" s="6">
        <f>G683/SUM($G$5:$G$1566)</f>
        <v>5.449174581885713E-4</v>
      </c>
      <c r="K683" s="9">
        <f>H683/SUM($H$5:$H$1566)</f>
        <v>2.4767130008562352E-5</v>
      </c>
      <c r="L683" s="4">
        <f t="shared" si="21"/>
        <v>7.6558512577469921E-3</v>
      </c>
      <c r="M683">
        <v>679</v>
      </c>
      <c r="N683">
        <v>3</v>
      </c>
    </row>
    <row r="684" spans="1:14" x14ac:dyDescent="0.25">
      <c r="A684" t="s">
        <v>152</v>
      </c>
      <c r="B684" t="s">
        <v>206</v>
      </c>
      <c r="C684">
        <v>74133</v>
      </c>
      <c r="D684" t="s">
        <v>1278</v>
      </c>
      <c r="E684" t="s">
        <v>778</v>
      </c>
      <c r="F684" s="3">
        <v>789</v>
      </c>
      <c r="G684" s="3">
        <v>201</v>
      </c>
      <c r="H684" s="3">
        <v>64</v>
      </c>
      <c r="I684" s="3">
        <f t="shared" si="20"/>
        <v>853</v>
      </c>
      <c r="J684" s="6">
        <f>G684/SUM($G$5:$G$1566)</f>
        <v>1.7665872434823038E-4</v>
      </c>
      <c r="K684" s="9">
        <f>H684/SUM($H$5:$H$1566)</f>
        <v>7.548077716895193E-5</v>
      </c>
      <c r="L684" s="4">
        <f t="shared" si="21"/>
        <v>7.5029308323563887E-2</v>
      </c>
      <c r="M684">
        <v>680</v>
      </c>
      <c r="N684">
        <v>3</v>
      </c>
    </row>
    <row r="685" spans="1:14" x14ac:dyDescent="0.25">
      <c r="A685" t="s">
        <v>14</v>
      </c>
      <c r="B685" t="s">
        <v>176</v>
      </c>
      <c r="C685">
        <v>32143</v>
      </c>
      <c r="D685" t="s">
        <v>1227</v>
      </c>
      <c r="E685" t="s">
        <v>1228</v>
      </c>
      <c r="F685" s="3">
        <v>447</v>
      </c>
      <c r="G685" s="3">
        <v>111</v>
      </c>
      <c r="H685" s="3">
        <v>114</v>
      </c>
      <c r="I685" s="3">
        <f t="shared" si="20"/>
        <v>561</v>
      </c>
      <c r="J685" s="6">
        <f>G685/SUM($G$5:$G$1566)</f>
        <v>9.7557802998276475E-5</v>
      </c>
      <c r="K685" s="9">
        <f>H685/SUM($H$5:$H$1566)</f>
        <v>1.3445013433219561E-4</v>
      </c>
      <c r="L685" s="4">
        <f t="shared" si="21"/>
        <v>0.20320855614973263</v>
      </c>
      <c r="M685">
        <v>681</v>
      </c>
      <c r="N685">
        <v>3</v>
      </c>
    </row>
    <row r="686" spans="1:14" x14ac:dyDescent="0.25">
      <c r="A686" t="s">
        <v>152</v>
      </c>
      <c r="B686" t="s">
        <v>233</v>
      </c>
      <c r="C686">
        <v>72264</v>
      </c>
      <c r="D686" t="s">
        <v>1218</v>
      </c>
      <c r="E686" t="s">
        <v>1219</v>
      </c>
      <c r="F686" s="3">
        <v>851</v>
      </c>
      <c r="G686" s="3">
        <v>217</v>
      </c>
      <c r="H686" s="3">
        <v>58</v>
      </c>
      <c r="I686" s="3">
        <f t="shared" si="20"/>
        <v>909</v>
      </c>
      <c r="J686" s="6">
        <f>G686/SUM($G$5:$G$1566)</f>
        <v>1.9072111036599995E-4</v>
      </c>
      <c r="K686" s="9">
        <f>H686/SUM($H$5:$H$1566)</f>
        <v>6.8404454309362676E-5</v>
      </c>
      <c r="L686" s="4">
        <f t="shared" si="21"/>
        <v>6.3806380638063806E-2</v>
      </c>
      <c r="M686">
        <v>682</v>
      </c>
      <c r="N686">
        <v>3</v>
      </c>
    </row>
    <row r="687" spans="1:14" x14ac:dyDescent="0.25">
      <c r="A687" t="s">
        <v>14</v>
      </c>
      <c r="B687" t="s">
        <v>26</v>
      </c>
      <c r="C687">
        <v>35229</v>
      </c>
      <c r="D687" t="s">
        <v>1585</v>
      </c>
      <c r="E687" t="s">
        <v>1586</v>
      </c>
      <c r="F687" s="3">
        <v>1052</v>
      </c>
      <c r="G687" s="3">
        <v>663</v>
      </c>
      <c r="H687" s="3">
        <v>19</v>
      </c>
      <c r="I687" s="3">
        <f t="shared" si="20"/>
        <v>1071</v>
      </c>
      <c r="J687" s="6">
        <f>G687/SUM($G$5:$G$1566)</f>
        <v>5.8271012061132709E-4</v>
      </c>
      <c r="K687" s="9">
        <f>H687/SUM($H$5:$H$1566)</f>
        <v>2.2408355722032603E-5</v>
      </c>
      <c r="L687" s="4">
        <f t="shared" si="21"/>
        <v>1.7740429505135387E-2</v>
      </c>
      <c r="M687">
        <v>683</v>
      </c>
      <c r="N687">
        <v>3</v>
      </c>
    </row>
    <row r="688" spans="1:14" x14ac:dyDescent="0.25">
      <c r="A688" t="s">
        <v>19</v>
      </c>
      <c r="B688" t="s">
        <v>18</v>
      </c>
      <c r="C688">
        <v>53127</v>
      </c>
      <c r="D688" t="s">
        <v>1210</v>
      </c>
      <c r="E688" t="s">
        <v>1211</v>
      </c>
      <c r="F688" s="3">
        <v>50</v>
      </c>
      <c r="G688" s="3">
        <v>16</v>
      </c>
      <c r="H688" s="3">
        <v>768</v>
      </c>
      <c r="I688" s="3">
        <f t="shared" si="20"/>
        <v>818</v>
      </c>
      <c r="J688" s="6">
        <f>G688/SUM($G$5:$G$1566)</f>
        <v>1.4062386017769582E-5</v>
      </c>
      <c r="K688" s="9">
        <f>H688/SUM($H$5:$H$1566)</f>
        <v>9.0576932602742311E-4</v>
      </c>
      <c r="L688" s="4">
        <f t="shared" si="21"/>
        <v>0.93887530562347188</v>
      </c>
      <c r="M688">
        <v>684</v>
      </c>
      <c r="N688">
        <v>3</v>
      </c>
    </row>
    <row r="689" spans="1:14" x14ac:dyDescent="0.25">
      <c r="A689" t="s">
        <v>8</v>
      </c>
      <c r="B689" t="s">
        <v>29</v>
      </c>
      <c r="C689">
        <v>24457</v>
      </c>
      <c r="D689" t="s">
        <v>1222</v>
      </c>
      <c r="E689" t="s">
        <v>1223</v>
      </c>
      <c r="F689" s="3">
        <v>1140</v>
      </c>
      <c r="G689" s="3">
        <v>260</v>
      </c>
      <c r="H689" s="3">
        <v>48</v>
      </c>
      <c r="I689" s="3">
        <f t="shared" si="20"/>
        <v>1188</v>
      </c>
      <c r="J689" s="6">
        <f>G689/SUM($G$5:$G$1566)</f>
        <v>2.2851377278875572E-4</v>
      </c>
      <c r="K689" s="9">
        <f>H689/SUM($H$5:$H$1566)</f>
        <v>5.6610582876713944E-5</v>
      </c>
      <c r="L689" s="4">
        <f t="shared" si="21"/>
        <v>4.0404040404040407E-2</v>
      </c>
      <c r="M689">
        <v>685</v>
      </c>
      <c r="N689">
        <v>3</v>
      </c>
    </row>
    <row r="690" spans="1:14" x14ac:dyDescent="0.25">
      <c r="A690" t="s">
        <v>34</v>
      </c>
      <c r="B690" t="s">
        <v>32</v>
      </c>
      <c r="C690">
        <v>62226</v>
      </c>
      <c r="D690" t="s">
        <v>1272</v>
      </c>
      <c r="E690" t="s">
        <v>1273</v>
      </c>
      <c r="F690" s="3">
        <v>974</v>
      </c>
      <c r="G690" s="3">
        <v>355</v>
      </c>
      <c r="H690" s="3">
        <v>35</v>
      </c>
      <c r="I690" s="3">
        <f t="shared" si="20"/>
        <v>1009</v>
      </c>
      <c r="J690" s="6">
        <f>G690/SUM($G$5:$G$1566)</f>
        <v>3.1200918976926261E-4</v>
      </c>
      <c r="K690" s="9">
        <f>H690/SUM($H$5:$H$1566)</f>
        <v>4.1278550014270585E-5</v>
      </c>
      <c r="L690" s="4">
        <f t="shared" si="21"/>
        <v>3.4687809712586719E-2</v>
      </c>
      <c r="M690">
        <v>686</v>
      </c>
      <c r="N690">
        <v>3</v>
      </c>
    </row>
    <row r="691" spans="1:14" x14ac:dyDescent="0.25">
      <c r="A691" t="s">
        <v>8</v>
      </c>
      <c r="B691" t="s">
        <v>29</v>
      </c>
      <c r="C691">
        <v>24477</v>
      </c>
      <c r="D691" t="s">
        <v>1253</v>
      </c>
      <c r="E691" t="s">
        <v>1254</v>
      </c>
      <c r="F691" s="3">
        <v>1943</v>
      </c>
      <c r="G691" s="3">
        <v>442</v>
      </c>
      <c r="H691" s="3">
        <v>28</v>
      </c>
      <c r="I691" s="3">
        <f t="shared" si="20"/>
        <v>1971</v>
      </c>
      <c r="J691" s="6">
        <f>G691/SUM($G$5:$G$1566)</f>
        <v>3.8847341374088473E-4</v>
      </c>
      <c r="K691" s="9">
        <f>H691/SUM($H$5:$H$1566)</f>
        <v>3.3022840011416467E-5</v>
      </c>
      <c r="L691" s="4">
        <f t="shared" si="21"/>
        <v>1.4205986808726534E-2</v>
      </c>
      <c r="M691">
        <v>687</v>
      </c>
      <c r="N691">
        <v>3</v>
      </c>
    </row>
    <row r="692" spans="1:14" x14ac:dyDescent="0.25">
      <c r="A692" t="s">
        <v>34</v>
      </c>
      <c r="B692" t="s">
        <v>59</v>
      </c>
      <c r="C692">
        <v>61446</v>
      </c>
      <c r="D692" t="s">
        <v>1226</v>
      </c>
      <c r="E692" t="s">
        <v>1226</v>
      </c>
      <c r="F692" s="3">
        <v>563</v>
      </c>
      <c r="G692" s="3">
        <v>256</v>
      </c>
      <c r="H692" s="3">
        <v>48</v>
      </c>
      <c r="I692" s="3">
        <f t="shared" si="20"/>
        <v>611</v>
      </c>
      <c r="J692" s="6">
        <f>G692/SUM($G$5:$G$1566)</f>
        <v>2.2499817628431331E-4</v>
      </c>
      <c r="K692" s="9">
        <f>H692/SUM($H$5:$H$1566)</f>
        <v>5.6610582876713944E-5</v>
      </c>
      <c r="L692" s="4">
        <f t="shared" si="21"/>
        <v>7.855973813420622E-2</v>
      </c>
      <c r="M692">
        <v>688</v>
      </c>
      <c r="N692">
        <v>3</v>
      </c>
    </row>
    <row r="693" spans="1:14" x14ac:dyDescent="0.25">
      <c r="A693" t="s">
        <v>14</v>
      </c>
      <c r="B693" t="s">
        <v>115</v>
      </c>
      <c r="C693">
        <v>33167</v>
      </c>
      <c r="D693" t="s">
        <v>1214</v>
      </c>
      <c r="E693" t="s">
        <v>1215</v>
      </c>
      <c r="F693" s="3">
        <v>316</v>
      </c>
      <c r="G693" s="3">
        <v>78</v>
      </c>
      <c r="H693" s="3">
        <v>156</v>
      </c>
      <c r="I693" s="3">
        <f t="shared" si="20"/>
        <v>472</v>
      </c>
      <c r="J693" s="6">
        <f>G693/SUM($G$5:$G$1566)</f>
        <v>6.855413183662672E-5</v>
      </c>
      <c r="K693" s="9">
        <f>H693/SUM($H$5:$H$1566)</f>
        <v>1.8398439434932031E-4</v>
      </c>
      <c r="L693" s="4">
        <f t="shared" si="21"/>
        <v>0.33050847457627119</v>
      </c>
      <c r="M693">
        <v>689</v>
      </c>
      <c r="N693">
        <v>3</v>
      </c>
    </row>
    <row r="694" spans="1:14" x14ac:dyDescent="0.25">
      <c r="A694" t="s">
        <v>34</v>
      </c>
      <c r="B694" t="s">
        <v>32</v>
      </c>
      <c r="C694">
        <v>62237</v>
      </c>
      <c r="D694" t="s">
        <v>1237</v>
      </c>
      <c r="E694" t="s">
        <v>1237</v>
      </c>
      <c r="F694" s="3">
        <v>525</v>
      </c>
      <c r="G694" s="3">
        <v>191</v>
      </c>
      <c r="H694" s="3">
        <v>63</v>
      </c>
      <c r="I694" s="3">
        <f t="shared" si="20"/>
        <v>588</v>
      </c>
      <c r="J694" s="6">
        <f>G694/SUM($G$5:$G$1566)</f>
        <v>1.6786973308712439E-4</v>
      </c>
      <c r="K694" s="9">
        <f>H694/SUM($H$5:$H$1566)</f>
        <v>7.4301390025687046E-5</v>
      </c>
      <c r="L694" s="4">
        <f t="shared" si="21"/>
        <v>0.10714285714285714</v>
      </c>
      <c r="M694">
        <v>690</v>
      </c>
      <c r="N694">
        <v>4</v>
      </c>
    </row>
    <row r="695" spans="1:14" x14ac:dyDescent="0.25">
      <c r="A695" t="s">
        <v>8</v>
      </c>
      <c r="B695" t="s">
        <v>84</v>
      </c>
      <c r="C695">
        <v>23631</v>
      </c>
      <c r="D695" t="s">
        <v>1296</v>
      </c>
      <c r="E695" t="s">
        <v>1296</v>
      </c>
      <c r="F695" s="3">
        <v>1570</v>
      </c>
      <c r="G695" s="3">
        <v>357</v>
      </c>
      <c r="H695" s="3">
        <v>33</v>
      </c>
      <c r="I695" s="3">
        <f t="shared" si="20"/>
        <v>1603</v>
      </c>
      <c r="J695" s="6">
        <f>G695/SUM($G$5:$G$1566)</f>
        <v>3.1376698802148379E-4</v>
      </c>
      <c r="K695" s="9">
        <f>H695/SUM($H$5:$H$1566)</f>
        <v>3.8919775727740836E-5</v>
      </c>
      <c r="L695" s="4">
        <f t="shared" si="21"/>
        <v>2.0586400499064253E-2</v>
      </c>
      <c r="M695">
        <v>691</v>
      </c>
      <c r="N695">
        <v>4</v>
      </c>
    </row>
    <row r="696" spans="1:14" x14ac:dyDescent="0.25">
      <c r="A696" t="s">
        <v>14</v>
      </c>
      <c r="B696" t="s">
        <v>125</v>
      </c>
      <c r="C696">
        <v>34316</v>
      </c>
      <c r="D696" t="s">
        <v>1251</v>
      </c>
      <c r="E696" t="s">
        <v>1252</v>
      </c>
      <c r="F696" s="3">
        <v>375</v>
      </c>
      <c r="G696" s="3">
        <v>93</v>
      </c>
      <c r="H696" s="3">
        <v>127</v>
      </c>
      <c r="I696" s="3">
        <f t="shared" si="20"/>
        <v>502</v>
      </c>
      <c r="J696" s="6">
        <f>G696/SUM($G$5:$G$1566)</f>
        <v>8.1737618728285695E-5</v>
      </c>
      <c r="K696" s="9">
        <f>H696/SUM($H$5:$H$1566)</f>
        <v>1.4978216719463899E-4</v>
      </c>
      <c r="L696" s="4">
        <f t="shared" si="21"/>
        <v>0.25298804780876494</v>
      </c>
      <c r="M696">
        <v>692</v>
      </c>
      <c r="N696">
        <v>4</v>
      </c>
    </row>
    <row r="697" spans="1:14" x14ac:dyDescent="0.25">
      <c r="A697" t="s">
        <v>152</v>
      </c>
      <c r="B697" t="s">
        <v>233</v>
      </c>
      <c r="C697">
        <v>72191</v>
      </c>
      <c r="D697" t="s">
        <v>1204</v>
      </c>
      <c r="E697" t="s">
        <v>1205</v>
      </c>
      <c r="F697" s="3">
        <v>1208</v>
      </c>
      <c r="G697" s="3">
        <v>308</v>
      </c>
      <c r="H697" s="3">
        <v>38</v>
      </c>
      <c r="I697" s="3">
        <f t="shared" si="20"/>
        <v>1246</v>
      </c>
      <c r="J697" s="6">
        <f>G697/SUM($G$5:$G$1566)</f>
        <v>2.7070093084206447E-4</v>
      </c>
      <c r="K697" s="9">
        <f>H697/SUM($H$5:$H$1566)</f>
        <v>4.4816711444065206E-5</v>
      </c>
      <c r="L697" s="4">
        <f t="shared" si="21"/>
        <v>3.0497592295345103E-2</v>
      </c>
      <c r="M697">
        <v>693</v>
      </c>
      <c r="N697">
        <v>4</v>
      </c>
    </row>
    <row r="698" spans="1:14" x14ac:dyDescent="0.25">
      <c r="A698" t="s">
        <v>8</v>
      </c>
      <c r="B698" t="s">
        <v>29</v>
      </c>
      <c r="C698">
        <v>24323</v>
      </c>
      <c r="D698" t="s">
        <v>1297</v>
      </c>
      <c r="E698" t="s">
        <v>1298</v>
      </c>
      <c r="F698" s="3">
        <v>933</v>
      </c>
      <c r="G698" s="3">
        <v>212</v>
      </c>
      <c r="H698" s="3">
        <v>55</v>
      </c>
      <c r="I698" s="3">
        <f t="shared" si="20"/>
        <v>988</v>
      </c>
      <c r="J698" s="6">
        <f>G698/SUM($G$5:$G$1566)</f>
        <v>1.8632661473544696E-4</v>
      </c>
      <c r="K698" s="9">
        <f>H698/SUM($H$5:$H$1566)</f>
        <v>6.4866292879568063E-5</v>
      </c>
      <c r="L698" s="4">
        <f t="shared" si="21"/>
        <v>5.5668016194331982E-2</v>
      </c>
      <c r="M698">
        <v>694</v>
      </c>
      <c r="N698">
        <v>4</v>
      </c>
    </row>
    <row r="699" spans="1:14" x14ac:dyDescent="0.25">
      <c r="A699" t="s">
        <v>8</v>
      </c>
      <c r="B699" t="s">
        <v>332</v>
      </c>
      <c r="C699">
        <v>25241</v>
      </c>
      <c r="D699" t="s">
        <v>1331</v>
      </c>
      <c r="E699" t="s">
        <v>390</v>
      </c>
      <c r="F699" s="3">
        <v>539</v>
      </c>
      <c r="G699" s="3">
        <v>82</v>
      </c>
      <c r="H699" s="3">
        <v>142</v>
      </c>
      <c r="I699" s="3">
        <f t="shared" si="20"/>
        <v>681</v>
      </c>
      <c r="J699" s="6">
        <f>G699/SUM($G$5:$G$1566)</f>
        <v>7.2069728341069114E-5</v>
      </c>
      <c r="K699" s="9">
        <f>H699/SUM($H$5:$H$1566)</f>
        <v>1.6747297434361208E-4</v>
      </c>
      <c r="L699" s="4">
        <f t="shared" si="21"/>
        <v>0.20851688693098386</v>
      </c>
      <c r="M699">
        <v>695</v>
      </c>
      <c r="N699">
        <v>4</v>
      </c>
    </row>
    <row r="700" spans="1:14" x14ac:dyDescent="0.25">
      <c r="A700" t="s">
        <v>34</v>
      </c>
      <c r="B700" t="s">
        <v>293</v>
      </c>
      <c r="C700">
        <v>63327</v>
      </c>
      <c r="D700" t="s">
        <v>1195</v>
      </c>
      <c r="E700" t="s">
        <v>1196</v>
      </c>
      <c r="F700" s="3">
        <v>231</v>
      </c>
      <c r="G700" s="3">
        <v>105</v>
      </c>
      <c r="H700" s="3">
        <v>110</v>
      </c>
      <c r="I700" s="3">
        <f t="shared" si="20"/>
        <v>341</v>
      </c>
      <c r="J700" s="6">
        <f>G700/SUM($G$5:$G$1566)</f>
        <v>9.2284408241612891E-5</v>
      </c>
      <c r="K700" s="9">
        <f>H700/SUM($H$5:$H$1566)</f>
        <v>1.2973258575913613E-4</v>
      </c>
      <c r="L700" s="4">
        <f t="shared" si="21"/>
        <v>0.32258064516129031</v>
      </c>
      <c r="M700">
        <v>696</v>
      </c>
      <c r="N700">
        <v>4</v>
      </c>
    </row>
    <row r="701" spans="1:14" x14ac:dyDescent="0.25">
      <c r="A701" t="s">
        <v>19</v>
      </c>
      <c r="B701" t="s">
        <v>91</v>
      </c>
      <c r="C701">
        <v>52146</v>
      </c>
      <c r="D701" t="s">
        <v>1181</v>
      </c>
      <c r="E701" t="s">
        <v>1182</v>
      </c>
      <c r="F701" s="3">
        <v>939</v>
      </c>
      <c r="G701" s="3">
        <v>281</v>
      </c>
      <c r="H701" s="3">
        <v>41</v>
      </c>
      <c r="I701" s="3">
        <f t="shared" si="20"/>
        <v>980</v>
      </c>
      <c r="J701" s="6">
        <f>G701/SUM($G$5:$G$1566)</f>
        <v>2.4697065443707832E-4</v>
      </c>
      <c r="K701" s="9">
        <f>H701/SUM($H$5:$H$1566)</f>
        <v>4.8354872873859826E-5</v>
      </c>
      <c r="L701" s="4">
        <f t="shared" si="21"/>
        <v>4.1836734693877553E-2</v>
      </c>
      <c r="M701">
        <v>697</v>
      </c>
      <c r="N701">
        <v>4</v>
      </c>
    </row>
    <row r="702" spans="1:14" x14ac:dyDescent="0.25">
      <c r="A702" t="s">
        <v>152</v>
      </c>
      <c r="B702" t="s">
        <v>206</v>
      </c>
      <c r="C702">
        <v>74128</v>
      </c>
      <c r="D702" t="s">
        <v>1286</v>
      </c>
      <c r="E702" t="s">
        <v>1287</v>
      </c>
      <c r="F702" s="3">
        <v>1319</v>
      </c>
      <c r="G702" s="3">
        <v>336</v>
      </c>
      <c r="H702" s="3">
        <v>34</v>
      </c>
      <c r="I702" s="3">
        <f t="shared" si="20"/>
        <v>1353</v>
      </c>
      <c r="J702" s="6">
        <f>G702/SUM($G$5:$G$1566)</f>
        <v>2.9531010637316122E-4</v>
      </c>
      <c r="K702" s="9">
        <f>H702/SUM($H$5:$H$1566)</f>
        <v>4.0099162871005708E-5</v>
      </c>
      <c r="L702" s="4">
        <f t="shared" si="21"/>
        <v>2.5129342202512936E-2</v>
      </c>
      <c r="M702">
        <v>698</v>
      </c>
      <c r="N702">
        <v>4</v>
      </c>
    </row>
    <row r="703" spans="1:14" x14ac:dyDescent="0.25">
      <c r="A703" t="s">
        <v>19</v>
      </c>
      <c r="B703" t="s">
        <v>18</v>
      </c>
      <c r="C703">
        <v>53455</v>
      </c>
      <c r="D703" t="s">
        <v>1208</v>
      </c>
      <c r="E703" t="s">
        <v>1209</v>
      </c>
      <c r="F703" s="3">
        <v>1120</v>
      </c>
      <c r="G703" s="3">
        <v>364</v>
      </c>
      <c r="H703" s="3">
        <v>31</v>
      </c>
      <c r="I703" s="3">
        <f t="shared" si="20"/>
        <v>1151</v>
      </c>
      <c r="J703" s="6">
        <f>G703/SUM($G$5:$G$1566)</f>
        <v>3.1991928190425802E-4</v>
      </c>
      <c r="K703" s="9">
        <f>H703/SUM($H$5:$H$1566)</f>
        <v>3.6561001441211087E-5</v>
      </c>
      <c r="L703" s="4">
        <f t="shared" si="21"/>
        <v>2.6933101650738488E-2</v>
      </c>
      <c r="M703">
        <v>699</v>
      </c>
      <c r="N703">
        <v>4</v>
      </c>
    </row>
    <row r="704" spans="1:14" x14ac:dyDescent="0.25">
      <c r="A704" t="s">
        <v>8</v>
      </c>
      <c r="B704" t="s">
        <v>37</v>
      </c>
      <c r="C704">
        <v>22459</v>
      </c>
      <c r="D704" t="s">
        <v>1189</v>
      </c>
      <c r="E704" t="s">
        <v>1190</v>
      </c>
      <c r="F704" s="3">
        <v>3607</v>
      </c>
      <c r="G704" s="3">
        <v>403</v>
      </c>
      <c r="H704" s="3">
        <v>28</v>
      </c>
      <c r="I704" s="3">
        <f t="shared" si="20"/>
        <v>3635</v>
      </c>
      <c r="J704" s="6">
        <f>G704/SUM($G$5:$G$1566)</f>
        <v>3.5419634782257134E-4</v>
      </c>
      <c r="K704" s="9">
        <f>H704/SUM($H$5:$H$1566)</f>
        <v>3.3022840011416467E-5</v>
      </c>
      <c r="L704" s="4">
        <f t="shared" si="21"/>
        <v>7.7028885832187066E-3</v>
      </c>
      <c r="M704">
        <v>700</v>
      </c>
      <c r="N704">
        <v>4</v>
      </c>
    </row>
    <row r="705" spans="1:14" x14ac:dyDescent="0.25">
      <c r="A705" t="s">
        <v>34</v>
      </c>
      <c r="B705" t="s">
        <v>59</v>
      </c>
      <c r="C705">
        <v>61359</v>
      </c>
      <c r="D705" t="s">
        <v>1311</v>
      </c>
      <c r="E705" t="s">
        <v>1311</v>
      </c>
      <c r="F705" s="3">
        <v>592</v>
      </c>
      <c r="G705" s="3">
        <v>270</v>
      </c>
      <c r="H705" s="3">
        <v>41</v>
      </c>
      <c r="I705" s="3">
        <f t="shared" si="20"/>
        <v>633</v>
      </c>
      <c r="J705" s="6">
        <f>G705/SUM($G$5:$G$1566)</f>
        <v>2.3730276404986171E-4</v>
      </c>
      <c r="K705" s="9">
        <f>H705/SUM($H$5:$H$1566)</f>
        <v>4.8354872873859826E-5</v>
      </c>
      <c r="L705" s="4">
        <f t="shared" si="21"/>
        <v>6.4770932069510262E-2</v>
      </c>
      <c r="M705">
        <v>701</v>
      </c>
      <c r="N705">
        <v>4</v>
      </c>
    </row>
    <row r="706" spans="1:14" x14ac:dyDescent="0.25">
      <c r="A706" t="s">
        <v>14</v>
      </c>
      <c r="B706" t="s">
        <v>125</v>
      </c>
      <c r="C706">
        <v>34234</v>
      </c>
      <c r="D706" t="s">
        <v>1212</v>
      </c>
      <c r="E706" t="s">
        <v>1213</v>
      </c>
      <c r="F706" s="3">
        <v>449</v>
      </c>
      <c r="G706" s="3">
        <v>111</v>
      </c>
      <c r="H706" s="3">
        <v>99</v>
      </c>
      <c r="I706" s="3">
        <f t="shared" si="20"/>
        <v>548</v>
      </c>
      <c r="J706" s="6">
        <f>G706/SUM($G$5:$G$1566)</f>
        <v>9.7557802998276475E-5</v>
      </c>
      <c r="K706" s="9">
        <f>H706/SUM($H$5:$H$1566)</f>
        <v>1.1675932718322252E-4</v>
      </c>
      <c r="L706" s="4">
        <f t="shared" si="21"/>
        <v>0.18065693430656934</v>
      </c>
      <c r="M706">
        <v>702</v>
      </c>
      <c r="N706">
        <v>4</v>
      </c>
    </row>
    <row r="707" spans="1:14" x14ac:dyDescent="0.25">
      <c r="A707" t="s">
        <v>34</v>
      </c>
      <c r="B707" t="s">
        <v>293</v>
      </c>
      <c r="C707">
        <v>63131</v>
      </c>
      <c r="D707" t="s">
        <v>1242</v>
      </c>
      <c r="E707" t="s">
        <v>1243</v>
      </c>
      <c r="F707" s="3">
        <v>453</v>
      </c>
      <c r="G707" s="3">
        <v>206</v>
      </c>
      <c r="H707" s="3">
        <v>53</v>
      </c>
      <c r="I707" s="3">
        <f t="shared" si="20"/>
        <v>506</v>
      </c>
      <c r="J707" s="6">
        <f>G707/SUM($G$5:$G$1566)</f>
        <v>1.8105321997878337E-4</v>
      </c>
      <c r="K707" s="9">
        <f>H707/SUM($H$5:$H$1566)</f>
        <v>6.2507518593038307E-5</v>
      </c>
      <c r="L707" s="4">
        <f t="shared" si="21"/>
        <v>0.10474308300395258</v>
      </c>
      <c r="M707">
        <v>703</v>
      </c>
      <c r="N707">
        <v>4</v>
      </c>
    </row>
    <row r="708" spans="1:14" x14ac:dyDescent="0.25">
      <c r="A708" t="s">
        <v>14</v>
      </c>
      <c r="B708" t="s">
        <v>176</v>
      </c>
      <c r="C708">
        <v>32157</v>
      </c>
      <c r="D708" t="s">
        <v>1268</v>
      </c>
      <c r="E708" t="s">
        <v>1269</v>
      </c>
      <c r="F708" s="3">
        <v>428</v>
      </c>
      <c r="G708" s="3">
        <v>106</v>
      </c>
      <c r="H708" s="3">
        <v>103</v>
      </c>
      <c r="I708" s="3">
        <f t="shared" si="20"/>
        <v>531</v>
      </c>
      <c r="J708" s="6">
        <f>G708/SUM($G$5:$G$1566)</f>
        <v>9.3163307367723479E-5</v>
      </c>
      <c r="K708" s="9">
        <f>H708/SUM($H$5:$H$1566)</f>
        <v>1.21476875756282E-4</v>
      </c>
      <c r="L708" s="4">
        <f t="shared" si="21"/>
        <v>0.19397363465160075</v>
      </c>
      <c r="M708">
        <v>704</v>
      </c>
      <c r="N708">
        <v>4</v>
      </c>
    </row>
    <row r="709" spans="1:14" x14ac:dyDescent="0.25">
      <c r="A709" t="s">
        <v>8</v>
      </c>
      <c r="B709" t="s">
        <v>332</v>
      </c>
      <c r="C709">
        <v>25435</v>
      </c>
      <c r="D709" t="s">
        <v>1295</v>
      </c>
      <c r="E709" t="s">
        <v>1295</v>
      </c>
      <c r="F709" s="3">
        <v>1052</v>
      </c>
      <c r="G709" s="3">
        <v>160</v>
      </c>
      <c r="H709" s="3">
        <v>68</v>
      </c>
      <c r="I709" s="3">
        <f t="shared" si="20"/>
        <v>1120</v>
      </c>
      <c r="J709" s="6">
        <f>G709/SUM($G$5:$G$1566)</f>
        <v>1.4062386017769582E-4</v>
      </c>
      <c r="K709" s="9">
        <f>H709/SUM($H$5:$H$1566)</f>
        <v>8.0198325742011415E-5</v>
      </c>
      <c r="L709" s="4">
        <f t="shared" si="21"/>
        <v>6.0714285714285714E-2</v>
      </c>
      <c r="M709">
        <v>705</v>
      </c>
      <c r="N709">
        <v>4</v>
      </c>
    </row>
    <row r="710" spans="1:14" x14ac:dyDescent="0.25">
      <c r="A710" t="s">
        <v>14</v>
      </c>
      <c r="B710" t="s">
        <v>26</v>
      </c>
      <c r="C710">
        <v>35441</v>
      </c>
      <c r="D710" t="s">
        <v>1238</v>
      </c>
      <c r="E710" t="s">
        <v>1239</v>
      </c>
      <c r="F710" s="3">
        <v>658</v>
      </c>
      <c r="G710" s="3">
        <v>414</v>
      </c>
      <c r="H710" s="3">
        <v>26</v>
      </c>
      <c r="I710" s="3">
        <f t="shared" ref="I710:I773" si="22">H710+F710</f>
        <v>684</v>
      </c>
      <c r="J710" s="6">
        <f>G710/SUM($G$5:$G$1566)</f>
        <v>3.6386423820978793E-4</v>
      </c>
      <c r="K710" s="9">
        <f>H710/SUM($H$5:$H$1566)</f>
        <v>3.0664065724886718E-5</v>
      </c>
      <c r="L710" s="4">
        <f t="shared" ref="L710:L773" si="23">IFERROR(H710/(I710),0)</f>
        <v>3.8011695906432746E-2</v>
      </c>
      <c r="M710">
        <v>706</v>
      </c>
      <c r="N710">
        <v>4</v>
      </c>
    </row>
    <row r="711" spans="1:14" x14ac:dyDescent="0.25">
      <c r="A711" t="s">
        <v>14</v>
      </c>
      <c r="B711" t="s">
        <v>26</v>
      </c>
      <c r="C711">
        <v>35457</v>
      </c>
      <c r="D711" t="s">
        <v>1336</v>
      </c>
      <c r="E711" t="s">
        <v>1336</v>
      </c>
      <c r="F711" s="3">
        <v>387</v>
      </c>
      <c r="G711" s="3">
        <v>244</v>
      </c>
      <c r="H711" s="3">
        <v>44</v>
      </c>
      <c r="I711" s="3">
        <f t="shared" si="22"/>
        <v>431</v>
      </c>
      <c r="J711" s="6">
        <f>G711/SUM($G$5:$G$1566)</f>
        <v>2.1445138677098614E-4</v>
      </c>
      <c r="K711" s="9">
        <f>H711/SUM($H$5:$H$1566)</f>
        <v>5.1893034303654446E-5</v>
      </c>
      <c r="L711" s="4">
        <f t="shared" si="23"/>
        <v>0.10208816705336426</v>
      </c>
      <c r="M711">
        <v>707</v>
      </c>
      <c r="N711">
        <v>4</v>
      </c>
    </row>
    <row r="712" spans="1:14" x14ac:dyDescent="0.25">
      <c r="A712" t="s">
        <v>8</v>
      </c>
      <c r="B712" t="s">
        <v>29</v>
      </c>
      <c r="C712">
        <v>24441</v>
      </c>
      <c r="D712" t="s">
        <v>1339</v>
      </c>
      <c r="E712" t="s">
        <v>1340</v>
      </c>
      <c r="F712" s="3">
        <v>189</v>
      </c>
      <c r="G712" s="3">
        <v>43</v>
      </c>
      <c r="H712" s="3">
        <v>246</v>
      </c>
      <c r="I712" s="3">
        <f t="shared" si="22"/>
        <v>435</v>
      </c>
      <c r="J712" s="6">
        <f>G712/SUM($G$5:$G$1566)</f>
        <v>3.7792662422755754E-5</v>
      </c>
      <c r="K712" s="9">
        <f>H712/SUM($H$5:$H$1566)</f>
        <v>2.9012923724315896E-4</v>
      </c>
      <c r="L712" s="4">
        <f t="shared" si="23"/>
        <v>0.56551724137931036</v>
      </c>
      <c r="M712">
        <v>708</v>
      </c>
      <c r="N712">
        <v>4</v>
      </c>
    </row>
    <row r="713" spans="1:14" x14ac:dyDescent="0.25">
      <c r="A713" t="s">
        <v>14</v>
      </c>
      <c r="B713" t="s">
        <v>125</v>
      </c>
      <c r="C713">
        <v>34271</v>
      </c>
      <c r="D713" t="s">
        <v>1217</v>
      </c>
      <c r="E713" t="s">
        <v>1217</v>
      </c>
      <c r="F713" s="3">
        <v>459</v>
      </c>
      <c r="G713" s="3">
        <v>114</v>
      </c>
      <c r="H713" s="3">
        <v>93</v>
      </c>
      <c r="I713" s="3">
        <f t="shared" si="22"/>
        <v>552</v>
      </c>
      <c r="J713" s="6">
        <f>G713/SUM($G$5:$G$1566)</f>
        <v>1.0019450037660828E-4</v>
      </c>
      <c r="K713" s="9">
        <f>H713/SUM($H$5:$H$1566)</f>
        <v>1.0968300432363326E-4</v>
      </c>
      <c r="L713" s="4">
        <f t="shared" si="23"/>
        <v>0.16847826086956522</v>
      </c>
      <c r="M713">
        <v>709</v>
      </c>
      <c r="N713">
        <v>4</v>
      </c>
    </row>
    <row r="714" spans="1:14" x14ac:dyDescent="0.25">
      <c r="A714" t="s">
        <v>14</v>
      </c>
      <c r="B714" t="s">
        <v>26</v>
      </c>
      <c r="C714">
        <v>35322</v>
      </c>
      <c r="D714" t="s">
        <v>1722</v>
      </c>
      <c r="E714" t="s">
        <v>1723</v>
      </c>
      <c r="F714" s="3">
        <v>1516</v>
      </c>
      <c r="G714" s="3">
        <v>955</v>
      </c>
      <c r="H714" s="3">
        <v>11</v>
      </c>
      <c r="I714" s="3">
        <f t="shared" si="22"/>
        <v>1527</v>
      </c>
      <c r="J714" s="6">
        <f>G714/SUM($G$5:$G$1566)</f>
        <v>8.3934866543562193E-4</v>
      </c>
      <c r="K714" s="9">
        <f>H714/SUM($H$5:$H$1566)</f>
        <v>1.2973258575913612E-5</v>
      </c>
      <c r="L714" s="4">
        <f t="shared" si="23"/>
        <v>7.2036673215455137E-3</v>
      </c>
      <c r="M714">
        <v>710</v>
      </c>
      <c r="N714">
        <v>4</v>
      </c>
    </row>
    <row r="715" spans="1:14" x14ac:dyDescent="0.25">
      <c r="A715" t="s">
        <v>14</v>
      </c>
      <c r="B715" t="s">
        <v>17</v>
      </c>
      <c r="C715">
        <v>37395</v>
      </c>
      <c r="D715" t="s">
        <v>1649</v>
      </c>
      <c r="E715" t="s">
        <v>1649</v>
      </c>
      <c r="F715" s="3">
        <v>755</v>
      </c>
      <c r="G715" s="3">
        <v>475</v>
      </c>
      <c r="H715" s="3">
        <v>22</v>
      </c>
      <c r="I715" s="3">
        <f t="shared" si="22"/>
        <v>777</v>
      </c>
      <c r="J715" s="6">
        <f>G715/SUM($G$5:$G$1566)</f>
        <v>4.1747708490253447E-4</v>
      </c>
      <c r="K715" s="9">
        <f>H715/SUM($H$5:$H$1566)</f>
        <v>2.5946517151827223E-5</v>
      </c>
      <c r="L715" s="4">
        <f t="shared" si="23"/>
        <v>2.8314028314028315E-2</v>
      </c>
      <c r="M715">
        <v>711</v>
      </c>
      <c r="N715">
        <v>4</v>
      </c>
    </row>
    <row r="716" spans="1:14" x14ac:dyDescent="0.25">
      <c r="A716" t="s">
        <v>8</v>
      </c>
      <c r="B716" t="s">
        <v>84</v>
      </c>
      <c r="C716">
        <v>23643</v>
      </c>
      <c r="D716" t="s">
        <v>1266</v>
      </c>
      <c r="E716" t="s">
        <v>1267</v>
      </c>
      <c r="F716" s="3">
        <v>1238</v>
      </c>
      <c r="G716" s="3">
        <v>282</v>
      </c>
      <c r="H716" s="3">
        <v>37</v>
      </c>
      <c r="I716" s="3">
        <f t="shared" si="22"/>
        <v>1275</v>
      </c>
      <c r="J716" s="6">
        <f>G716/SUM($G$5:$G$1566)</f>
        <v>2.478495535631889E-4</v>
      </c>
      <c r="K716" s="9">
        <f>H716/SUM($H$5:$H$1566)</f>
        <v>4.3637324300800335E-5</v>
      </c>
      <c r="L716" s="4">
        <f t="shared" si="23"/>
        <v>2.9019607843137254E-2</v>
      </c>
      <c r="M716">
        <v>712</v>
      </c>
      <c r="N716">
        <v>4</v>
      </c>
    </row>
    <row r="717" spans="1:14" x14ac:dyDescent="0.25">
      <c r="A717" t="s">
        <v>14</v>
      </c>
      <c r="B717" t="s">
        <v>125</v>
      </c>
      <c r="C717">
        <v>34266</v>
      </c>
      <c r="D717" t="s">
        <v>1220</v>
      </c>
      <c r="E717" t="s">
        <v>1221</v>
      </c>
      <c r="F717" s="3">
        <v>464</v>
      </c>
      <c r="G717" s="3">
        <v>115</v>
      </c>
      <c r="H717" s="3">
        <v>89</v>
      </c>
      <c r="I717" s="3">
        <f t="shared" si="22"/>
        <v>553</v>
      </c>
      <c r="J717" s="6">
        <f>G717/SUM($G$5:$G$1566)</f>
        <v>1.0107339950271887E-4</v>
      </c>
      <c r="K717" s="9">
        <f>H717/SUM($H$5:$H$1566)</f>
        <v>1.0496545575057378E-4</v>
      </c>
      <c r="L717" s="4">
        <f t="shared" si="23"/>
        <v>0.16094032549728751</v>
      </c>
      <c r="M717">
        <v>713</v>
      </c>
      <c r="N717">
        <v>4</v>
      </c>
    </row>
    <row r="718" spans="1:14" x14ac:dyDescent="0.25">
      <c r="A718" t="s">
        <v>14</v>
      </c>
      <c r="B718" t="s">
        <v>26</v>
      </c>
      <c r="C718">
        <v>35435</v>
      </c>
      <c r="D718" t="s">
        <v>1629</v>
      </c>
      <c r="E718" t="s">
        <v>1630</v>
      </c>
      <c r="F718" s="3">
        <v>490</v>
      </c>
      <c r="G718" s="3">
        <v>309</v>
      </c>
      <c r="H718" s="3">
        <v>33</v>
      </c>
      <c r="I718" s="3">
        <f t="shared" si="22"/>
        <v>523</v>
      </c>
      <c r="J718" s="6">
        <f>G718/SUM($G$5:$G$1566)</f>
        <v>2.7157982996817506E-4</v>
      </c>
      <c r="K718" s="9">
        <f>H718/SUM($H$5:$H$1566)</f>
        <v>3.8919775727740836E-5</v>
      </c>
      <c r="L718" s="4">
        <f t="shared" si="23"/>
        <v>6.3097514340344163E-2</v>
      </c>
      <c r="M718">
        <v>714</v>
      </c>
      <c r="N718">
        <v>4</v>
      </c>
    </row>
    <row r="719" spans="1:14" x14ac:dyDescent="0.25">
      <c r="A719" t="s">
        <v>19</v>
      </c>
      <c r="B719" t="s">
        <v>45</v>
      </c>
      <c r="C719">
        <v>51113</v>
      </c>
      <c r="D719" t="s">
        <v>1399</v>
      </c>
      <c r="E719" t="s">
        <v>1400</v>
      </c>
      <c r="F719" s="3">
        <v>1541</v>
      </c>
      <c r="G719" s="3">
        <v>337</v>
      </c>
      <c r="H719" s="3">
        <v>30</v>
      </c>
      <c r="I719" s="3">
        <f t="shared" si="22"/>
        <v>1571</v>
      </c>
      <c r="J719" s="6">
        <f>G719/SUM($G$5:$G$1566)</f>
        <v>2.9618900549927181E-4</v>
      </c>
      <c r="K719" s="9">
        <f>H719/SUM($H$5:$H$1566)</f>
        <v>3.5381614297946216E-5</v>
      </c>
      <c r="L719" s="4">
        <f t="shared" si="23"/>
        <v>1.9096117122851686E-2</v>
      </c>
      <c r="M719">
        <v>715</v>
      </c>
      <c r="N719">
        <v>4</v>
      </c>
    </row>
    <row r="720" spans="1:14" x14ac:dyDescent="0.25">
      <c r="A720" t="s">
        <v>152</v>
      </c>
      <c r="B720" t="s">
        <v>152</v>
      </c>
      <c r="C720">
        <v>71117</v>
      </c>
      <c r="D720" t="s">
        <v>1337</v>
      </c>
      <c r="E720" t="s">
        <v>1338</v>
      </c>
      <c r="F720" s="3">
        <v>892</v>
      </c>
      <c r="G720" s="3">
        <v>101</v>
      </c>
      <c r="H720" s="3">
        <v>99</v>
      </c>
      <c r="I720" s="3">
        <f t="shared" si="22"/>
        <v>991</v>
      </c>
      <c r="J720" s="6">
        <f>G720/SUM($G$5:$G$1566)</f>
        <v>8.8768811737170483E-5</v>
      </c>
      <c r="K720" s="9">
        <f>H720/SUM($H$5:$H$1566)</f>
        <v>1.1675932718322252E-4</v>
      </c>
      <c r="L720" s="4">
        <f t="shared" si="23"/>
        <v>9.9899091826437941E-2</v>
      </c>
      <c r="M720">
        <v>716</v>
      </c>
      <c r="N720">
        <v>4</v>
      </c>
    </row>
    <row r="721" spans="1:14" x14ac:dyDescent="0.25">
      <c r="A721" t="s">
        <v>14</v>
      </c>
      <c r="B721" t="s">
        <v>176</v>
      </c>
      <c r="C721">
        <v>32129</v>
      </c>
      <c r="D721" t="s">
        <v>1247</v>
      </c>
      <c r="E721" t="s">
        <v>1248</v>
      </c>
      <c r="F721" s="3">
        <v>278</v>
      </c>
      <c r="G721" s="3">
        <v>69</v>
      </c>
      <c r="H721" s="3">
        <v>144</v>
      </c>
      <c r="I721" s="3">
        <f t="shared" si="22"/>
        <v>422</v>
      </c>
      <c r="J721" s="6">
        <f>G721/SUM($G$5:$G$1566)</f>
        <v>6.0644039701631323E-5</v>
      </c>
      <c r="K721" s="9">
        <f>H721/SUM($H$5:$H$1566)</f>
        <v>1.6983174863014183E-4</v>
      </c>
      <c r="L721" s="4">
        <f t="shared" si="23"/>
        <v>0.34123222748815168</v>
      </c>
      <c r="M721">
        <v>717</v>
      </c>
      <c r="N721">
        <v>4</v>
      </c>
    </row>
    <row r="722" spans="1:14" x14ac:dyDescent="0.25">
      <c r="A722" t="s">
        <v>8</v>
      </c>
      <c r="B722" t="s">
        <v>29</v>
      </c>
      <c r="C722">
        <v>24451</v>
      </c>
      <c r="D722" t="s">
        <v>1345</v>
      </c>
      <c r="E722" t="s">
        <v>1346</v>
      </c>
      <c r="F722" s="3">
        <v>1239</v>
      </c>
      <c r="G722" s="3">
        <v>282</v>
      </c>
      <c r="H722" s="3">
        <v>35</v>
      </c>
      <c r="I722" s="3">
        <f t="shared" si="22"/>
        <v>1274</v>
      </c>
      <c r="J722" s="6">
        <f>G722/SUM($G$5:$G$1566)</f>
        <v>2.478495535631889E-4</v>
      </c>
      <c r="K722" s="9">
        <f>H722/SUM($H$5:$H$1566)</f>
        <v>4.1278550014270585E-5</v>
      </c>
      <c r="L722" s="4">
        <f t="shared" si="23"/>
        <v>2.7472527472527472E-2</v>
      </c>
      <c r="M722">
        <v>718</v>
      </c>
      <c r="N722">
        <v>4</v>
      </c>
    </row>
    <row r="723" spans="1:14" x14ac:dyDescent="0.25">
      <c r="A723" t="s">
        <v>8</v>
      </c>
      <c r="B723" t="s">
        <v>332</v>
      </c>
      <c r="C723">
        <v>25151</v>
      </c>
      <c r="D723" t="s">
        <v>1357</v>
      </c>
      <c r="E723" t="s">
        <v>1357</v>
      </c>
      <c r="F723" s="3">
        <v>488</v>
      </c>
      <c r="G723" s="3">
        <v>74</v>
      </c>
      <c r="H723" s="3">
        <v>132</v>
      </c>
      <c r="I723" s="3">
        <f t="shared" si="22"/>
        <v>620</v>
      </c>
      <c r="J723" s="6">
        <f>G723/SUM($G$5:$G$1566)</f>
        <v>6.5038535332184312E-5</v>
      </c>
      <c r="K723" s="9">
        <f>H723/SUM($H$5:$H$1566)</f>
        <v>1.5567910291096335E-4</v>
      </c>
      <c r="L723" s="4">
        <f t="shared" si="23"/>
        <v>0.2129032258064516</v>
      </c>
      <c r="M723">
        <v>719</v>
      </c>
      <c r="N723">
        <v>4</v>
      </c>
    </row>
    <row r="724" spans="1:14" x14ac:dyDescent="0.25">
      <c r="A724" t="s">
        <v>14</v>
      </c>
      <c r="B724" t="s">
        <v>125</v>
      </c>
      <c r="C724">
        <v>34212</v>
      </c>
      <c r="D724" t="s">
        <v>1235</v>
      </c>
      <c r="E724" t="s">
        <v>1236</v>
      </c>
      <c r="F724" s="3">
        <v>354</v>
      </c>
      <c r="G724" s="3">
        <v>88</v>
      </c>
      <c r="H724" s="3">
        <v>112</v>
      </c>
      <c r="I724" s="3">
        <f t="shared" si="22"/>
        <v>466</v>
      </c>
      <c r="J724" s="6">
        <f>G724/SUM($G$5:$G$1566)</f>
        <v>7.7343123097732699E-5</v>
      </c>
      <c r="K724" s="9">
        <f>H724/SUM($H$5:$H$1566)</f>
        <v>1.3209136004566587E-4</v>
      </c>
      <c r="L724" s="4">
        <f t="shared" si="23"/>
        <v>0.24034334763948498</v>
      </c>
      <c r="M724">
        <v>720</v>
      </c>
      <c r="N724">
        <v>4</v>
      </c>
    </row>
    <row r="725" spans="1:14" x14ac:dyDescent="0.25">
      <c r="A725" t="s">
        <v>8</v>
      </c>
      <c r="B725" t="s">
        <v>37</v>
      </c>
      <c r="C725">
        <v>22279</v>
      </c>
      <c r="D725" t="s">
        <v>1327</v>
      </c>
      <c r="E725" t="s">
        <v>1328</v>
      </c>
      <c r="F725" s="3">
        <v>807</v>
      </c>
      <c r="G725" s="3">
        <v>90</v>
      </c>
      <c r="H725" s="3">
        <v>108</v>
      </c>
      <c r="I725" s="3">
        <f t="shared" si="22"/>
        <v>915</v>
      </c>
      <c r="J725" s="6">
        <f>G725/SUM($G$5:$G$1566)</f>
        <v>7.9100921349953903E-5</v>
      </c>
      <c r="K725" s="9">
        <f>H725/SUM($H$5:$H$1566)</f>
        <v>1.2737381147260638E-4</v>
      </c>
      <c r="L725" s="4">
        <f t="shared" si="23"/>
        <v>0.11803278688524591</v>
      </c>
      <c r="M725">
        <v>721</v>
      </c>
      <c r="N725">
        <v>4</v>
      </c>
    </row>
    <row r="726" spans="1:14" x14ac:dyDescent="0.25">
      <c r="A726" t="s">
        <v>8</v>
      </c>
      <c r="B726" t="s">
        <v>29</v>
      </c>
      <c r="C726">
        <v>24283</v>
      </c>
      <c r="D726" t="s">
        <v>1349</v>
      </c>
      <c r="E726" t="s">
        <v>1350</v>
      </c>
      <c r="F726" s="3">
        <v>1420</v>
      </c>
      <c r="G726" s="3">
        <v>323</v>
      </c>
      <c r="H726" s="3">
        <v>30</v>
      </c>
      <c r="I726" s="3">
        <f t="shared" si="22"/>
        <v>1450</v>
      </c>
      <c r="J726" s="6">
        <f>G726/SUM($G$5:$G$1566)</f>
        <v>2.8388441773372346E-4</v>
      </c>
      <c r="K726" s="9">
        <f>H726/SUM($H$5:$H$1566)</f>
        <v>3.5381614297946216E-5</v>
      </c>
      <c r="L726" s="4">
        <f t="shared" si="23"/>
        <v>2.0689655172413793E-2</v>
      </c>
      <c r="M726">
        <v>722</v>
      </c>
      <c r="N726">
        <v>4</v>
      </c>
    </row>
    <row r="727" spans="1:14" x14ac:dyDescent="0.25">
      <c r="A727" t="s">
        <v>8</v>
      </c>
      <c r="B727" t="s">
        <v>84</v>
      </c>
      <c r="C727">
        <v>23445</v>
      </c>
      <c r="D727" t="s">
        <v>1375</v>
      </c>
      <c r="E727" t="s">
        <v>1376</v>
      </c>
      <c r="F727" s="3">
        <v>1551</v>
      </c>
      <c r="G727" s="3">
        <v>353</v>
      </c>
      <c r="H727" s="3">
        <v>27</v>
      </c>
      <c r="I727" s="3">
        <f t="shared" si="22"/>
        <v>1578</v>
      </c>
      <c r="J727" s="6">
        <f>G727/SUM($G$5:$G$1566)</f>
        <v>3.1025139151704144E-4</v>
      </c>
      <c r="K727" s="9">
        <f>H727/SUM($H$5:$H$1566)</f>
        <v>3.1843452868151596E-5</v>
      </c>
      <c r="L727" s="4">
        <f t="shared" si="23"/>
        <v>1.7110266159695818E-2</v>
      </c>
      <c r="M727">
        <v>723</v>
      </c>
      <c r="N727">
        <v>4</v>
      </c>
    </row>
    <row r="728" spans="1:14" x14ac:dyDescent="0.25">
      <c r="A728" t="s">
        <v>14</v>
      </c>
      <c r="B728" t="s">
        <v>125</v>
      </c>
      <c r="C728">
        <v>34217</v>
      </c>
      <c r="D728" t="s">
        <v>1288</v>
      </c>
      <c r="E728" t="s">
        <v>1289</v>
      </c>
      <c r="F728" s="3">
        <v>519</v>
      </c>
      <c r="G728" s="3">
        <v>128</v>
      </c>
      <c r="H728" s="3">
        <v>74</v>
      </c>
      <c r="I728" s="3">
        <f t="shared" si="22"/>
        <v>593</v>
      </c>
      <c r="J728" s="6">
        <f>G728/SUM($G$5:$G$1566)</f>
        <v>1.1249908814215665E-4</v>
      </c>
      <c r="K728" s="9">
        <f>H728/SUM($H$5:$H$1566)</f>
        <v>8.7274648601600669E-5</v>
      </c>
      <c r="L728" s="4">
        <f t="shared" si="23"/>
        <v>0.12478920741989882</v>
      </c>
      <c r="M728">
        <v>724</v>
      </c>
      <c r="N728">
        <v>4</v>
      </c>
    </row>
    <row r="729" spans="1:14" x14ac:dyDescent="0.25">
      <c r="A729" t="s">
        <v>152</v>
      </c>
      <c r="B729" t="s">
        <v>247</v>
      </c>
      <c r="C729">
        <v>73257</v>
      </c>
      <c r="D729" t="s">
        <v>1264</v>
      </c>
      <c r="E729" t="s">
        <v>1265</v>
      </c>
      <c r="F729" s="3">
        <v>482</v>
      </c>
      <c r="G729" s="3">
        <v>123</v>
      </c>
      <c r="H729" s="3">
        <v>77</v>
      </c>
      <c r="I729" s="3">
        <f t="shared" si="22"/>
        <v>559</v>
      </c>
      <c r="J729" s="6">
        <f>G729/SUM($G$5:$G$1566)</f>
        <v>1.0810459251160367E-4</v>
      </c>
      <c r="K729" s="9">
        <f>H729/SUM($H$5:$H$1566)</f>
        <v>9.0812810031395283E-5</v>
      </c>
      <c r="L729" s="4">
        <f t="shared" si="23"/>
        <v>0.13774597495527727</v>
      </c>
      <c r="M729">
        <v>725</v>
      </c>
      <c r="N729">
        <v>4</v>
      </c>
    </row>
    <row r="730" spans="1:14" x14ac:dyDescent="0.25">
      <c r="A730" t="s">
        <v>8</v>
      </c>
      <c r="B730" t="s">
        <v>37</v>
      </c>
      <c r="C730">
        <v>22747</v>
      </c>
      <c r="D730" t="s">
        <v>1439</v>
      </c>
      <c r="E730" t="s">
        <v>1440</v>
      </c>
      <c r="F730" s="3">
        <v>2065</v>
      </c>
      <c r="G730" s="3">
        <v>231</v>
      </c>
      <c r="H730" s="3">
        <v>41</v>
      </c>
      <c r="I730" s="3">
        <f t="shared" si="22"/>
        <v>2106</v>
      </c>
      <c r="J730" s="6">
        <f>G730/SUM($G$5:$G$1566)</f>
        <v>2.0302569813154835E-4</v>
      </c>
      <c r="K730" s="9">
        <f>H730/SUM($H$5:$H$1566)</f>
        <v>4.8354872873859826E-5</v>
      </c>
      <c r="L730" s="4">
        <f t="shared" si="23"/>
        <v>1.9468186134852801E-2</v>
      </c>
      <c r="M730">
        <v>726</v>
      </c>
      <c r="N730">
        <v>4</v>
      </c>
    </row>
    <row r="731" spans="1:14" x14ac:dyDescent="0.25">
      <c r="A731" t="s">
        <v>14</v>
      </c>
      <c r="B731" t="s">
        <v>26</v>
      </c>
      <c r="C731">
        <v>35245</v>
      </c>
      <c r="D731" t="s">
        <v>1260</v>
      </c>
      <c r="E731" t="s">
        <v>1261</v>
      </c>
      <c r="F731" s="3">
        <v>594</v>
      </c>
      <c r="G731" s="3">
        <v>374</v>
      </c>
      <c r="H731" s="3">
        <v>25</v>
      </c>
      <c r="I731" s="3">
        <f t="shared" si="22"/>
        <v>619</v>
      </c>
      <c r="J731" s="6">
        <f>G731/SUM($G$5:$G$1566)</f>
        <v>3.2870827316536401E-4</v>
      </c>
      <c r="K731" s="9">
        <f>H731/SUM($H$5:$H$1566)</f>
        <v>2.9484678581621847E-5</v>
      </c>
      <c r="L731" s="4">
        <f t="shared" si="23"/>
        <v>4.0387722132471729E-2</v>
      </c>
      <c r="M731">
        <v>727</v>
      </c>
      <c r="N731">
        <v>4</v>
      </c>
    </row>
    <row r="732" spans="1:14" x14ac:dyDescent="0.25">
      <c r="A732" t="s">
        <v>34</v>
      </c>
      <c r="B732" t="s">
        <v>32</v>
      </c>
      <c r="C732">
        <v>62239</v>
      </c>
      <c r="D732" t="s">
        <v>1408</v>
      </c>
      <c r="E732" t="s">
        <v>1409</v>
      </c>
      <c r="F732" s="3">
        <v>577</v>
      </c>
      <c r="G732" s="3">
        <v>210</v>
      </c>
      <c r="H732" s="3">
        <v>43</v>
      </c>
      <c r="I732" s="3">
        <f t="shared" si="22"/>
        <v>620</v>
      </c>
      <c r="J732" s="6">
        <f>G732/SUM($G$5:$G$1566)</f>
        <v>1.8456881648322578E-4</v>
      </c>
      <c r="K732" s="9">
        <f>H732/SUM($H$5:$H$1566)</f>
        <v>5.0713647160389575E-5</v>
      </c>
      <c r="L732" s="4">
        <f t="shared" si="23"/>
        <v>6.9354838709677416E-2</v>
      </c>
      <c r="M732">
        <v>728</v>
      </c>
      <c r="N732">
        <v>4</v>
      </c>
    </row>
    <row r="733" spans="1:14" x14ac:dyDescent="0.25">
      <c r="A733" t="s">
        <v>8</v>
      </c>
      <c r="B733" t="s">
        <v>37</v>
      </c>
      <c r="C733">
        <v>22431</v>
      </c>
      <c r="D733" t="s">
        <v>1484</v>
      </c>
      <c r="E733" t="s">
        <v>1485</v>
      </c>
      <c r="F733" s="3">
        <v>2600</v>
      </c>
      <c r="G733" s="3">
        <v>291</v>
      </c>
      <c r="H733" s="3">
        <v>31</v>
      </c>
      <c r="I733" s="3">
        <f t="shared" si="22"/>
        <v>2631</v>
      </c>
      <c r="J733" s="6">
        <f>G733/SUM($G$5:$G$1566)</f>
        <v>2.5575964569818431E-4</v>
      </c>
      <c r="K733" s="9">
        <f>H733/SUM($H$5:$H$1566)</f>
        <v>3.6561001441211087E-5</v>
      </c>
      <c r="L733" s="4">
        <f t="shared" si="23"/>
        <v>1.178259217027746E-2</v>
      </c>
      <c r="M733">
        <v>729</v>
      </c>
      <c r="N733">
        <v>4</v>
      </c>
    </row>
    <row r="734" spans="1:14" x14ac:dyDescent="0.25">
      <c r="A734" t="s">
        <v>34</v>
      </c>
      <c r="B734" t="s">
        <v>293</v>
      </c>
      <c r="C734">
        <v>63214</v>
      </c>
      <c r="D734" t="s">
        <v>1282</v>
      </c>
      <c r="E734" t="s">
        <v>1283</v>
      </c>
      <c r="F734" s="3">
        <v>372</v>
      </c>
      <c r="G734" s="3">
        <v>169</v>
      </c>
      <c r="H734" s="3">
        <v>52</v>
      </c>
      <c r="I734" s="3">
        <f t="shared" si="22"/>
        <v>424</v>
      </c>
      <c r="J734" s="6">
        <f>G734/SUM($G$5:$G$1566)</f>
        <v>1.4853395231269122E-4</v>
      </c>
      <c r="K734" s="9">
        <f>H734/SUM($H$5:$H$1566)</f>
        <v>6.1328131449773436E-5</v>
      </c>
      <c r="L734" s="4">
        <f t="shared" si="23"/>
        <v>0.12264150943396226</v>
      </c>
      <c r="M734">
        <v>730</v>
      </c>
      <c r="N734">
        <v>4</v>
      </c>
    </row>
    <row r="735" spans="1:14" x14ac:dyDescent="0.25">
      <c r="A735" t="s">
        <v>8</v>
      </c>
      <c r="B735" t="s">
        <v>29</v>
      </c>
      <c r="C735">
        <v>24325</v>
      </c>
      <c r="D735" t="s">
        <v>1371</v>
      </c>
      <c r="E735" t="s">
        <v>1372</v>
      </c>
      <c r="F735" s="3">
        <v>279</v>
      </c>
      <c r="G735" s="3">
        <v>64</v>
      </c>
      <c r="H735" s="3">
        <v>138</v>
      </c>
      <c r="I735" s="3">
        <f t="shared" si="22"/>
        <v>417</v>
      </c>
      <c r="J735" s="6">
        <f>G735/SUM($G$5:$G$1566)</f>
        <v>5.6249544071078327E-5</v>
      </c>
      <c r="K735" s="9">
        <f>H735/SUM($H$5:$H$1566)</f>
        <v>1.627554257705526E-4</v>
      </c>
      <c r="L735" s="4">
        <f t="shared" si="23"/>
        <v>0.33093525179856115</v>
      </c>
      <c r="M735">
        <v>731</v>
      </c>
      <c r="N735">
        <v>4</v>
      </c>
    </row>
    <row r="736" spans="1:14" x14ac:dyDescent="0.25">
      <c r="A736" t="s">
        <v>8</v>
      </c>
      <c r="B736" t="s">
        <v>37</v>
      </c>
      <c r="C736">
        <v>22761</v>
      </c>
      <c r="D736" t="s">
        <v>1403</v>
      </c>
      <c r="E736" t="s">
        <v>1404</v>
      </c>
      <c r="F736" s="3">
        <v>1116</v>
      </c>
      <c r="G736" s="3">
        <v>125</v>
      </c>
      <c r="H736" s="3">
        <v>70</v>
      </c>
      <c r="I736" s="3">
        <f t="shared" si="22"/>
        <v>1186</v>
      </c>
      <c r="J736" s="6">
        <f>G736/SUM($G$5:$G$1566)</f>
        <v>1.0986239076382486E-4</v>
      </c>
      <c r="K736" s="9">
        <f>H736/SUM($H$5:$H$1566)</f>
        <v>8.2557100028541171E-5</v>
      </c>
      <c r="L736" s="4">
        <f t="shared" si="23"/>
        <v>5.9021922428330521E-2</v>
      </c>
      <c r="M736">
        <v>732</v>
      </c>
      <c r="N736">
        <v>4</v>
      </c>
    </row>
    <row r="737" spans="1:14" x14ac:dyDescent="0.25">
      <c r="A737" t="s">
        <v>152</v>
      </c>
      <c r="B737" t="s">
        <v>233</v>
      </c>
      <c r="C737">
        <v>72251</v>
      </c>
      <c r="D737" t="s">
        <v>1365</v>
      </c>
      <c r="E737" t="s">
        <v>1365</v>
      </c>
      <c r="F737" s="3">
        <v>289</v>
      </c>
      <c r="G737" s="3">
        <v>74</v>
      </c>
      <c r="H737" s="3">
        <v>116</v>
      </c>
      <c r="I737" s="3">
        <f t="shared" si="22"/>
        <v>405</v>
      </c>
      <c r="J737" s="6">
        <f>G737/SUM($G$5:$G$1566)</f>
        <v>6.5038535332184312E-5</v>
      </c>
      <c r="K737" s="9">
        <f>H737/SUM($H$5:$H$1566)</f>
        <v>1.3680890861872535E-4</v>
      </c>
      <c r="L737" s="4">
        <f t="shared" si="23"/>
        <v>0.28641975308641976</v>
      </c>
      <c r="M737">
        <v>733</v>
      </c>
      <c r="N737">
        <v>4</v>
      </c>
    </row>
    <row r="738" spans="1:14" x14ac:dyDescent="0.25">
      <c r="A738" t="s">
        <v>34</v>
      </c>
      <c r="B738" t="s">
        <v>32</v>
      </c>
      <c r="C738">
        <v>62244</v>
      </c>
      <c r="D738" t="s">
        <v>1244</v>
      </c>
      <c r="E738" t="s">
        <v>1245</v>
      </c>
      <c r="F738" s="3">
        <v>583</v>
      </c>
      <c r="G738" s="3">
        <v>212</v>
      </c>
      <c r="H738" s="3">
        <v>40</v>
      </c>
      <c r="I738" s="3">
        <f t="shared" si="22"/>
        <v>623</v>
      </c>
      <c r="J738" s="6">
        <f>G738/SUM($G$5:$G$1566)</f>
        <v>1.8632661473544696E-4</v>
      </c>
      <c r="K738" s="9">
        <f>H738/SUM($H$5:$H$1566)</f>
        <v>4.7175485730594955E-5</v>
      </c>
      <c r="L738" s="4">
        <f t="shared" si="23"/>
        <v>6.4205457463884424E-2</v>
      </c>
      <c r="M738">
        <v>734</v>
      </c>
      <c r="N738">
        <v>4</v>
      </c>
    </row>
    <row r="739" spans="1:14" x14ac:dyDescent="0.25">
      <c r="A739" t="s">
        <v>14</v>
      </c>
      <c r="B739" t="s">
        <v>125</v>
      </c>
      <c r="C739">
        <v>34133</v>
      </c>
      <c r="D739" t="s">
        <v>1373</v>
      </c>
      <c r="E739" t="s">
        <v>1374</v>
      </c>
      <c r="F739" s="3">
        <v>449</v>
      </c>
      <c r="G739" s="3">
        <v>111</v>
      </c>
      <c r="H739" s="3">
        <v>75</v>
      </c>
      <c r="I739" s="3">
        <f t="shared" si="22"/>
        <v>524</v>
      </c>
      <c r="J739" s="6">
        <f>G739/SUM($G$5:$G$1566)</f>
        <v>9.7557802998276475E-5</v>
      </c>
      <c r="K739" s="9">
        <f>H739/SUM($H$5:$H$1566)</f>
        <v>8.845403574486554E-5</v>
      </c>
      <c r="L739" s="4">
        <f t="shared" si="23"/>
        <v>0.1431297709923664</v>
      </c>
      <c r="M739">
        <v>735</v>
      </c>
      <c r="N739">
        <v>4</v>
      </c>
    </row>
    <row r="740" spans="1:14" x14ac:dyDescent="0.25">
      <c r="A740" t="s">
        <v>14</v>
      </c>
      <c r="B740" t="s">
        <v>125</v>
      </c>
      <c r="C740">
        <v>34374</v>
      </c>
      <c r="D740" t="s">
        <v>1427</v>
      </c>
      <c r="E740" t="s">
        <v>1428</v>
      </c>
      <c r="F740" s="3">
        <v>609</v>
      </c>
      <c r="G740" s="3">
        <v>151</v>
      </c>
      <c r="H740" s="3">
        <v>55</v>
      </c>
      <c r="I740" s="3">
        <f t="shared" si="22"/>
        <v>664</v>
      </c>
      <c r="J740" s="6">
        <f>G740/SUM($G$5:$G$1566)</f>
        <v>1.3271376804270044E-4</v>
      </c>
      <c r="K740" s="9">
        <f>H740/SUM($H$5:$H$1566)</f>
        <v>6.4866292879568063E-5</v>
      </c>
      <c r="L740" s="4">
        <f t="shared" si="23"/>
        <v>8.2831325301204822E-2</v>
      </c>
      <c r="M740">
        <v>736</v>
      </c>
      <c r="N740">
        <v>4</v>
      </c>
    </row>
    <row r="741" spans="1:14" x14ac:dyDescent="0.25">
      <c r="A741" t="s">
        <v>19</v>
      </c>
      <c r="B741" t="s">
        <v>91</v>
      </c>
      <c r="C741">
        <v>52291</v>
      </c>
      <c r="D741" t="s">
        <v>1454</v>
      </c>
      <c r="E741" t="s">
        <v>1455</v>
      </c>
      <c r="F741" s="3">
        <v>654</v>
      </c>
      <c r="G741" s="3">
        <v>196</v>
      </c>
      <c r="H741" s="3">
        <v>42</v>
      </c>
      <c r="I741" s="3">
        <f t="shared" si="22"/>
        <v>696</v>
      </c>
      <c r="J741" s="6">
        <f>G741/SUM($G$5:$G$1566)</f>
        <v>1.7226422871767738E-4</v>
      </c>
      <c r="K741" s="9">
        <f>H741/SUM($H$5:$H$1566)</f>
        <v>4.9534260017124704E-5</v>
      </c>
      <c r="L741" s="4">
        <f t="shared" si="23"/>
        <v>6.0344827586206899E-2</v>
      </c>
      <c r="M741">
        <v>737</v>
      </c>
      <c r="N741">
        <v>4</v>
      </c>
    </row>
    <row r="742" spans="1:14" x14ac:dyDescent="0.25">
      <c r="A742" t="s">
        <v>14</v>
      </c>
      <c r="B742" t="s">
        <v>176</v>
      </c>
      <c r="C742">
        <v>32189</v>
      </c>
      <c r="D742" t="s">
        <v>1255</v>
      </c>
      <c r="E742" t="s">
        <v>1255</v>
      </c>
      <c r="F742" s="3">
        <v>805</v>
      </c>
      <c r="G742" s="3">
        <v>199</v>
      </c>
      <c r="H742" s="3">
        <v>41</v>
      </c>
      <c r="I742" s="3">
        <f t="shared" si="22"/>
        <v>846</v>
      </c>
      <c r="J742" s="6">
        <f>G742/SUM($G$5:$G$1566)</f>
        <v>1.7490092609600917E-4</v>
      </c>
      <c r="K742" s="9">
        <f>H742/SUM($H$5:$H$1566)</f>
        <v>4.8354872873859826E-5</v>
      </c>
      <c r="L742" s="4">
        <f t="shared" si="23"/>
        <v>4.8463356973995272E-2</v>
      </c>
      <c r="M742">
        <v>738</v>
      </c>
      <c r="N742">
        <v>4</v>
      </c>
    </row>
    <row r="743" spans="1:14" x14ac:dyDescent="0.25">
      <c r="A743" t="s">
        <v>19</v>
      </c>
      <c r="B743" t="s">
        <v>45</v>
      </c>
      <c r="C743">
        <v>51119</v>
      </c>
      <c r="D743" t="s">
        <v>1325</v>
      </c>
      <c r="E743" t="s">
        <v>1326</v>
      </c>
      <c r="F743" s="3">
        <v>1960</v>
      </c>
      <c r="G743" s="3">
        <v>429</v>
      </c>
      <c r="H743" s="3">
        <v>19</v>
      </c>
      <c r="I743" s="3">
        <f t="shared" si="22"/>
        <v>1979</v>
      </c>
      <c r="J743" s="6">
        <f>G743/SUM($G$5:$G$1566)</f>
        <v>3.7704772510144691E-4</v>
      </c>
      <c r="K743" s="9">
        <f>H743/SUM($H$5:$H$1566)</f>
        <v>2.2408355722032603E-5</v>
      </c>
      <c r="L743" s="4">
        <f t="shared" si="23"/>
        <v>9.6008084891359268E-3</v>
      </c>
      <c r="M743">
        <v>739</v>
      </c>
      <c r="N743">
        <v>4</v>
      </c>
    </row>
    <row r="744" spans="1:14" x14ac:dyDescent="0.25">
      <c r="A744" t="s">
        <v>8</v>
      </c>
      <c r="B744" t="s">
        <v>84</v>
      </c>
      <c r="C744">
        <v>23611</v>
      </c>
      <c r="D744" t="s">
        <v>1478</v>
      </c>
      <c r="E744" t="s">
        <v>1479</v>
      </c>
      <c r="F744" s="3">
        <v>758</v>
      </c>
      <c r="G744" s="3">
        <v>173</v>
      </c>
      <c r="H744" s="3">
        <v>47</v>
      </c>
      <c r="I744" s="3">
        <f t="shared" si="22"/>
        <v>805</v>
      </c>
      <c r="J744" s="6">
        <f>G744/SUM($G$5:$G$1566)</f>
        <v>1.5204954881713361E-4</v>
      </c>
      <c r="K744" s="9">
        <f>H744/SUM($H$5:$H$1566)</f>
        <v>5.5431195733449073E-5</v>
      </c>
      <c r="L744" s="4">
        <f t="shared" si="23"/>
        <v>5.8385093167701865E-2</v>
      </c>
      <c r="M744">
        <v>740</v>
      </c>
      <c r="N744">
        <v>4</v>
      </c>
    </row>
    <row r="745" spans="1:14" x14ac:dyDescent="0.25">
      <c r="A745" t="s">
        <v>14</v>
      </c>
      <c r="B745" t="s">
        <v>176</v>
      </c>
      <c r="C745">
        <v>32133</v>
      </c>
      <c r="D745" t="s">
        <v>1262</v>
      </c>
      <c r="E745" t="s">
        <v>1263</v>
      </c>
      <c r="F745" s="3">
        <v>372</v>
      </c>
      <c r="G745" s="3">
        <v>92</v>
      </c>
      <c r="H745" s="3">
        <v>88</v>
      </c>
      <c r="I745" s="3">
        <f t="shared" si="22"/>
        <v>460</v>
      </c>
      <c r="J745" s="6">
        <f>G745/SUM($G$5:$G$1566)</f>
        <v>8.0858719602175093E-5</v>
      </c>
      <c r="K745" s="9">
        <f>H745/SUM($H$5:$H$1566)</f>
        <v>1.0378606860730889E-4</v>
      </c>
      <c r="L745" s="4">
        <f t="shared" si="23"/>
        <v>0.19130434782608696</v>
      </c>
      <c r="M745">
        <v>741</v>
      </c>
      <c r="N745">
        <v>4</v>
      </c>
    </row>
    <row r="746" spans="1:14" x14ac:dyDescent="0.25">
      <c r="A746" t="s">
        <v>34</v>
      </c>
      <c r="B746" t="s">
        <v>59</v>
      </c>
      <c r="C746">
        <v>61412</v>
      </c>
      <c r="D746" t="s">
        <v>1360</v>
      </c>
      <c r="E746" t="s">
        <v>1361</v>
      </c>
      <c r="F746" s="3">
        <v>301</v>
      </c>
      <c r="G746" s="3">
        <v>137</v>
      </c>
      <c r="H746" s="3">
        <v>59</v>
      </c>
      <c r="I746" s="3">
        <f t="shared" si="22"/>
        <v>360</v>
      </c>
      <c r="J746" s="6">
        <f>G746/SUM($G$5:$G$1566)</f>
        <v>1.2040918027715204E-4</v>
      </c>
      <c r="K746" s="9">
        <f>H746/SUM($H$5:$H$1566)</f>
        <v>6.9583841452627561E-5</v>
      </c>
      <c r="L746" s="4">
        <f t="shared" si="23"/>
        <v>0.16388888888888889</v>
      </c>
      <c r="M746">
        <v>742</v>
      </c>
      <c r="N746">
        <v>4</v>
      </c>
    </row>
    <row r="747" spans="1:14" x14ac:dyDescent="0.25">
      <c r="A747" t="s">
        <v>14</v>
      </c>
      <c r="B747" t="s">
        <v>26</v>
      </c>
      <c r="C747">
        <v>35402</v>
      </c>
      <c r="D747" t="s">
        <v>1300</v>
      </c>
      <c r="E747" t="s">
        <v>1301</v>
      </c>
      <c r="F747" s="3">
        <v>555</v>
      </c>
      <c r="G747" s="3">
        <v>350</v>
      </c>
      <c r="H747" s="3">
        <v>23</v>
      </c>
      <c r="I747" s="3">
        <f t="shared" si="22"/>
        <v>578</v>
      </c>
      <c r="J747" s="6">
        <f>G747/SUM($G$5:$G$1566)</f>
        <v>3.0761469413870962E-4</v>
      </c>
      <c r="K747" s="9">
        <f>H747/SUM($H$5:$H$1566)</f>
        <v>2.7125904295092098E-5</v>
      </c>
      <c r="L747" s="4">
        <f t="shared" si="23"/>
        <v>3.9792387543252594E-2</v>
      </c>
      <c r="M747">
        <v>743</v>
      </c>
      <c r="N747">
        <v>4</v>
      </c>
    </row>
    <row r="748" spans="1:14" x14ac:dyDescent="0.25">
      <c r="A748" t="s">
        <v>14</v>
      </c>
      <c r="B748" t="s">
        <v>26</v>
      </c>
      <c r="C748">
        <v>35331</v>
      </c>
      <c r="D748" t="s">
        <v>1410</v>
      </c>
      <c r="E748" t="s">
        <v>1411</v>
      </c>
      <c r="F748" s="3">
        <v>471</v>
      </c>
      <c r="G748" s="3">
        <v>297</v>
      </c>
      <c r="H748" s="3">
        <v>27</v>
      </c>
      <c r="I748" s="3">
        <f t="shared" si="22"/>
        <v>498</v>
      </c>
      <c r="J748" s="6">
        <f>G748/SUM($G$5:$G$1566)</f>
        <v>2.6103304045484789E-4</v>
      </c>
      <c r="K748" s="9">
        <f>H748/SUM($H$5:$H$1566)</f>
        <v>3.1843452868151596E-5</v>
      </c>
      <c r="L748" s="4">
        <f t="shared" si="23"/>
        <v>5.4216867469879519E-2</v>
      </c>
      <c r="M748">
        <v>744</v>
      </c>
      <c r="N748">
        <v>4</v>
      </c>
    </row>
    <row r="749" spans="1:14" x14ac:dyDescent="0.25">
      <c r="A749" t="s">
        <v>152</v>
      </c>
      <c r="B749" t="s">
        <v>247</v>
      </c>
      <c r="C749">
        <v>73167</v>
      </c>
      <c r="D749" t="s">
        <v>1279</v>
      </c>
      <c r="E749" t="s">
        <v>1279</v>
      </c>
      <c r="F749" s="3">
        <v>1154</v>
      </c>
      <c r="G749" s="3">
        <v>294</v>
      </c>
      <c r="H749" s="3">
        <v>27</v>
      </c>
      <c r="I749" s="3">
        <f t="shared" si="22"/>
        <v>1181</v>
      </c>
      <c r="J749" s="6">
        <f>G749/SUM($G$5:$G$1566)</f>
        <v>2.5839634307651607E-4</v>
      </c>
      <c r="K749" s="9">
        <f>H749/SUM($H$5:$H$1566)</f>
        <v>3.1843452868151596E-5</v>
      </c>
      <c r="L749" s="4">
        <f t="shared" si="23"/>
        <v>2.2861981371718881E-2</v>
      </c>
      <c r="M749">
        <v>745</v>
      </c>
      <c r="N749">
        <v>4</v>
      </c>
    </row>
    <row r="750" spans="1:14" x14ac:dyDescent="0.25">
      <c r="A750" t="s">
        <v>8</v>
      </c>
      <c r="B750" t="s">
        <v>37</v>
      </c>
      <c r="C750">
        <v>22463</v>
      </c>
      <c r="D750" t="s">
        <v>1378</v>
      </c>
      <c r="E750" t="s">
        <v>1378</v>
      </c>
      <c r="F750" s="3">
        <v>1653</v>
      </c>
      <c r="G750" s="3">
        <v>185</v>
      </c>
      <c r="H750" s="3">
        <v>43</v>
      </c>
      <c r="I750" s="3">
        <f t="shared" si="22"/>
        <v>1696</v>
      </c>
      <c r="J750" s="6">
        <f>G750/SUM($G$5:$G$1566)</f>
        <v>1.625963383304608E-4</v>
      </c>
      <c r="K750" s="9">
        <f>H750/SUM($H$5:$H$1566)</f>
        <v>5.0713647160389575E-5</v>
      </c>
      <c r="L750" s="4">
        <f t="shared" si="23"/>
        <v>2.5353773584905662E-2</v>
      </c>
      <c r="M750">
        <v>746</v>
      </c>
      <c r="N750">
        <v>4</v>
      </c>
    </row>
    <row r="751" spans="1:14" x14ac:dyDescent="0.25">
      <c r="A751" t="s">
        <v>8</v>
      </c>
      <c r="B751" t="s">
        <v>332</v>
      </c>
      <c r="C751">
        <v>25146</v>
      </c>
      <c r="D751" t="s">
        <v>1550</v>
      </c>
      <c r="E751" t="s">
        <v>1551</v>
      </c>
      <c r="F751" s="3">
        <v>1735</v>
      </c>
      <c r="G751" s="3">
        <v>264</v>
      </c>
      <c r="H751" s="3">
        <v>30</v>
      </c>
      <c r="I751" s="3">
        <f t="shared" si="22"/>
        <v>1765</v>
      </c>
      <c r="J751" s="6">
        <f>G751/SUM($G$5:$G$1566)</f>
        <v>2.3202936929319812E-4</v>
      </c>
      <c r="K751" s="9">
        <f>H751/SUM($H$5:$H$1566)</f>
        <v>3.5381614297946216E-5</v>
      </c>
      <c r="L751" s="4">
        <f t="shared" si="23"/>
        <v>1.69971671388102E-2</v>
      </c>
      <c r="M751">
        <v>747</v>
      </c>
      <c r="N751">
        <v>4</v>
      </c>
    </row>
    <row r="752" spans="1:14" x14ac:dyDescent="0.25">
      <c r="A752" t="s">
        <v>34</v>
      </c>
      <c r="B752" t="s">
        <v>293</v>
      </c>
      <c r="C752">
        <v>63287</v>
      </c>
      <c r="D752" t="s">
        <v>1366</v>
      </c>
      <c r="E752" t="s">
        <v>1367</v>
      </c>
      <c r="F752" s="3">
        <v>206</v>
      </c>
      <c r="G752" s="3">
        <v>94</v>
      </c>
      <c r="H752" s="3">
        <v>84</v>
      </c>
      <c r="I752" s="3">
        <f t="shared" si="22"/>
        <v>290</v>
      </c>
      <c r="J752" s="6">
        <f>G752/SUM($G$5:$G$1566)</f>
        <v>8.2616517854396297E-5</v>
      </c>
      <c r="K752" s="9">
        <f>H752/SUM($H$5:$H$1566)</f>
        <v>9.9068520034249408E-5</v>
      </c>
      <c r="L752" s="4">
        <f t="shared" si="23"/>
        <v>0.28965517241379313</v>
      </c>
      <c r="M752">
        <v>748</v>
      </c>
      <c r="N752">
        <v>4</v>
      </c>
    </row>
    <row r="753" spans="1:14" x14ac:dyDescent="0.25">
      <c r="A753" t="s">
        <v>152</v>
      </c>
      <c r="B753" t="s">
        <v>152</v>
      </c>
      <c r="C753">
        <v>71364</v>
      </c>
      <c r="D753" t="s">
        <v>1299</v>
      </c>
      <c r="E753" t="s">
        <v>1299</v>
      </c>
      <c r="F753" s="3">
        <v>875</v>
      </c>
      <c r="G753" s="3">
        <v>99</v>
      </c>
      <c r="H753" s="3">
        <v>78</v>
      </c>
      <c r="I753" s="3">
        <f t="shared" si="22"/>
        <v>953</v>
      </c>
      <c r="J753" s="6">
        <f>G753/SUM($G$5:$G$1566)</f>
        <v>8.7011013484949293E-5</v>
      </c>
      <c r="K753" s="9">
        <f>H753/SUM($H$5:$H$1566)</f>
        <v>9.1992197174660154E-5</v>
      </c>
      <c r="L753" s="4">
        <f t="shared" si="23"/>
        <v>8.1846799580272828E-2</v>
      </c>
      <c r="M753">
        <v>749</v>
      </c>
      <c r="N753">
        <v>4</v>
      </c>
    </row>
    <row r="754" spans="1:14" x14ac:dyDescent="0.25">
      <c r="A754" t="s">
        <v>34</v>
      </c>
      <c r="B754" t="s">
        <v>32</v>
      </c>
      <c r="C754">
        <v>62292</v>
      </c>
      <c r="D754" t="s">
        <v>1312</v>
      </c>
      <c r="E754" t="s">
        <v>1313</v>
      </c>
      <c r="F754" s="3">
        <v>402</v>
      </c>
      <c r="G754" s="3">
        <v>146</v>
      </c>
      <c r="H754" s="3">
        <v>53</v>
      </c>
      <c r="I754" s="3">
        <f t="shared" si="22"/>
        <v>455</v>
      </c>
      <c r="J754" s="6">
        <f>G754/SUM($G$5:$G$1566)</f>
        <v>1.2831927241214745E-4</v>
      </c>
      <c r="K754" s="9">
        <f>H754/SUM($H$5:$H$1566)</f>
        <v>6.2507518593038307E-5</v>
      </c>
      <c r="L754" s="4">
        <f t="shared" si="23"/>
        <v>0.11648351648351649</v>
      </c>
      <c r="M754">
        <v>750</v>
      </c>
      <c r="N754">
        <v>4</v>
      </c>
    </row>
    <row r="755" spans="1:14" x14ac:dyDescent="0.25">
      <c r="A755" t="s">
        <v>19</v>
      </c>
      <c r="B755" t="s">
        <v>45</v>
      </c>
      <c r="C755">
        <v>51317</v>
      </c>
      <c r="D755" t="s">
        <v>1290</v>
      </c>
      <c r="E755" t="s">
        <v>1291</v>
      </c>
      <c r="F755" s="3">
        <v>5857</v>
      </c>
      <c r="G755" s="3">
        <v>1282</v>
      </c>
      <c r="H755" s="3">
        <v>6</v>
      </c>
      <c r="I755" s="3">
        <f t="shared" si="22"/>
        <v>5863</v>
      </c>
      <c r="J755" s="6">
        <f>G755/SUM($G$5:$G$1566)</f>
        <v>1.1267486796737879E-3</v>
      </c>
      <c r="K755" s="9">
        <f>H755/SUM($H$5:$H$1566)</f>
        <v>7.0763228595892431E-6</v>
      </c>
      <c r="L755" s="4">
        <f t="shared" si="23"/>
        <v>1.0233668770254136E-3</v>
      </c>
      <c r="M755">
        <v>751</v>
      </c>
      <c r="N755">
        <v>4</v>
      </c>
    </row>
    <row r="756" spans="1:14" x14ac:dyDescent="0.25">
      <c r="A756" t="s">
        <v>8</v>
      </c>
      <c r="B756" t="s">
        <v>29</v>
      </c>
      <c r="C756">
        <v>24365</v>
      </c>
      <c r="D756" t="s">
        <v>1249</v>
      </c>
      <c r="E756" t="s">
        <v>1250</v>
      </c>
      <c r="F756" s="3">
        <v>1122</v>
      </c>
      <c r="G756" s="3">
        <v>255</v>
      </c>
      <c r="H756" s="3">
        <v>30</v>
      </c>
      <c r="I756" s="3">
        <f t="shared" si="22"/>
        <v>1152</v>
      </c>
      <c r="J756" s="6">
        <f>G756/SUM($G$5:$G$1566)</f>
        <v>2.2411927715820272E-4</v>
      </c>
      <c r="K756" s="9">
        <f>H756/SUM($H$5:$H$1566)</f>
        <v>3.5381614297946216E-5</v>
      </c>
      <c r="L756" s="4">
        <f t="shared" si="23"/>
        <v>2.6041666666666668E-2</v>
      </c>
      <c r="M756">
        <v>752</v>
      </c>
      <c r="N756">
        <v>4</v>
      </c>
    </row>
    <row r="757" spans="1:14" x14ac:dyDescent="0.25">
      <c r="A757" t="s">
        <v>8</v>
      </c>
      <c r="B757" t="s">
        <v>84</v>
      </c>
      <c r="C757">
        <v>23544</v>
      </c>
      <c r="D757" t="s">
        <v>1545</v>
      </c>
      <c r="E757" t="s">
        <v>1546</v>
      </c>
      <c r="F757" s="3">
        <v>532</v>
      </c>
      <c r="G757" s="3">
        <v>121</v>
      </c>
      <c r="H757" s="3">
        <v>63</v>
      </c>
      <c r="I757" s="3">
        <f t="shared" si="22"/>
        <v>595</v>
      </c>
      <c r="J757" s="6">
        <f>G757/SUM($G$5:$G$1566)</f>
        <v>1.0634679425938247E-4</v>
      </c>
      <c r="K757" s="9">
        <f>H757/SUM($H$5:$H$1566)</f>
        <v>7.4301390025687046E-5</v>
      </c>
      <c r="L757" s="4">
        <f t="shared" si="23"/>
        <v>0.10588235294117647</v>
      </c>
      <c r="M757">
        <v>753</v>
      </c>
      <c r="N757">
        <v>4</v>
      </c>
    </row>
    <row r="758" spans="1:14" x14ac:dyDescent="0.25">
      <c r="A758" t="s">
        <v>8</v>
      </c>
      <c r="B758" t="s">
        <v>7</v>
      </c>
      <c r="C758">
        <v>21476</v>
      </c>
      <c r="D758" t="s">
        <v>1292</v>
      </c>
      <c r="E758" t="s">
        <v>1292</v>
      </c>
      <c r="F758" s="3">
        <v>1827</v>
      </c>
      <c r="G758" s="3">
        <v>448</v>
      </c>
      <c r="H758" s="3">
        <v>17</v>
      </c>
      <c r="I758" s="3">
        <f t="shared" si="22"/>
        <v>1844</v>
      </c>
      <c r="J758" s="6">
        <f>G758/SUM($G$5:$G$1566)</f>
        <v>3.9374680849754831E-4</v>
      </c>
      <c r="K758" s="9">
        <f>H758/SUM($H$5:$H$1566)</f>
        <v>2.0049581435502854E-5</v>
      </c>
      <c r="L758" s="4">
        <f t="shared" si="23"/>
        <v>9.2190889370932748E-3</v>
      </c>
      <c r="M758">
        <v>754</v>
      </c>
      <c r="N758">
        <v>4</v>
      </c>
    </row>
    <row r="759" spans="1:14" x14ac:dyDescent="0.25">
      <c r="A759" t="s">
        <v>14</v>
      </c>
      <c r="B759" t="s">
        <v>26</v>
      </c>
      <c r="C759">
        <v>35177</v>
      </c>
      <c r="D759" t="s">
        <v>1506</v>
      </c>
      <c r="E759" t="s">
        <v>1507</v>
      </c>
      <c r="F759" s="3">
        <v>917</v>
      </c>
      <c r="G759" s="3">
        <v>578</v>
      </c>
      <c r="H759" s="3">
        <v>13</v>
      </c>
      <c r="I759" s="3">
        <f t="shared" si="22"/>
        <v>930</v>
      </c>
      <c r="J759" s="6">
        <f>G759/SUM($G$5:$G$1566)</f>
        <v>5.0800369489192615E-4</v>
      </c>
      <c r="K759" s="9">
        <f>H759/SUM($H$5:$H$1566)</f>
        <v>1.5332032862443359E-5</v>
      </c>
      <c r="L759" s="4">
        <f t="shared" si="23"/>
        <v>1.3978494623655914E-2</v>
      </c>
      <c r="M759">
        <v>755</v>
      </c>
      <c r="N759">
        <v>4</v>
      </c>
    </row>
    <row r="760" spans="1:14" x14ac:dyDescent="0.25">
      <c r="A760" t="s">
        <v>14</v>
      </c>
      <c r="B760" t="s">
        <v>115</v>
      </c>
      <c r="C760">
        <v>33113</v>
      </c>
      <c r="D760" t="s">
        <v>1341</v>
      </c>
      <c r="E760" t="s">
        <v>1342</v>
      </c>
      <c r="F760" s="3">
        <v>3007</v>
      </c>
      <c r="G760" s="3">
        <v>744</v>
      </c>
      <c r="H760" s="3">
        <v>10</v>
      </c>
      <c r="I760" s="3">
        <f t="shared" si="22"/>
        <v>3017</v>
      </c>
      <c r="J760" s="6">
        <f>G760/SUM($G$5:$G$1566)</f>
        <v>6.5390094982628556E-4</v>
      </c>
      <c r="K760" s="9">
        <f>H760/SUM($H$5:$H$1566)</f>
        <v>1.1793871432648739E-5</v>
      </c>
      <c r="L760" s="4">
        <f t="shared" si="23"/>
        <v>3.3145508783559829E-3</v>
      </c>
      <c r="M760">
        <v>756</v>
      </c>
      <c r="N760">
        <v>4</v>
      </c>
    </row>
    <row r="761" spans="1:14" x14ac:dyDescent="0.25">
      <c r="A761" t="s">
        <v>19</v>
      </c>
      <c r="B761" t="s">
        <v>310</v>
      </c>
      <c r="C761">
        <v>55141</v>
      </c>
      <c r="D761" t="s">
        <v>1304</v>
      </c>
      <c r="E761" t="s">
        <v>1305</v>
      </c>
      <c r="F761" s="3">
        <v>885</v>
      </c>
      <c r="G761" s="3">
        <v>265</v>
      </c>
      <c r="H761" s="3">
        <v>28</v>
      </c>
      <c r="I761" s="3">
        <f t="shared" si="22"/>
        <v>913</v>
      </c>
      <c r="J761" s="6">
        <f>G761/SUM($G$5:$G$1566)</f>
        <v>2.3290826841930871E-4</v>
      </c>
      <c r="K761" s="9">
        <f>H761/SUM($H$5:$H$1566)</f>
        <v>3.3022840011416467E-5</v>
      </c>
      <c r="L761" s="4">
        <f t="shared" si="23"/>
        <v>3.0668127053669222E-2</v>
      </c>
      <c r="M761">
        <v>757</v>
      </c>
      <c r="N761">
        <v>4</v>
      </c>
    </row>
    <row r="762" spans="1:14" x14ac:dyDescent="0.25">
      <c r="A762" t="s">
        <v>14</v>
      </c>
      <c r="B762" t="s">
        <v>125</v>
      </c>
      <c r="C762">
        <v>34249</v>
      </c>
      <c r="D762" t="s">
        <v>1362</v>
      </c>
      <c r="E762" t="s">
        <v>1362</v>
      </c>
      <c r="F762" s="3">
        <v>489</v>
      </c>
      <c r="G762" s="3">
        <v>121</v>
      </c>
      <c r="H762" s="3">
        <v>61</v>
      </c>
      <c r="I762" s="3">
        <f t="shared" si="22"/>
        <v>550</v>
      </c>
      <c r="J762" s="6">
        <f>G762/SUM($G$5:$G$1566)</f>
        <v>1.0634679425938247E-4</v>
      </c>
      <c r="K762" s="9">
        <f>H762/SUM($H$5:$H$1566)</f>
        <v>7.1942615739157303E-5</v>
      </c>
      <c r="L762" s="4">
        <f t="shared" si="23"/>
        <v>0.11090909090909092</v>
      </c>
      <c r="M762">
        <v>758</v>
      </c>
      <c r="N762">
        <v>4</v>
      </c>
    </row>
    <row r="763" spans="1:14" x14ac:dyDescent="0.25">
      <c r="A763" t="s">
        <v>14</v>
      </c>
      <c r="B763" t="s">
        <v>115</v>
      </c>
      <c r="C763">
        <v>33125</v>
      </c>
      <c r="D763" t="s">
        <v>1317</v>
      </c>
      <c r="E763" t="s">
        <v>1318</v>
      </c>
      <c r="F763" s="3">
        <v>271</v>
      </c>
      <c r="G763" s="3">
        <v>67</v>
      </c>
      <c r="H763" s="3">
        <v>110</v>
      </c>
      <c r="I763" s="3">
        <f t="shared" si="22"/>
        <v>381</v>
      </c>
      <c r="J763" s="6">
        <f>G763/SUM($G$5:$G$1566)</f>
        <v>5.8886241449410126E-5</v>
      </c>
      <c r="K763" s="9">
        <f>H763/SUM($H$5:$H$1566)</f>
        <v>1.2973258575913613E-4</v>
      </c>
      <c r="L763" s="4">
        <f t="shared" si="23"/>
        <v>0.28871391076115488</v>
      </c>
      <c r="M763">
        <v>759</v>
      </c>
      <c r="N763">
        <v>4</v>
      </c>
    </row>
    <row r="764" spans="1:14" x14ac:dyDescent="0.25">
      <c r="A764" t="s">
        <v>19</v>
      </c>
      <c r="B764" t="s">
        <v>18</v>
      </c>
      <c r="C764">
        <v>53237</v>
      </c>
      <c r="D764" t="s">
        <v>1559</v>
      </c>
      <c r="E764" t="s">
        <v>1560</v>
      </c>
      <c r="F764" s="3">
        <v>780</v>
      </c>
      <c r="G764" s="3">
        <v>254</v>
      </c>
      <c r="H764" s="3">
        <v>29</v>
      </c>
      <c r="I764" s="3">
        <f t="shared" si="22"/>
        <v>809</v>
      </c>
      <c r="J764" s="6">
        <f>G764/SUM($G$5:$G$1566)</f>
        <v>2.2324037803209213E-4</v>
      </c>
      <c r="K764" s="9">
        <f>H764/SUM($H$5:$H$1566)</f>
        <v>3.4202227154681338E-5</v>
      </c>
      <c r="L764" s="4">
        <f t="shared" si="23"/>
        <v>3.5846724351050678E-2</v>
      </c>
      <c r="M764">
        <v>760</v>
      </c>
      <c r="N764">
        <v>4</v>
      </c>
    </row>
    <row r="765" spans="1:14" x14ac:dyDescent="0.25">
      <c r="A765" t="s">
        <v>8</v>
      </c>
      <c r="B765" t="s">
        <v>37</v>
      </c>
      <c r="C765">
        <v>22551</v>
      </c>
      <c r="D765" t="s">
        <v>1343</v>
      </c>
      <c r="E765" t="s">
        <v>1344</v>
      </c>
      <c r="F765" s="3">
        <v>1155</v>
      </c>
      <c r="G765" s="3">
        <v>129</v>
      </c>
      <c r="H765" s="3">
        <v>57</v>
      </c>
      <c r="I765" s="3">
        <f t="shared" si="22"/>
        <v>1212</v>
      </c>
      <c r="J765" s="6">
        <f>G765/SUM($G$5:$G$1566)</f>
        <v>1.1337798726826726E-4</v>
      </c>
      <c r="K765" s="9">
        <f>H765/SUM($H$5:$H$1566)</f>
        <v>6.7225067166097805E-5</v>
      </c>
      <c r="L765" s="4">
        <f t="shared" si="23"/>
        <v>4.702970297029703E-2</v>
      </c>
      <c r="M765">
        <v>761</v>
      </c>
      <c r="N765">
        <v>4</v>
      </c>
    </row>
    <row r="766" spans="1:14" x14ac:dyDescent="0.25">
      <c r="A766" t="s">
        <v>14</v>
      </c>
      <c r="B766" t="s">
        <v>115</v>
      </c>
      <c r="C766">
        <v>33165</v>
      </c>
      <c r="D766" t="s">
        <v>1307</v>
      </c>
      <c r="E766" t="s">
        <v>1307</v>
      </c>
      <c r="F766" s="3">
        <v>425</v>
      </c>
      <c r="G766" s="3">
        <v>105</v>
      </c>
      <c r="H766" s="3">
        <v>70</v>
      </c>
      <c r="I766" s="3">
        <f t="shared" si="22"/>
        <v>495</v>
      </c>
      <c r="J766" s="6">
        <f>G766/SUM($G$5:$G$1566)</f>
        <v>9.2284408241612891E-5</v>
      </c>
      <c r="K766" s="9">
        <f>H766/SUM($H$5:$H$1566)</f>
        <v>8.2557100028541171E-5</v>
      </c>
      <c r="L766" s="4">
        <f t="shared" si="23"/>
        <v>0.14141414141414141</v>
      </c>
      <c r="M766">
        <v>762</v>
      </c>
      <c r="N766">
        <v>4</v>
      </c>
    </row>
    <row r="767" spans="1:14" x14ac:dyDescent="0.25">
      <c r="A767" t="s">
        <v>19</v>
      </c>
      <c r="B767" t="s">
        <v>91</v>
      </c>
      <c r="C767">
        <v>52221</v>
      </c>
      <c r="D767" t="s">
        <v>1381</v>
      </c>
      <c r="E767" t="s">
        <v>1382</v>
      </c>
      <c r="F767" s="3">
        <v>279</v>
      </c>
      <c r="G767" s="3">
        <v>84</v>
      </c>
      <c r="H767" s="3">
        <v>87</v>
      </c>
      <c r="I767" s="3">
        <f t="shared" si="22"/>
        <v>366</v>
      </c>
      <c r="J767" s="6">
        <f>G767/SUM($G$5:$G$1566)</f>
        <v>7.3827526593290305E-5</v>
      </c>
      <c r="K767" s="9">
        <f>H767/SUM($H$5:$H$1566)</f>
        <v>1.0260668146404402E-4</v>
      </c>
      <c r="L767" s="4">
        <f t="shared" si="23"/>
        <v>0.23770491803278687</v>
      </c>
      <c r="M767">
        <v>763</v>
      </c>
      <c r="N767">
        <v>4</v>
      </c>
    </row>
    <row r="768" spans="1:14" x14ac:dyDescent="0.25">
      <c r="A768" t="s">
        <v>8</v>
      </c>
      <c r="B768" t="s">
        <v>37</v>
      </c>
      <c r="C768">
        <v>22744</v>
      </c>
      <c r="D768" t="s">
        <v>1450</v>
      </c>
      <c r="E768" t="s">
        <v>1451</v>
      </c>
      <c r="F768" s="3">
        <v>1102</v>
      </c>
      <c r="G768" s="3">
        <v>123</v>
      </c>
      <c r="H768" s="3">
        <v>58</v>
      </c>
      <c r="I768" s="3">
        <f t="shared" si="22"/>
        <v>1160</v>
      </c>
      <c r="J768" s="6">
        <f>G768/SUM($G$5:$G$1566)</f>
        <v>1.0810459251160367E-4</v>
      </c>
      <c r="K768" s="9">
        <f>H768/SUM($H$5:$H$1566)</f>
        <v>6.8404454309362676E-5</v>
      </c>
      <c r="L768" s="4">
        <f t="shared" si="23"/>
        <v>0.05</v>
      </c>
      <c r="M768">
        <v>764</v>
      </c>
      <c r="N768">
        <v>4</v>
      </c>
    </row>
    <row r="769" spans="1:14" x14ac:dyDescent="0.25">
      <c r="A769" t="s">
        <v>14</v>
      </c>
      <c r="B769" t="s">
        <v>26</v>
      </c>
      <c r="C769">
        <v>35414</v>
      </c>
      <c r="D769" t="s">
        <v>1316</v>
      </c>
      <c r="E769" t="s">
        <v>1316</v>
      </c>
      <c r="F769" s="3">
        <v>696</v>
      </c>
      <c r="G769" s="3">
        <v>438</v>
      </c>
      <c r="H769" s="3">
        <v>16</v>
      </c>
      <c r="I769" s="3">
        <f t="shared" si="22"/>
        <v>712</v>
      </c>
      <c r="J769" s="6">
        <f>G769/SUM($G$5:$G$1566)</f>
        <v>3.8495781723644232E-4</v>
      </c>
      <c r="K769" s="9">
        <f>H769/SUM($H$5:$H$1566)</f>
        <v>1.8870194292237983E-5</v>
      </c>
      <c r="L769" s="4">
        <f t="shared" si="23"/>
        <v>2.247191011235955E-2</v>
      </c>
      <c r="M769">
        <v>765</v>
      </c>
      <c r="N769">
        <v>4</v>
      </c>
    </row>
    <row r="770" spans="1:14" x14ac:dyDescent="0.25">
      <c r="A770" t="s">
        <v>14</v>
      </c>
      <c r="B770" t="s">
        <v>629</v>
      </c>
      <c r="C770">
        <v>36137</v>
      </c>
      <c r="D770" t="s">
        <v>1308</v>
      </c>
      <c r="E770" t="s">
        <v>1308</v>
      </c>
      <c r="F770" s="3">
        <v>689</v>
      </c>
      <c r="G770" s="3">
        <v>170</v>
      </c>
      <c r="H770" s="3">
        <v>41</v>
      </c>
      <c r="I770" s="3">
        <f t="shared" si="22"/>
        <v>730</v>
      </c>
      <c r="J770" s="6">
        <f>G770/SUM($G$5:$G$1566)</f>
        <v>1.4941285143880181E-4</v>
      </c>
      <c r="K770" s="9">
        <f>H770/SUM($H$5:$H$1566)</f>
        <v>4.8354872873859826E-5</v>
      </c>
      <c r="L770" s="4">
        <f t="shared" si="23"/>
        <v>5.6164383561643834E-2</v>
      </c>
      <c r="M770">
        <v>766</v>
      </c>
      <c r="N770">
        <v>4</v>
      </c>
    </row>
    <row r="771" spans="1:14" x14ac:dyDescent="0.25">
      <c r="A771" t="s">
        <v>8</v>
      </c>
      <c r="B771" t="s">
        <v>29</v>
      </c>
      <c r="C771">
        <v>24321</v>
      </c>
      <c r="D771" t="s">
        <v>1354</v>
      </c>
      <c r="E771" t="s">
        <v>1354</v>
      </c>
      <c r="F771" s="3">
        <v>447</v>
      </c>
      <c r="G771" s="3">
        <v>102</v>
      </c>
      <c r="H771" s="3">
        <v>68</v>
      </c>
      <c r="I771" s="3">
        <f t="shared" si="22"/>
        <v>515</v>
      </c>
      <c r="J771" s="6">
        <f>G771/SUM($G$5:$G$1566)</f>
        <v>8.9647710863281085E-5</v>
      </c>
      <c r="K771" s="9">
        <f>H771/SUM($H$5:$H$1566)</f>
        <v>8.0198325742011415E-5</v>
      </c>
      <c r="L771" s="4">
        <f t="shared" si="23"/>
        <v>0.13203883495145632</v>
      </c>
      <c r="M771">
        <v>767</v>
      </c>
      <c r="N771">
        <v>4</v>
      </c>
    </row>
    <row r="772" spans="1:14" x14ac:dyDescent="0.25">
      <c r="A772" t="s">
        <v>14</v>
      </c>
      <c r="B772" t="s">
        <v>176</v>
      </c>
      <c r="C772">
        <v>32163</v>
      </c>
      <c r="D772" t="s">
        <v>1314</v>
      </c>
      <c r="E772" t="s">
        <v>1315</v>
      </c>
      <c r="F772" s="3">
        <v>197</v>
      </c>
      <c r="G772" s="3">
        <v>49</v>
      </c>
      <c r="H772" s="3">
        <v>142</v>
      </c>
      <c r="I772" s="3">
        <f t="shared" si="22"/>
        <v>339</v>
      </c>
      <c r="J772" s="6">
        <f>G772/SUM($G$5:$G$1566)</f>
        <v>4.3066057179419346E-5</v>
      </c>
      <c r="K772" s="9">
        <f>H772/SUM($H$5:$H$1566)</f>
        <v>1.6747297434361208E-4</v>
      </c>
      <c r="L772" s="4">
        <f t="shared" si="23"/>
        <v>0.41887905604719766</v>
      </c>
      <c r="M772">
        <v>768</v>
      </c>
      <c r="N772">
        <v>4</v>
      </c>
    </row>
    <row r="773" spans="1:14" x14ac:dyDescent="0.25">
      <c r="A773" t="s">
        <v>34</v>
      </c>
      <c r="B773" t="s">
        <v>293</v>
      </c>
      <c r="C773">
        <v>63274</v>
      </c>
      <c r="D773" t="s">
        <v>1385</v>
      </c>
      <c r="E773" t="s">
        <v>1385</v>
      </c>
      <c r="F773" s="3">
        <v>445</v>
      </c>
      <c r="G773" s="3">
        <v>203</v>
      </c>
      <c r="H773" s="3">
        <v>34</v>
      </c>
      <c r="I773" s="3">
        <f t="shared" si="22"/>
        <v>479</v>
      </c>
      <c r="J773" s="6">
        <f>G773/SUM($G$5:$G$1566)</f>
        <v>1.7841652260045158E-4</v>
      </c>
      <c r="K773" s="9">
        <f>H773/SUM($H$5:$H$1566)</f>
        <v>4.0099162871005708E-5</v>
      </c>
      <c r="L773" s="4">
        <f t="shared" si="23"/>
        <v>7.0981210855949897E-2</v>
      </c>
      <c r="M773">
        <v>769</v>
      </c>
      <c r="N773">
        <v>4</v>
      </c>
    </row>
    <row r="774" spans="1:14" x14ac:dyDescent="0.25">
      <c r="A774" t="s">
        <v>152</v>
      </c>
      <c r="B774" t="s">
        <v>233</v>
      </c>
      <c r="C774">
        <v>72261</v>
      </c>
      <c r="D774" t="s">
        <v>1363</v>
      </c>
      <c r="E774" t="s">
        <v>1364</v>
      </c>
      <c r="F774" s="3">
        <v>867</v>
      </c>
      <c r="G774" s="3">
        <v>221</v>
      </c>
      <c r="H774" s="3">
        <v>31</v>
      </c>
      <c r="I774" s="3">
        <f t="shared" ref="I774:I837" si="24">H774+F774</f>
        <v>898</v>
      </c>
      <c r="J774" s="6">
        <f>G774/SUM($G$5:$G$1566)</f>
        <v>1.9423670687044236E-4</v>
      </c>
      <c r="K774" s="9">
        <f>H774/SUM($H$5:$H$1566)</f>
        <v>3.6561001441211087E-5</v>
      </c>
      <c r="L774" s="4">
        <f t="shared" ref="L774:L837" si="25">IFERROR(H774/(I774),0)</f>
        <v>3.4521158129175944E-2</v>
      </c>
      <c r="M774">
        <v>770</v>
      </c>
      <c r="N774">
        <v>4</v>
      </c>
    </row>
    <row r="775" spans="1:14" x14ac:dyDescent="0.25">
      <c r="A775" t="s">
        <v>14</v>
      </c>
      <c r="B775" t="s">
        <v>125</v>
      </c>
      <c r="C775">
        <v>34321</v>
      </c>
      <c r="D775" t="s">
        <v>1444</v>
      </c>
      <c r="E775" t="s">
        <v>1445</v>
      </c>
      <c r="F775" s="3">
        <v>375</v>
      </c>
      <c r="G775" s="3">
        <v>93</v>
      </c>
      <c r="H775" s="3">
        <v>73</v>
      </c>
      <c r="I775" s="3">
        <f t="shared" si="24"/>
        <v>448</v>
      </c>
      <c r="J775" s="6">
        <f>G775/SUM($G$5:$G$1566)</f>
        <v>8.1737618728285695E-5</v>
      </c>
      <c r="K775" s="9">
        <f>H775/SUM($H$5:$H$1566)</f>
        <v>8.6095261458335784E-5</v>
      </c>
      <c r="L775" s="4">
        <f t="shared" si="25"/>
        <v>0.16294642857142858</v>
      </c>
      <c r="M775">
        <v>771</v>
      </c>
      <c r="N775">
        <v>4</v>
      </c>
    </row>
    <row r="776" spans="1:14" x14ac:dyDescent="0.25">
      <c r="A776" t="s">
        <v>19</v>
      </c>
      <c r="B776" t="s">
        <v>310</v>
      </c>
      <c r="C776">
        <v>55134</v>
      </c>
      <c r="D776" t="s">
        <v>1309</v>
      </c>
      <c r="E776" t="s">
        <v>1310</v>
      </c>
      <c r="F776" s="3">
        <v>2259</v>
      </c>
      <c r="G776" s="3">
        <v>677</v>
      </c>
      <c r="H776" s="3">
        <v>10</v>
      </c>
      <c r="I776" s="3">
        <f t="shared" si="24"/>
        <v>2269</v>
      </c>
      <c r="J776" s="6">
        <f>G776/SUM($G$5:$G$1566)</f>
        <v>5.9501470837687543E-4</v>
      </c>
      <c r="K776" s="9">
        <f>H776/SUM($H$5:$H$1566)</f>
        <v>1.1793871432648739E-5</v>
      </c>
      <c r="L776" s="4">
        <f t="shared" si="25"/>
        <v>4.4072278536800352E-3</v>
      </c>
      <c r="M776">
        <v>772</v>
      </c>
      <c r="N776">
        <v>4</v>
      </c>
    </row>
    <row r="777" spans="1:14" x14ac:dyDescent="0.25">
      <c r="A777" t="s">
        <v>14</v>
      </c>
      <c r="B777" t="s">
        <v>17</v>
      </c>
      <c r="C777">
        <v>37347</v>
      </c>
      <c r="D777" t="s">
        <v>1258</v>
      </c>
      <c r="E777" t="s">
        <v>1259</v>
      </c>
      <c r="F777" s="3">
        <v>762</v>
      </c>
      <c r="G777" s="3">
        <v>480</v>
      </c>
      <c r="H777" s="3">
        <v>14</v>
      </c>
      <c r="I777" s="3">
        <f t="shared" si="24"/>
        <v>776</v>
      </c>
      <c r="J777" s="6">
        <f>G777/SUM($G$5:$G$1566)</f>
        <v>4.2187158053308746E-4</v>
      </c>
      <c r="K777" s="9">
        <f>H777/SUM($H$5:$H$1566)</f>
        <v>1.6511420005708234E-5</v>
      </c>
      <c r="L777" s="4">
        <f t="shared" si="25"/>
        <v>1.804123711340206E-2</v>
      </c>
      <c r="M777">
        <v>773</v>
      </c>
      <c r="N777">
        <v>4</v>
      </c>
    </row>
    <row r="778" spans="1:14" x14ac:dyDescent="0.25">
      <c r="A778" t="s">
        <v>19</v>
      </c>
      <c r="B778" t="s">
        <v>45</v>
      </c>
      <c r="C778">
        <v>51371</v>
      </c>
      <c r="D778" t="s">
        <v>1377</v>
      </c>
      <c r="E778" t="s">
        <v>1377</v>
      </c>
      <c r="F778" s="3">
        <v>804</v>
      </c>
      <c r="G778" s="3">
        <v>176</v>
      </c>
      <c r="H778" s="3">
        <v>38</v>
      </c>
      <c r="I778" s="3">
        <f t="shared" si="24"/>
        <v>842</v>
      </c>
      <c r="J778" s="6">
        <f>G778/SUM($G$5:$G$1566)</f>
        <v>1.546862461954654E-4</v>
      </c>
      <c r="K778" s="9">
        <f>H778/SUM($H$5:$H$1566)</f>
        <v>4.4816711444065206E-5</v>
      </c>
      <c r="L778" s="4">
        <f t="shared" si="25"/>
        <v>4.5130641330166268E-2</v>
      </c>
      <c r="M778">
        <v>774</v>
      </c>
      <c r="N778">
        <v>4</v>
      </c>
    </row>
    <row r="779" spans="1:14" x14ac:dyDescent="0.25">
      <c r="A779" t="s">
        <v>8</v>
      </c>
      <c r="B779" t="s">
        <v>368</v>
      </c>
      <c r="C779">
        <v>26123</v>
      </c>
      <c r="D779" t="s">
        <v>1379</v>
      </c>
      <c r="E779" t="s">
        <v>1380</v>
      </c>
      <c r="F779" s="3">
        <v>2409</v>
      </c>
      <c r="G779" s="3">
        <v>367</v>
      </c>
      <c r="H779" s="3">
        <v>18</v>
      </c>
      <c r="I779" s="3">
        <f t="shared" si="24"/>
        <v>2427</v>
      </c>
      <c r="J779" s="6">
        <f>G779/SUM($G$5:$G$1566)</f>
        <v>3.2255597928258978E-4</v>
      </c>
      <c r="K779" s="9">
        <f>H779/SUM($H$5:$H$1566)</f>
        <v>2.1228968578767728E-5</v>
      </c>
      <c r="L779" s="4">
        <f t="shared" si="25"/>
        <v>7.4165636588380719E-3</v>
      </c>
      <c r="M779">
        <v>775</v>
      </c>
      <c r="N779">
        <v>4</v>
      </c>
    </row>
    <row r="780" spans="1:14" x14ac:dyDescent="0.25">
      <c r="A780" t="s">
        <v>14</v>
      </c>
      <c r="B780" t="s">
        <v>17</v>
      </c>
      <c r="C780">
        <v>37355</v>
      </c>
      <c r="D780" t="s">
        <v>1911</v>
      </c>
      <c r="E780" t="s">
        <v>1912</v>
      </c>
      <c r="F780" s="3">
        <v>434</v>
      </c>
      <c r="G780" s="3">
        <v>273</v>
      </c>
      <c r="H780" s="3">
        <v>24</v>
      </c>
      <c r="I780" s="3">
        <f t="shared" si="24"/>
        <v>458</v>
      </c>
      <c r="J780" s="6">
        <f>G780/SUM($G$5:$G$1566)</f>
        <v>2.399394614281935E-4</v>
      </c>
      <c r="K780" s="9">
        <f>H780/SUM($H$5:$H$1566)</f>
        <v>2.8305291438356972E-5</v>
      </c>
      <c r="L780" s="4">
        <f t="shared" si="25"/>
        <v>5.2401746724890827E-2</v>
      </c>
      <c r="M780">
        <v>776</v>
      </c>
      <c r="N780">
        <v>4</v>
      </c>
    </row>
    <row r="781" spans="1:14" x14ac:dyDescent="0.25">
      <c r="A781" t="s">
        <v>34</v>
      </c>
      <c r="B781" t="s">
        <v>32</v>
      </c>
      <c r="C781">
        <v>62218</v>
      </c>
      <c r="D781" t="s">
        <v>1270</v>
      </c>
      <c r="E781" t="s">
        <v>1271</v>
      </c>
      <c r="F781" s="3">
        <v>1126</v>
      </c>
      <c r="G781" s="3">
        <v>410</v>
      </c>
      <c r="H781" s="3">
        <v>16</v>
      </c>
      <c r="I781" s="3">
        <f t="shared" si="24"/>
        <v>1142</v>
      </c>
      <c r="J781" s="6">
        <f>G781/SUM($G$5:$G$1566)</f>
        <v>3.6034864170534557E-4</v>
      </c>
      <c r="K781" s="9">
        <f>H781/SUM($H$5:$H$1566)</f>
        <v>1.8870194292237983E-5</v>
      </c>
      <c r="L781" s="4">
        <f t="shared" si="25"/>
        <v>1.4010507880910683E-2</v>
      </c>
      <c r="M781">
        <v>777</v>
      </c>
      <c r="N781">
        <v>4</v>
      </c>
    </row>
    <row r="782" spans="1:14" x14ac:dyDescent="0.25">
      <c r="A782" t="s">
        <v>19</v>
      </c>
      <c r="B782" t="s">
        <v>18</v>
      </c>
      <c r="C782">
        <v>53427</v>
      </c>
      <c r="D782" t="s">
        <v>1504</v>
      </c>
      <c r="E782" t="s">
        <v>1505</v>
      </c>
      <c r="F782" s="3">
        <v>528</v>
      </c>
      <c r="G782" s="3">
        <v>172</v>
      </c>
      <c r="H782" s="3">
        <v>38</v>
      </c>
      <c r="I782" s="3">
        <f t="shared" si="24"/>
        <v>566</v>
      </c>
      <c r="J782" s="6">
        <f>G782/SUM($G$5:$G$1566)</f>
        <v>1.5117064969102302E-4</v>
      </c>
      <c r="K782" s="9">
        <f>H782/SUM($H$5:$H$1566)</f>
        <v>4.4816711444065206E-5</v>
      </c>
      <c r="L782" s="4">
        <f t="shared" si="25"/>
        <v>6.7137809187279157E-2</v>
      </c>
      <c r="M782">
        <v>778</v>
      </c>
      <c r="N782">
        <v>4</v>
      </c>
    </row>
    <row r="783" spans="1:14" x14ac:dyDescent="0.25">
      <c r="A783" t="s">
        <v>14</v>
      </c>
      <c r="B783" t="s">
        <v>26</v>
      </c>
      <c r="C783">
        <v>35131</v>
      </c>
      <c r="D783" t="s">
        <v>1321</v>
      </c>
      <c r="E783" t="s">
        <v>1322</v>
      </c>
      <c r="F783" s="3">
        <v>542</v>
      </c>
      <c r="G783" s="3">
        <v>341</v>
      </c>
      <c r="H783" s="3">
        <v>19</v>
      </c>
      <c r="I783" s="3">
        <f t="shared" si="24"/>
        <v>561</v>
      </c>
      <c r="J783" s="6">
        <f>G783/SUM($G$5:$G$1566)</f>
        <v>2.9970460200371421E-4</v>
      </c>
      <c r="K783" s="9">
        <f>H783/SUM($H$5:$H$1566)</f>
        <v>2.2408355722032603E-5</v>
      </c>
      <c r="L783" s="4">
        <f t="shared" si="25"/>
        <v>3.3868092691622102E-2</v>
      </c>
      <c r="M783">
        <v>779</v>
      </c>
      <c r="N783">
        <v>4</v>
      </c>
    </row>
    <row r="784" spans="1:14" x14ac:dyDescent="0.25">
      <c r="A784" t="s">
        <v>14</v>
      </c>
      <c r="B784" t="s">
        <v>26</v>
      </c>
      <c r="C784">
        <v>35427</v>
      </c>
      <c r="D784" t="s">
        <v>1323</v>
      </c>
      <c r="E784" t="s">
        <v>1324</v>
      </c>
      <c r="F784" s="3">
        <v>1142</v>
      </c>
      <c r="G784" s="3">
        <v>719</v>
      </c>
      <c r="H784" s="3">
        <v>9</v>
      </c>
      <c r="I784" s="3">
        <f t="shared" si="24"/>
        <v>1151</v>
      </c>
      <c r="J784" s="6">
        <f>G784/SUM($G$5:$G$1566)</f>
        <v>6.3192847167352058E-4</v>
      </c>
      <c r="K784" s="9">
        <f>H784/SUM($H$5:$H$1566)</f>
        <v>1.0614484289383864E-5</v>
      </c>
      <c r="L784" s="4">
        <f t="shared" si="25"/>
        <v>7.819287576020852E-3</v>
      </c>
      <c r="M784">
        <v>780</v>
      </c>
      <c r="N784">
        <v>4</v>
      </c>
    </row>
    <row r="785" spans="1:14" x14ac:dyDescent="0.25">
      <c r="A785" t="s">
        <v>152</v>
      </c>
      <c r="B785" t="s">
        <v>152</v>
      </c>
      <c r="C785">
        <v>71377</v>
      </c>
      <c r="D785" t="s">
        <v>1358</v>
      </c>
      <c r="E785" t="s">
        <v>1359</v>
      </c>
      <c r="F785" s="3">
        <v>511</v>
      </c>
      <c r="G785" s="3">
        <v>58</v>
      </c>
      <c r="H785" s="3">
        <v>111</v>
      </c>
      <c r="I785" s="3">
        <f t="shared" si="24"/>
        <v>622</v>
      </c>
      <c r="J785" s="6">
        <f>G785/SUM($G$5:$G$1566)</f>
        <v>5.0976149314414736E-5</v>
      </c>
      <c r="K785" s="9">
        <f>H785/SUM($H$5:$H$1566)</f>
        <v>1.30911972902401E-4</v>
      </c>
      <c r="L785" s="4">
        <f t="shared" si="25"/>
        <v>0.17845659163987138</v>
      </c>
      <c r="M785">
        <v>781</v>
      </c>
      <c r="N785">
        <v>4</v>
      </c>
    </row>
    <row r="786" spans="1:14" x14ac:dyDescent="0.25">
      <c r="A786" t="s">
        <v>14</v>
      </c>
      <c r="B786" t="s">
        <v>26</v>
      </c>
      <c r="C786">
        <v>35518</v>
      </c>
      <c r="D786" t="s">
        <v>1421</v>
      </c>
      <c r="E786" t="s">
        <v>1422</v>
      </c>
      <c r="F786" s="3">
        <v>568</v>
      </c>
      <c r="G786" s="3">
        <v>358</v>
      </c>
      <c r="H786" s="3">
        <v>18</v>
      </c>
      <c r="I786" s="3">
        <f t="shared" si="24"/>
        <v>586</v>
      </c>
      <c r="J786" s="6">
        <f>G786/SUM($G$5:$G$1566)</f>
        <v>3.1464588714759443E-4</v>
      </c>
      <c r="K786" s="9">
        <f>H786/SUM($H$5:$H$1566)</f>
        <v>2.1228968578767728E-5</v>
      </c>
      <c r="L786" s="4">
        <f t="shared" si="25"/>
        <v>3.0716723549488054E-2</v>
      </c>
      <c r="M786">
        <v>782</v>
      </c>
      <c r="N786">
        <v>4</v>
      </c>
    </row>
    <row r="787" spans="1:14" x14ac:dyDescent="0.25">
      <c r="A787" t="s">
        <v>152</v>
      </c>
      <c r="B787" t="s">
        <v>233</v>
      </c>
      <c r="C787">
        <v>72274</v>
      </c>
      <c r="D787" t="s">
        <v>1347</v>
      </c>
      <c r="E787" t="s">
        <v>1348</v>
      </c>
      <c r="F787" s="3">
        <v>595</v>
      </c>
      <c r="G787" s="3">
        <v>152</v>
      </c>
      <c r="H787" s="3">
        <v>42</v>
      </c>
      <c r="I787" s="3">
        <f t="shared" si="24"/>
        <v>637</v>
      </c>
      <c r="J787" s="6">
        <f>G787/SUM($G$5:$G$1566)</f>
        <v>1.3359266716881103E-4</v>
      </c>
      <c r="K787" s="9">
        <f>H787/SUM($H$5:$H$1566)</f>
        <v>4.9534260017124704E-5</v>
      </c>
      <c r="L787" s="4">
        <f t="shared" si="25"/>
        <v>6.5934065934065936E-2</v>
      </c>
      <c r="M787">
        <v>783</v>
      </c>
      <c r="N787">
        <v>4</v>
      </c>
    </row>
    <row r="788" spans="1:14" x14ac:dyDescent="0.25">
      <c r="A788" t="s">
        <v>8</v>
      </c>
      <c r="B788" t="s">
        <v>332</v>
      </c>
      <c r="C788">
        <v>25313</v>
      </c>
      <c r="D788" t="s">
        <v>1368</v>
      </c>
      <c r="E788" t="s">
        <v>1369</v>
      </c>
      <c r="F788" s="3">
        <v>1230</v>
      </c>
      <c r="G788" s="3">
        <v>187</v>
      </c>
      <c r="H788" s="3">
        <v>34</v>
      </c>
      <c r="I788" s="3">
        <f t="shared" si="24"/>
        <v>1264</v>
      </c>
      <c r="J788" s="6">
        <f>G788/SUM($G$5:$G$1566)</f>
        <v>1.6435413658268201E-4</v>
      </c>
      <c r="K788" s="9">
        <f>H788/SUM($H$5:$H$1566)</f>
        <v>4.0099162871005708E-5</v>
      </c>
      <c r="L788" s="4">
        <f t="shared" si="25"/>
        <v>2.6898734177215191E-2</v>
      </c>
      <c r="M788">
        <v>784</v>
      </c>
      <c r="N788">
        <v>4</v>
      </c>
    </row>
    <row r="789" spans="1:14" x14ac:dyDescent="0.25">
      <c r="A789" t="s">
        <v>14</v>
      </c>
      <c r="B789" t="s">
        <v>115</v>
      </c>
      <c r="C789">
        <v>33267</v>
      </c>
      <c r="D789" t="s">
        <v>1334</v>
      </c>
      <c r="E789" t="s">
        <v>1335</v>
      </c>
      <c r="F789" s="3">
        <v>919</v>
      </c>
      <c r="G789" s="3">
        <v>227</v>
      </c>
      <c r="H789" s="3">
        <v>28</v>
      </c>
      <c r="I789" s="3">
        <f t="shared" si="24"/>
        <v>947</v>
      </c>
      <c r="J789" s="6">
        <f>G789/SUM($G$5:$G$1566)</f>
        <v>1.9951010162710595E-4</v>
      </c>
      <c r="K789" s="9">
        <f>H789/SUM($H$5:$H$1566)</f>
        <v>3.3022840011416467E-5</v>
      </c>
      <c r="L789" s="4">
        <f t="shared" si="25"/>
        <v>2.9567053854276663E-2</v>
      </c>
      <c r="M789">
        <v>785</v>
      </c>
      <c r="N789">
        <v>4</v>
      </c>
    </row>
    <row r="790" spans="1:14" x14ac:dyDescent="0.25">
      <c r="A790" t="s">
        <v>152</v>
      </c>
      <c r="B790" t="s">
        <v>206</v>
      </c>
      <c r="C790">
        <v>74158</v>
      </c>
      <c r="D790" t="s">
        <v>1508</v>
      </c>
      <c r="E790" t="s">
        <v>1509</v>
      </c>
      <c r="F790" s="3">
        <v>1026</v>
      </c>
      <c r="G790" s="3">
        <v>262</v>
      </c>
      <c r="H790" s="3">
        <v>24</v>
      </c>
      <c r="I790" s="3">
        <f t="shared" si="24"/>
        <v>1050</v>
      </c>
      <c r="J790" s="6">
        <f>G790/SUM($G$5:$G$1566)</f>
        <v>2.3027157104097692E-4</v>
      </c>
      <c r="K790" s="9">
        <f>H790/SUM($H$5:$H$1566)</f>
        <v>2.8305291438356972E-5</v>
      </c>
      <c r="L790" s="4">
        <f t="shared" si="25"/>
        <v>2.2857142857142857E-2</v>
      </c>
      <c r="M790">
        <v>786</v>
      </c>
      <c r="N790">
        <v>4</v>
      </c>
    </row>
    <row r="791" spans="1:14" x14ac:dyDescent="0.25">
      <c r="A791" t="s">
        <v>14</v>
      </c>
      <c r="B791" t="s">
        <v>26</v>
      </c>
      <c r="C791">
        <v>35261</v>
      </c>
      <c r="D791" t="s">
        <v>2163</v>
      </c>
      <c r="E791" t="s">
        <v>2164</v>
      </c>
      <c r="F791" s="3">
        <v>1929</v>
      </c>
      <c r="G791" s="3">
        <v>1215</v>
      </c>
      <c r="H791" s="3">
        <v>5</v>
      </c>
      <c r="I791" s="3">
        <f t="shared" si="24"/>
        <v>1934</v>
      </c>
      <c r="J791" s="6">
        <f>G791/SUM($G$5:$G$1566)</f>
        <v>1.0678624382243777E-3</v>
      </c>
      <c r="K791" s="9">
        <f>H791/SUM($H$5:$H$1566)</f>
        <v>5.8969357163243694E-6</v>
      </c>
      <c r="L791" s="4">
        <f t="shared" si="25"/>
        <v>2.5853154084798345E-3</v>
      </c>
      <c r="M791">
        <v>787</v>
      </c>
      <c r="N791">
        <v>4</v>
      </c>
    </row>
    <row r="792" spans="1:14" x14ac:dyDescent="0.25">
      <c r="A792" t="s">
        <v>8</v>
      </c>
      <c r="B792" t="s">
        <v>7</v>
      </c>
      <c r="C792">
        <v>21317</v>
      </c>
      <c r="D792" t="s">
        <v>1555</v>
      </c>
      <c r="E792" t="s">
        <v>1556</v>
      </c>
      <c r="F792" s="3">
        <v>854</v>
      </c>
      <c r="G792" s="3">
        <v>209</v>
      </c>
      <c r="H792" s="3">
        <v>29</v>
      </c>
      <c r="I792" s="3">
        <f t="shared" si="24"/>
        <v>883</v>
      </c>
      <c r="J792" s="6">
        <f>G792/SUM($G$5:$G$1566)</f>
        <v>1.8368991735711517E-4</v>
      </c>
      <c r="K792" s="9">
        <f>H792/SUM($H$5:$H$1566)</f>
        <v>3.4202227154681338E-5</v>
      </c>
      <c r="L792" s="4">
        <f t="shared" si="25"/>
        <v>3.2842582106455263E-2</v>
      </c>
      <c r="M792">
        <v>788</v>
      </c>
      <c r="N792">
        <v>4</v>
      </c>
    </row>
    <row r="793" spans="1:14" x14ac:dyDescent="0.25">
      <c r="A793" t="s">
        <v>34</v>
      </c>
      <c r="B793" t="s">
        <v>59</v>
      </c>
      <c r="C793">
        <v>61437</v>
      </c>
      <c r="D793" t="s">
        <v>1256</v>
      </c>
      <c r="E793" t="s">
        <v>1257</v>
      </c>
      <c r="F793" s="3">
        <v>831</v>
      </c>
      <c r="G793" s="3">
        <v>378</v>
      </c>
      <c r="H793" s="3">
        <v>16</v>
      </c>
      <c r="I793" s="3">
        <f t="shared" si="24"/>
        <v>847</v>
      </c>
      <c r="J793" s="6">
        <f>G793/SUM($G$5:$G$1566)</f>
        <v>3.3222386966980636E-4</v>
      </c>
      <c r="K793" s="9">
        <f>H793/SUM($H$5:$H$1566)</f>
        <v>1.8870194292237983E-5</v>
      </c>
      <c r="L793" s="4">
        <f t="shared" si="25"/>
        <v>1.8890200708382526E-2</v>
      </c>
      <c r="M793">
        <v>789</v>
      </c>
      <c r="N793">
        <v>4</v>
      </c>
    </row>
    <row r="794" spans="1:14" x14ac:dyDescent="0.25">
      <c r="A794" t="s">
        <v>8</v>
      </c>
      <c r="B794" t="s">
        <v>37</v>
      </c>
      <c r="C794">
        <v>22471</v>
      </c>
      <c r="D794" t="s">
        <v>1458</v>
      </c>
      <c r="E794" t="s">
        <v>1459</v>
      </c>
      <c r="F794" s="3">
        <v>1090</v>
      </c>
      <c r="G794" s="3">
        <v>122</v>
      </c>
      <c r="H794" s="3">
        <v>49</v>
      </c>
      <c r="I794" s="3">
        <f t="shared" si="24"/>
        <v>1139</v>
      </c>
      <c r="J794" s="6">
        <f>G794/SUM($G$5:$G$1566)</f>
        <v>1.0722569338549307E-4</v>
      </c>
      <c r="K794" s="9">
        <f>H794/SUM($H$5:$H$1566)</f>
        <v>5.7789970019978816E-5</v>
      </c>
      <c r="L794" s="4">
        <f t="shared" si="25"/>
        <v>4.3020193151887619E-2</v>
      </c>
      <c r="M794">
        <v>790</v>
      </c>
      <c r="N794">
        <v>4</v>
      </c>
    </row>
    <row r="795" spans="1:14" x14ac:dyDescent="0.25">
      <c r="A795" t="s">
        <v>8</v>
      </c>
      <c r="B795" t="s">
        <v>84</v>
      </c>
      <c r="C795">
        <v>23533</v>
      </c>
      <c r="D795" t="s">
        <v>1468</v>
      </c>
      <c r="E795" t="s">
        <v>1469</v>
      </c>
      <c r="F795" s="3">
        <v>816</v>
      </c>
      <c r="G795" s="3">
        <v>186</v>
      </c>
      <c r="H795" s="3">
        <v>32</v>
      </c>
      <c r="I795" s="3">
        <f t="shared" si="24"/>
        <v>848</v>
      </c>
      <c r="J795" s="6">
        <f>G795/SUM($G$5:$G$1566)</f>
        <v>1.6347523745657139E-4</v>
      </c>
      <c r="K795" s="9">
        <f>H795/SUM($H$5:$H$1566)</f>
        <v>3.7740388584475965E-5</v>
      </c>
      <c r="L795" s="4">
        <f t="shared" si="25"/>
        <v>3.7735849056603772E-2</v>
      </c>
      <c r="M795">
        <v>791</v>
      </c>
      <c r="N795">
        <v>4</v>
      </c>
    </row>
    <row r="796" spans="1:14" x14ac:dyDescent="0.25">
      <c r="A796" t="s">
        <v>34</v>
      </c>
      <c r="B796" t="s">
        <v>59</v>
      </c>
      <c r="C796">
        <v>61415</v>
      </c>
      <c r="D796" t="s">
        <v>1352</v>
      </c>
      <c r="E796" t="s">
        <v>1353</v>
      </c>
      <c r="F796" s="3">
        <v>381</v>
      </c>
      <c r="G796" s="3">
        <v>174</v>
      </c>
      <c r="H796" s="3">
        <v>34</v>
      </c>
      <c r="I796" s="3">
        <f t="shared" si="24"/>
        <v>415</v>
      </c>
      <c r="J796" s="6">
        <f>G796/SUM($G$5:$G$1566)</f>
        <v>1.5292844794324422E-4</v>
      </c>
      <c r="K796" s="9">
        <f>H796/SUM($H$5:$H$1566)</f>
        <v>4.0099162871005708E-5</v>
      </c>
      <c r="L796" s="4">
        <f t="shared" si="25"/>
        <v>8.1927710843373497E-2</v>
      </c>
      <c r="M796">
        <v>792</v>
      </c>
      <c r="N796">
        <v>4</v>
      </c>
    </row>
    <row r="797" spans="1:14" x14ac:dyDescent="0.25">
      <c r="A797" t="s">
        <v>14</v>
      </c>
      <c r="B797" t="s">
        <v>629</v>
      </c>
      <c r="C797">
        <v>36121</v>
      </c>
      <c r="D797" t="s">
        <v>1383</v>
      </c>
      <c r="E797" t="s">
        <v>1384</v>
      </c>
      <c r="F797" s="3">
        <v>801</v>
      </c>
      <c r="G797" s="3">
        <v>198</v>
      </c>
      <c r="H797" s="3">
        <v>29</v>
      </c>
      <c r="I797" s="3">
        <f t="shared" si="24"/>
        <v>830</v>
      </c>
      <c r="J797" s="6">
        <f>G797/SUM($G$5:$G$1566)</f>
        <v>1.7402202696989859E-4</v>
      </c>
      <c r="K797" s="9">
        <f>H797/SUM($H$5:$H$1566)</f>
        <v>3.4202227154681338E-5</v>
      </c>
      <c r="L797" s="4">
        <f t="shared" si="25"/>
        <v>3.4939759036144581E-2</v>
      </c>
      <c r="M797">
        <v>793</v>
      </c>
      <c r="N797">
        <v>4</v>
      </c>
    </row>
    <row r="798" spans="1:14" x14ac:dyDescent="0.25">
      <c r="A798" t="s">
        <v>19</v>
      </c>
      <c r="B798" t="s">
        <v>45</v>
      </c>
      <c r="C798">
        <v>51329</v>
      </c>
      <c r="D798" t="s">
        <v>1429</v>
      </c>
      <c r="E798" t="s">
        <v>1430</v>
      </c>
      <c r="F798" s="3">
        <v>430</v>
      </c>
      <c r="G798" s="3">
        <v>94</v>
      </c>
      <c r="H798" s="3">
        <v>61</v>
      </c>
      <c r="I798" s="3">
        <f t="shared" si="24"/>
        <v>491</v>
      </c>
      <c r="J798" s="6">
        <f>G798/SUM($G$5:$G$1566)</f>
        <v>8.2616517854396297E-5</v>
      </c>
      <c r="K798" s="9">
        <f>H798/SUM($H$5:$H$1566)</f>
        <v>7.1942615739157303E-5</v>
      </c>
      <c r="L798" s="4">
        <f t="shared" si="25"/>
        <v>0.12423625254582485</v>
      </c>
      <c r="M798">
        <v>794</v>
      </c>
      <c r="N798">
        <v>4</v>
      </c>
    </row>
    <row r="799" spans="1:14" x14ac:dyDescent="0.25">
      <c r="A799" t="s">
        <v>14</v>
      </c>
      <c r="B799" t="s">
        <v>125</v>
      </c>
      <c r="C799">
        <v>34259</v>
      </c>
      <c r="D799" t="s">
        <v>1355</v>
      </c>
      <c r="E799" t="s">
        <v>1356</v>
      </c>
      <c r="F799" s="3">
        <v>594</v>
      </c>
      <c r="G799" s="3">
        <v>147</v>
      </c>
      <c r="H799" s="3">
        <v>39</v>
      </c>
      <c r="I799" s="3">
        <f t="shared" si="24"/>
        <v>633</v>
      </c>
      <c r="J799" s="6">
        <f>G799/SUM($G$5:$G$1566)</f>
        <v>1.2919817153825804E-4</v>
      </c>
      <c r="K799" s="9">
        <f>H799/SUM($H$5:$H$1566)</f>
        <v>4.5996098587330077E-5</v>
      </c>
      <c r="L799" s="4">
        <f t="shared" si="25"/>
        <v>6.1611374407582936E-2</v>
      </c>
      <c r="M799">
        <v>795</v>
      </c>
      <c r="N799">
        <v>4</v>
      </c>
    </row>
    <row r="800" spans="1:14" x14ac:dyDescent="0.25">
      <c r="A800" t="s">
        <v>8</v>
      </c>
      <c r="B800" t="s">
        <v>84</v>
      </c>
      <c r="C800">
        <v>23429</v>
      </c>
      <c r="D800" t="s">
        <v>1412</v>
      </c>
      <c r="E800" t="s">
        <v>1413</v>
      </c>
      <c r="F800" s="3">
        <v>715</v>
      </c>
      <c r="G800" s="3">
        <v>163</v>
      </c>
      <c r="H800" s="3">
        <v>35</v>
      </c>
      <c r="I800" s="3">
        <f t="shared" si="24"/>
        <v>750</v>
      </c>
      <c r="J800" s="6">
        <f>G800/SUM($G$5:$G$1566)</f>
        <v>1.4326055755602761E-4</v>
      </c>
      <c r="K800" s="9">
        <f>H800/SUM($H$5:$H$1566)</f>
        <v>4.1278550014270585E-5</v>
      </c>
      <c r="L800" s="4">
        <f t="shared" si="25"/>
        <v>4.6666666666666669E-2</v>
      </c>
      <c r="M800">
        <v>796</v>
      </c>
      <c r="N800">
        <v>4</v>
      </c>
    </row>
    <row r="801" spans="1:14" x14ac:dyDescent="0.25">
      <c r="A801" t="s">
        <v>8</v>
      </c>
      <c r="B801" t="s">
        <v>7</v>
      </c>
      <c r="C801">
        <v>21431</v>
      </c>
      <c r="D801" t="s">
        <v>1420</v>
      </c>
      <c r="E801" t="s">
        <v>1330</v>
      </c>
      <c r="F801" s="3">
        <v>644</v>
      </c>
      <c r="G801" s="3">
        <v>158</v>
      </c>
      <c r="H801" s="3">
        <v>36</v>
      </c>
      <c r="I801" s="3">
        <f t="shared" si="24"/>
        <v>680</v>
      </c>
      <c r="J801" s="6">
        <f>G801/SUM($G$5:$G$1566)</f>
        <v>1.3886606192547462E-4</v>
      </c>
      <c r="K801" s="9">
        <f>H801/SUM($H$5:$H$1566)</f>
        <v>4.2457937157535457E-5</v>
      </c>
      <c r="L801" s="4">
        <f t="shared" si="25"/>
        <v>5.2941176470588235E-2</v>
      </c>
      <c r="M801">
        <v>797</v>
      </c>
      <c r="N801">
        <v>4</v>
      </c>
    </row>
    <row r="802" spans="1:14" x14ac:dyDescent="0.25">
      <c r="A802" t="s">
        <v>14</v>
      </c>
      <c r="B802" t="s">
        <v>17</v>
      </c>
      <c r="C802">
        <v>37357</v>
      </c>
      <c r="D802" t="s">
        <v>1443</v>
      </c>
      <c r="E802" t="s">
        <v>1443</v>
      </c>
      <c r="F802" s="3">
        <v>446</v>
      </c>
      <c r="G802" s="3">
        <v>281</v>
      </c>
      <c r="H802" s="3">
        <v>20</v>
      </c>
      <c r="I802" s="3">
        <f t="shared" si="24"/>
        <v>466</v>
      </c>
      <c r="J802" s="6">
        <f>G802/SUM($G$5:$G$1566)</f>
        <v>2.4697065443707832E-4</v>
      </c>
      <c r="K802" s="9">
        <f>H802/SUM($H$5:$H$1566)</f>
        <v>2.3587742865297477E-5</v>
      </c>
      <c r="L802" s="4">
        <f t="shared" si="25"/>
        <v>4.2918454935622317E-2</v>
      </c>
      <c r="M802">
        <v>798</v>
      </c>
      <c r="N802">
        <v>4</v>
      </c>
    </row>
    <row r="803" spans="1:14" x14ac:dyDescent="0.25">
      <c r="A803" t="s">
        <v>14</v>
      </c>
      <c r="B803" t="s">
        <v>26</v>
      </c>
      <c r="C803">
        <v>35321</v>
      </c>
      <c r="D803" t="s">
        <v>2101</v>
      </c>
      <c r="E803" t="s">
        <v>2101</v>
      </c>
      <c r="F803" s="3">
        <v>806</v>
      </c>
      <c r="G803" s="3">
        <v>508</v>
      </c>
      <c r="H803" s="3">
        <v>11</v>
      </c>
      <c r="I803" s="3">
        <f t="shared" si="24"/>
        <v>817</v>
      </c>
      <c r="J803" s="6">
        <f>G803/SUM($G$5:$G$1566)</f>
        <v>4.4648075606418426E-4</v>
      </c>
      <c r="K803" s="9">
        <f>H803/SUM($H$5:$H$1566)</f>
        <v>1.2973258575913612E-5</v>
      </c>
      <c r="L803" s="4">
        <f t="shared" si="25"/>
        <v>1.346389228886169E-2</v>
      </c>
      <c r="M803">
        <v>799</v>
      </c>
      <c r="N803">
        <v>4</v>
      </c>
    </row>
    <row r="804" spans="1:14" x14ac:dyDescent="0.25">
      <c r="A804" t="s">
        <v>34</v>
      </c>
      <c r="B804" t="s">
        <v>59</v>
      </c>
      <c r="C804">
        <v>61491</v>
      </c>
      <c r="D804" t="s">
        <v>1386</v>
      </c>
      <c r="E804" t="s">
        <v>1387</v>
      </c>
      <c r="F804" s="3">
        <v>199</v>
      </c>
      <c r="G804" s="3">
        <v>91</v>
      </c>
      <c r="H804" s="3">
        <v>60</v>
      </c>
      <c r="I804" s="3">
        <f t="shared" si="24"/>
        <v>259</v>
      </c>
      <c r="J804" s="6">
        <f>G804/SUM($G$5:$G$1566)</f>
        <v>7.9979820476064505E-5</v>
      </c>
      <c r="K804" s="9">
        <f>H804/SUM($H$5:$H$1566)</f>
        <v>7.0763228595892432E-5</v>
      </c>
      <c r="L804" s="4">
        <f t="shared" si="25"/>
        <v>0.23166023166023167</v>
      </c>
      <c r="M804">
        <v>800</v>
      </c>
      <c r="N804">
        <v>4</v>
      </c>
    </row>
    <row r="805" spans="1:14" x14ac:dyDescent="0.25">
      <c r="A805" t="s">
        <v>14</v>
      </c>
      <c r="B805" t="s">
        <v>17</v>
      </c>
      <c r="C805">
        <v>37387</v>
      </c>
      <c r="D805" t="s">
        <v>1520</v>
      </c>
      <c r="E805" t="s">
        <v>1521</v>
      </c>
      <c r="F805" s="3">
        <v>210</v>
      </c>
      <c r="G805" s="3">
        <v>132</v>
      </c>
      <c r="H805" s="3">
        <v>40</v>
      </c>
      <c r="I805" s="3">
        <f t="shared" si="24"/>
        <v>250</v>
      </c>
      <c r="J805" s="6">
        <f>G805/SUM($G$5:$G$1566)</f>
        <v>1.1601468464659906E-4</v>
      </c>
      <c r="K805" s="9">
        <f>H805/SUM($H$5:$H$1566)</f>
        <v>4.7175485730594955E-5</v>
      </c>
      <c r="L805" s="4">
        <f t="shared" si="25"/>
        <v>0.16</v>
      </c>
      <c r="M805">
        <v>801</v>
      </c>
      <c r="N805">
        <v>4</v>
      </c>
    </row>
    <row r="806" spans="1:14" x14ac:dyDescent="0.25">
      <c r="A806" t="s">
        <v>8</v>
      </c>
      <c r="B806" t="s">
        <v>29</v>
      </c>
      <c r="C806">
        <v>24317</v>
      </c>
      <c r="D806" t="s">
        <v>1462</v>
      </c>
      <c r="E806" t="s">
        <v>1463</v>
      </c>
      <c r="F806" s="3">
        <v>108</v>
      </c>
      <c r="G806" s="3">
        <v>25</v>
      </c>
      <c r="H806" s="3">
        <v>215</v>
      </c>
      <c r="I806" s="3">
        <f t="shared" si="24"/>
        <v>323</v>
      </c>
      <c r="J806" s="6">
        <f>G806/SUM($G$5:$G$1566)</f>
        <v>2.1972478152764974E-5</v>
      </c>
      <c r="K806" s="9">
        <f>H806/SUM($H$5:$H$1566)</f>
        <v>2.5356823580194787E-4</v>
      </c>
      <c r="L806" s="4">
        <f t="shared" si="25"/>
        <v>0.66563467492260064</v>
      </c>
      <c r="M806">
        <v>802</v>
      </c>
      <c r="N806">
        <v>4</v>
      </c>
    </row>
    <row r="807" spans="1:14" x14ac:dyDescent="0.25">
      <c r="A807" t="s">
        <v>19</v>
      </c>
      <c r="B807" t="s">
        <v>18</v>
      </c>
      <c r="C807">
        <v>53322</v>
      </c>
      <c r="D807" t="s">
        <v>1431</v>
      </c>
      <c r="E807" t="s">
        <v>1432</v>
      </c>
      <c r="F807" s="3">
        <v>1151</v>
      </c>
      <c r="G807" s="3">
        <v>375</v>
      </c>
      <c r="H807" s="3">
        <v>14</v>
      </c>
      <c r="I807" s="3">
        <f t="shared" si="24"/>
        <v>1165</v>
      </c>
      <c r="J807" s="6">
        <f>G807/SUM($G$5:$G$1566)</f>
        <v>3.295871722914746E-4</v>
      </c>
      <c r="K807" s="9">
        <f>H807/SUM($H$5:$H$1566)</f>
        <v>1.6511420005708234E-5</v>
      </c>
      <c r="L807" s="4">
        <f t="shared" si="25"/>
        <v>1.201716738197425E-2</v>
      </c>
      <c r="M807">
        <v>803</v>
      </c>
      <c r="N807">
        <v>4</v>
      </c>
    </row>
    <row r="808" spans="1:14" x14ac:dyDescent="0.25">
      <c r="A808" t="s">
        <v>14</v>
      </c>
      <c r="B808" t="s">
        <v>17</v>
      </c>
      <c r="C808">
        <v>37349</v>
      </c>
      <c r="D808" t="s">
        <v>1332</v>
      </c>
      <c r="E808" t="s">
        <v>1333</v>
      </c>
      <c r="F808" s="3">
        <v>489</v>
      </c>
      <c r="G808" s="3">
        <v>308</v>
      </c>
      <c r="H808" s="3">
        <v>17</v>
      </c>
      <c r="I808" s="3">
        <f t="shared" si="24"/>
        <v>506</v>
      </c>
      <c r="J808" s="6">
        <f>G808/SUM($G$5:$G$1566)</f>
        <v>2.7070093084206447E-4</v>
      </c>
      <c r="K808" s="9">
        <f>H808/SUM($H$5:$H$1566)</f>
        <v>2.0049581435502854E-5</v>
      </c>
      <c r="L808" s="4">
        <f t="shared" si="25"/>
        <v>3.3596837944664032E-2</v>
      </c>
      <c r="M808">
        <v>804</v>
      </c>
      <c r="N808">
        <v>4</v>
      </c>
    </row>
    <row r="809" spans="1:14" x14ac:dyDescent="0.25">
      <c r="A809" t="s">
        <v>14</v>
      </c>
      <c r="B809" t="s">
        <v>125</v>
      </c>
      <c r="C809">
        <v>34236</v>
      </c>
      <c r="D809" t="s">
        <v>1561</v>
      </c>
      <c r="E809" t="s">
        <v>1562</v>
      </c>
      <c r="F809" s="3">
        <v>325</v>
      </c>
      <c r="G809" s="3">
        <v>80</v>
      </c>
      <c r="H809" s="3">
        <v>65</v>
      </c>
      <c r="I809" s="3">
        <f t="shared" si="24"/>
        <v>390</v>
      </c>
      <c r="J809" s="6">
        <f>G809/SUM($G$5:$G$1566)</f>
        <v>7.031193008884791E-5</v>
      </c>
      <c r="K809" s="9">
        <f>H809/SUM($H$5:$H$1566)</f>
        <v>7.6660164312216802E-5</v>
      </c>
      <c r="L809" s="4">
        <f t="shared" si="25"/>
        <v>0.16666666666666666</v>
      </c>
      <c r="M809">
        <v>805</v>
      </c>
      <c r="N809">
        <v>4</v>
      </c>
    </row>
    <row r="810" spans="1:14" x14ac:dyDescent="0.25">
      <c r="A810" t="s">
        <v>8</v>
      </c>
      <c r="B810" t="s">
        <v>29</v>
      </c>
      <c r="C810">
        <v>24267</v>
      </c>
      <c r="D810" t="s">
        <v>1492</v>
      </c>
      <c r="E810" t="s">
        <v>1493</v>
      </c>
      <c r="F810" s="3">
        <v>546</v>
      </c>
      <c r="G810" s="3">
        <v>124</v>
      </c>
      <c r="H810" s="3">
        <v>42</v>
      </c>
      <c r="I810" s="3">
        <f t="shared" si="24"/>
        <v>588</v>
      </c>
      <c r="J810" s="6">
        <f>G810/SUM($G$5:$G$1566)</f>
        <v>1.0898349163771426E-4</v>
      </c>
      <c r="K810" s="9">
        <f>H810/SUM($H$5:$H$1566)</f>
        <v>4.9534260017124704E-5</v>
      </c>
      <c r="L810" s="4">
        <f t="shared" si="25"/>
        <v>7.1428571428571425E-2</v>
      </c>
      <c r="M810">
        <v>806</v>
      </c>
      <c r="N810">
        <v>4</v>
      </c>
    </row>
    <row r="811" spans="1:14" x14ac:dyDescent="0.25">
      <c r="A811" t="s">
        <v>19</v>
      </c>
      <c r="B811" t="s">
        <v>45</v>
      </c>
      <c r="C811">
        <v>51257</v>
      </c>
      <c r="D811" t="s">
        <v>1446</v>
      </c>
      <c r="E811" t="s">
        <v>1447</v>
      </c>
      <c r="F811" s="3">
        <v>1027</v>
      </c>
      <c r="G811" s="3">
        <v>225</v>
      </c>
      <c r="H811" s="3">
        <v>23</v>
      </c>
      <c r="I811" s="3">
        <f t="shared" si="24"/>
        <v>1050</v>
      </c>
      <c r="J811" s="6">
        <f>G811/SUM($G$5:$G$1566)</f>
        <v>1.9775230337488474E-4</v>
      </c>
      <c r="K811" s="9">
        <f>H811/SUM($H$5:$H$1566)</f>
        <v>2.7125904295092098E-5</v>
      </c>
      <c r="L811" s="4">
        <f t="shared" si="25"/>
        <v>2.1904761904761906E-2</v>
      </c>
      <c r="M811">
        <v>807</v>
      </c>
      <c r="N811">
        <v>4</v>
      </c>
    </row>
    <row r="812" spans="1:14" x14ac:dyDescent="0.25">
      <c r="A812" t="s">
        <v>8</v>
      </c>
      <c r="B812" t="s">
        <v>368</v>
      </c>
      <c r="C812">
        <v>26211</v>
      </c>
      <c r="D812" t="s">
        <v>1623</v>
      </c>
      <c r="E812" t="s">
        <v>1624</v>
      </c>
      <c r="F812" s="3">
        <v>1300</v>
      </c>
      <c r="G812" s="3">
        <v>198</v>
      </c>
      <c r="H812" s="3">
        <v>26</v>
      </c>
      <c r="I812" s="3">
        <f t="shared" si="24"/>
        <v>1326</v>
      </c>
      <c r="J812" s="6">
        <f>G812/SUM($G$5:$G$1566)</f>
        <v>1.7402202696989859E-4</v>
      </c>
      <c r="K812" s="9">
        <f>H812/SUM($H$5:$H$1566)</f>
        <v>3.0664065724886718E-5</v>
      </c>
      <c r="L812" s="4">
        <f t="shared" si="25"/>
        <v>1.9607843137254902E-2</v>
      </c>
      <c r="M812">
        <v>808</v>
      </c>
      <c r="N812">
        <v>4</v>
      </c>
    </row>
    <row r="813" spans="1:14" x14ac:dyDescent="0.25">
      <c r="A813" t="s">
        <v>34</v>
      </c>
      <c r="B813" t="s">
        <v>59</v>
      </c>
      <c r="C813">
        <v>61222</v>
      </c>
      <c r="D813" t="s">
        <v>1370</v>
      </c>
      <c r="E813" t="s">
        <v>761</v>
      </c>
      <c r="F813" s="3">
        <v>358</v>
      </c>
      <c r="G813" s="3">
        <v>163</v>
      </c>
      <c r="H813" s="3">
        <v>31</v>
      </c>
      <c r="I813" s="3">
        <f t="shared" si="24"/>
        <v>389</v>
      </c>
      <c r="J813" s="6">
        <f>G813/SUM($G$5:$G$1566)</f>
        <v>1.4326055755602761E-4</v>
      </c>
      <c r="K813" s="9">
        <f>H813/SUM($H$5:$H$1566)</f>
        <v>3.6561001441211087E-5</v>
      </c>
      <c r="L813" s="4">
        <f t="shared" si="25"/>
        <v>7.9691516709511565E-2</v>
      </c>
      <c r="M813">
        <v>809</v>
      </c>
      <c r="N813">
        <v>4</v>
      </c>
    </row>
    <row r="814" spans="1:14" x14ac:dyDescent="0.25">
      <c r="A814" t="s">
        <v>8</v>
      </c>
      <c r="B814" t="s">
        <v>29</v>
      </c>
      <c r="C814">
        <v>24351</v>
      </c>
      <c r="D814" t="s">
        <v>1496</v>
      </c>
      <c r="E814" t="s">
        <v>1497</v>
      </c>
      <c r="F814" s="3">
        <v>816</v>
      </c>
      <c r="G814" s="3">
        <v>186</v>
      </c>
      <c r="H814" s="3">
        <v>27</v>
      </c>
      <c r="I814" s="3">
        <f t="shared" si="24"/>
        <v>843</v>
      </c>
      <c r="J814" s="6">
        <f>G814/SUM($G$5:$G$1566)</f>
        <v>1.6347523745657139E-4</v>
      </c>
      <c r="K814" s="9">
        <f>H814/SUM($H$5:$H$1566)</f>
        <v>3.1843452868151596E-5</v>
      </c>
      <c r="L814" s="4">
        <f t="shared" si="25"/>
        <v>3.2028469750889681E-2</v>
      </c>
      <c r="M814">
        <v>810</v>
      </c>
      <c r="N814">
        <v>4</v>
      </c>
    </row>
    <row r="815" spans="1:14" x14ac:dyDescent="0.25">
      <c r="A815" t="s">
        <v>14</v>
      </c>
      <c r="B815" t="s">
        <v>17</v>
      </c>
      <c r="C815">
        <v>37251</v>
      </c>
      <c r="D815" t="s">
        <v>1390</v>
      </c>
      <c r="E815" t="s">
        <v>1391</v>
      </c>
      <c r="F815" s="3">
        <v>557</v>
      </c>
      <c r="G815" s="3">
        <v>351</v>
      </c>
      <c r="H815" s="3">
        <v>14</v>
      </c>
      <c r="I815" s="3">
        <f t="shared" si="24"/>
        <v>571</v>
      </c>
      <c r="J815" s="6">
        <f>G815/SUM($G$5:$G$1566)</f>
        <v>3.0849359326482021E-4</v>
      </c>
      <c r="K815" s="9">
        <f>H815/SUM($H$5:$H$1566)</f>
        <v>1.6511420005708234E-5</v>
      </c>
      <c r="L815" s="4">
        <f t="shared" si="25"/>
        <v>2.4518388791593695E-2</v>
      </c>
      <c r="M815">
        <v>811</v>
      </c>
      <c r="N815">
        <v>4</v>
      </c>
    </row>
    <row r="816" spans="1:14" x14ac:dyDescent="0.25">
      <c r="A816" t="s">
        <v>14</v>
      </c>
      <c r="B816" t="s">
        <v>26</v>
      </c>
      <c r="C816">
        <v>35174</v>
      </c>
      <c r="D816" t="s">
        <v>1704</v>
      </c>
      <c r="E816" t="s">
        <v>1705</v>
      </c>
      <c r="F816" s="3">
        <v>858</v>
      </c>
      <c r="G816" s="3">
        <v>540</v>
      </c>
      <c r="H816" s="3">
        <v>9</v>
      </c>
      <c r="I816" s="3">
        <f t="shared" si="24"/>
        <v>867</v>
      </c>
      <c r="J816" s="6">
        <f>G816/SUM($G$5:$G$1566)</f>
        <v>4.7460552809972342E-4</v>
      </c>
      <c r="K816" s="9">
        <f>H816/SUM($H$5:$H$1566)</f>
        <v>1.0614484289383864E-5</v>
      </c>
      <c r="L816" s="4">
        <f t="shared" si="25"/>
        <v>1.0380622837370242E-2</v>
      </c>
      <c r="M816">
        <v>812</v>
      </c>
      <c r="N816">
        <v>4</v>
      </c>
    </row>
    <row r="817" spans="1:14" x14ac:dyDescent="0.25">
      <c r="A817" t="s">
        <v>34</v>
      </c>
      <c r="B817" t="s">
        <v>32</v>
      </c>
      <c r="C817">
        <v>62236</v>
      </c>
      <c r="D817" t="s">
        <v>1530</v>
      </c>
      <c r="E817" t="s">
        <v>1531</v>
      </c>
      <c r="F817" s="3">
        <v>735</v>
      </c>
      <c r="G817" s="3">
        <v>268</v>
      </c>
      <c r="H817" s="3">
        <v>18</v>
      </c>
      <c r="I817" s="3">
        <f t="shared" si="24"/>
        <v>753</v>
      </c>
      <c r="J817" s="6">
        <f>G817/SUM($G$5:$G$1566)</f>
        <v>2.355449657976405E-4</v>
      </c>
      <c r="K817" s="9">
        <f>H817/SUM($H$5:$H$1566)</f>
        <v>2.1228968578767728E-5</v>
      </c>
      <c r="L817" s="4">
        <f t="shared" si="25"/>
        <v>2.3904382470119521E-2</v>
      </c>
      <c r="M817">
        <v>813</v>
      </c>
      <c r="N817">
        <v>4</v>
      </c>
    </row>
    <row r="818" spans="1:14" x14ac:dyDescent="0.25">
      <c r="A818" t="s">
        <v>34</v>
      </c>
      <c r="B818" t="s">
        <v>293</v>
      </c>
      <c r="C818">
        <v>63184</v>
      </c>
      <c r="D818" t="s">
        <v>1500</v>
      </c>
      <c r="E818" t="s">
        <v>1501</v>
      </c>
      <c r="F818" s="3">
        <v>283</v>
      </c>
      <c r="G818" s="3">
        <v>129</v>
      </c>
      <c r="H818" s="3">
        <v>37</v>
      </c>
      <c r="I818" s="3">
        <f t="shared" si="24"/>
        <v>320</v>
      </c>
      <c r="J818" s="6">
        <f>G818/SUM($G$5:$G$1566)</f>
        <v>1.1337798726826726E-4</v>
      </c>
      <c r="K818" s="9">
        <f>H818/SUM($H$5:$H$1566)</f>
        <v>4.3637324300800335E-5</v>
      </c>
      <c r="L818" s="4">
        <f t="shared" si="25"/>
        <v>0.11562500000000001</v>
      </c>
      <c r="M818">
        <v>814</v>
      </c>
      <c r="N818">
        <v>4</v>
      </c>
    </row>
    <row r="819" spans="1:14" x14ac:dyDescent="0.25">
      <c r="A819" t="s">
        <v>14</v>
      </c>
      <c r="B819" t="s">
        <v>26</v>
      </c>
      <c r="C819">
        <v>35281</v>
      </c>
      <c r="D819" t="s">
        <v>2097</v>
      </c>
      <c r="E819" t="s">
        <v>2098</v>
      </c>
      <c r="F819" s="3">
        <v>942</v>
      </c>
      <c r="G819" s="3">
        <v>593</v>
      </c>
      <c r="H819" s="3">
        <v>8</v>
      </c>
      <c r="I819" s="3">
        <f t="shared" si="24"/>
        <v>950</v>
      </c>
      <c r="J819" s="6">
        <f>G819/SUM($G$5:$G$1566)</f>
        <v>5.2118718178358514E-4</v>
      </c>
      <c r="K819" s="9">
        <f>H819/SUM($H$5:$H$1566)</f>
        <v>9.4350971461189913E-6</v>
      </c>
      <c r="L819" s="4">
        <f t="shared" si="25"/>
        <v>8.4210526315789472E-3</v>
      </c>
      <c r="M819">
        <v>815</v>
      </c>
      <c r="N819">
        <v>4</v>
      </c>
    </row>
    <row r="820" spans="1:14" x14ac:dyDescent="0.25">
      <c r="A820" t="s">
        <v>8</v>
      </c>
      <c r="B820" t="s">
        <v>84</v>
      </c>
      <c r="C820">
        <v>23411</v>
      </c>
      <c r="D820" t="s">
        <v>1401</v>
      </c>
      <c r="E820" t="s">
        <v>1402</v>
      </c>
      <c r="F820" s="3">
        <v>178</v>
      </c>
      <c r="G820" s="3">
        <v>41</v>
      </c>
      <c r="H820" s="3">
        <v>117</v>
      </c>
      <c r="I820" s="3">
        <f t="shared" si="24"/>
        <v>295</v>
      </c>
      <c r="J820" s="6">
        <f>G820/SUM($G$5:$G$1566)</f>
        <v>3.6034864170534557E-5</v>
      </c>
      <c r="K820" s="9">
        <f>H820/SUM($H$5:$H$1566)</f>
        <v>1.3798829576199025E-4</v>
      </c>
      <c r="L820" s="4">
        <f t="shared" si="25"/>
        <v>0.39661016949152544</v>
      </c>
      <c r="M820">
        <v>816</v>
      </c>
      <c r="N820">
        <v>4</v>
      </c>
    </row>
    <row r="821" spans="1:14" x14ac:dyDescent="0.25">
      <c r="A821" t="s">
        <v>14</v>
      </c>
      <c r="B821" t="s">
        <v>26</v>
      </c>
      <c r="C821">
        <v>35135</v>
      </c>
      <c r="D821" t="s">
        <v>2183</v>
      </c>
      <c r="E821" t="s">
        <v>2184</v>
      </c>
      <c r="F821" s="3">
        <v>626</v>
      </c>
      <c r="G821" s="3">
        <v>394</v>
      </c>
      <c r="H821" s="3">
        <v>12</v>
      </c>
      <c r="I821" s="3">
        <f t="shared" si="24"/>
        <v>638</v>
      </c>
      <c r="J821" s="6">
        <f>G821/SUM($G$5:$G$1566)</f>
        <v>3.46286255687576E-4</v>
      </c>
      <c r="K821" s="9">
        <f>H821/SUM($H$5:$H$1566)</f>
        <v>1.4152645719178486E-5</v>
      </c>
      <c r="L821" s="4">
        <f t="shared" si="25"/>
        <v>1.8808777429467086E-2</v>
      </c>
      <c r="M821">
        <v>817</v>
      </c>
      <c r="N821">
        <v>4</v>
      </c>
    </row>
    <row r="822" spans="1:14" x14ac:dyDescent="0.25">
      <c r="A822" t="s">
        <v>34</v>
      </c>
      <c r="B822" t="s">
        <v>293</v>
      </c>
      <c r="C822">
        <v>63244</v>
      </c>
      <c r="D822" t="s">
        <v>1392</v>
      </c>
      <c r="E822" t="s">
        <v>1392</v>
      </c>
      <c r="F822" s="3">
        <v>133</v>
      </c>
      <c r="G822" s="3">
        <v>61</v>
      </c>
      <c r="H822" s="3">
        <v>78</v>
      </c>
      <c r="I822" s="3">
        <f t="shared" si="24"/>
        <v>211</v>
      </c>
      <c r="J822" s="6">
        <f>G822/SUM($G$5:$G$1566)</f>
        <v>5.3612846692746535E-5</v>
      </c>
      <c r="K822" s="9">
        <f>H822/SUM($H$5:$H$1566)</f>
        <v>9.1992197174660154E-5</v>
      </c>
      <c r="L822" s="4">
        <f t="shared" si="25"/>
        <v>0.36966824644549762</v>
      </c>
      <c r="M822">
        <v>818</v>
      </c>
      <c r="N822">
        <v>4</v>
      </c>
    </row>
    <row r="823" spans="1:14" x14ac:dyDescent="0.25">
      <c r="A823" t="s">
        <v>34</v>
      </c>
      <c r="B823" t="s">
        <v>293</v>
      </c>
      <c r="C823">
        <v>63124</v>
      </c>
      <c r="D823" t="s">
        <v>1480</v>
      </c>
      <c r="E823" t="s">
        <v>1481</v>
      </c>
      <c r="F823" s="3">
        <v>789</v>
      </c>
      <c r="G823" s="3">
        <v>359</v>
      </c>
      <c r="H823" s="3">
        <v>13</v>
      </c>
      <c r="I823" s="3">
        <f t="shared" si="24"/>
        <v>802</v>
      </c>
      <c r="J823" s="6">
        <f>G823/SUM($G$5:$G$1566)</f>
        <v>3.1552478627370502E-4</v>
      </c>
      <c r="K823" s="9">
        <f>H823/SUM($H$5:$H$1566)</f>
        <v>1.5332032862443359E-5</v>
      </c>
      <c r="L823" s="4">
        <f t="shared" si="25"/>
        <v>1.6209476309226933E-2</v>
      </c>
      <c r="M823">
        <v>819</v>
      </c>
      <c r="N823">
        <v>4</v>
      </c>
    </row>
    <row r="824" spans="1:14" x14ac:dyDescent="0.25">
      <c r="A824" t="s">
        <v>8</v>
      </c>
      <c r="B824" t="s">
        <v>29</v>
      </c>
      <c r="C824">
        <v>24467</v>
      </c>
      <c r="D824" t="s">
        <v>1466</v>
      </c>
      <c r="E824" t="s">
        <v>1467</v>
      </c>
      <c r="F824" s="3">
        <v>820</v>
      </c>
      <c r="G824" s="3">
        <v>187</v>
      </c>
      <c r="H824" s="3">
        <v>25</v>
      </c>
      <c r="I824" s="3">
        <f t="shared" si="24"/>
        <v>845</v>
      </c>
      <c r="J824" s="6">
        <f>G824/SUM($G$5:$G$1566)</f>
        <v>1.6435413658268201E-4</v>
      </c>
      <c r="K824" s="9">
        <f>H824/SUM($H$5:$H$1566)</f>
        <v>2.9484678581621847E-5</v>
      </c>
      <c r="L824" s="4">
        <f t="shared" si="25"/>
        <v>2.9585798816568046E-2</v>
      </c>
      <c r="M824">
        <v>820</v>
      </c>
      <c r="N824">
        <v>4</v>
      </c>
    </row>
    <row r="825" spans="1:14" x14ac:dyDescent="0.25">
      <c r="A825" t="s">
        <v>8</v>
      </c>
      <c r="B825" t="s">
        <v>332</v>
      </c>
      <c r="C825">
        <v>25373</v>
      </c>
      <c r="D825" t="s">
        <v>1393</v>
      </c>
      <c r="E825" t="s">
        <v>1394</v>
      </c>
      <c r="F825" s="3">
        <v>1276</v>
      </c>
      <c r="G825" s="3">
        <v>194</v>
      </c>
      <c r="H825" s="3">
        <v>24</v>
      </c>
      <c r="I825" s="3">
        <f t="shared" si="24"/>
        <v>1300</v>
      </c>
      <c r="J825" s="6">
        <f>G825/SUM($G$5:$G$1566)</f>
        <v>1.7050643046545618E-4</v>
      </c>
      <c r="K825" s="9">
        <f>H825/SUM($H$5:$H$1566)</f>
        <v>2.8305291438356972E-5</v>
      </c>
      <c r="L825" s="4">
        <f t="shared" si="25"/>
        <v>1.8461538461538463E-2</v>
      </c>
      <c r="M825">
        <v>821</v>
      </c>
      <c r="N825">
        <v>4</v>
      </c>
    </row>
    <row r="826" spans="1:14" x14ac:dyDescent="0.25">
      <c r="A826" t="s">
        <v>8</v>
      </c>
      <c r="B826" t="s">
        <v>368</v>
      </c>
      <c r="C826">
        <v>26239</v>
      </c>
      <c r="D826" t="s">
        <v>1414</v>
      </c>
      <c r="E826" t="s">
        <v>1415</v>
      </c>
      <c r="F826" s="3">
        <v>545</v>
      </c>
      <c r="G826" s="3">
        <v>83</v>
      </c>
      <c r="H826" s="3">
        <v>56</v>
      </c>
      <c r="I826" s="3">
        <f t="shared" si="24"/>
        <v>601</v>
      </c>
      <c r="J826" s="6">
        <f>G826/SUM($G$5:$G$1566)</f>
        <v>7.2948627467179703E-5</v>
      </c>
      <c r="K826" s="9">
        <f>H826/SUM($H$5:$H$1566)</f>
        <v>6.6045680022832934E-5</v>
      </c>
      <c r="L826" s="4">
        <f t="shared" si="25"/>
        <v>9.3178036605657238E-2</v>
      </c>
      <c r="M826">
        <v>822</v>
      </c>
      <c r="N826">
        <v>4</v>
      </c>
    </row>
    <row r="827" spans="1:14" x14ac:dyDescent="0.25">
      <c r="A827" t="s">
        <v>19</v>
      </c>
      <c r="B827" t="s">
        <v>18</v>
      </c>
      <c r="C827">
        <v>53344</v>
      </c>
      <c r="D827" t="s">
        <v>1388</v>
      </c>
      <c r="E827" t="s">
        <v>1389</v>
      </c>
      <c r="F827" s="3">
        <v>887</v>
      </c>
      <c r="G827" s="3">
        <v>289</v>
      </c>
      <c r="H827" s="3">
        <v>16</v>
      </c>
      <c r="I827" s="3">
        <f t="shared" si="24"/>
        <v>903</v>
      </c>
      <c r="J827" s="6">
        <f>G827/SUM($G$5:$G$1566)</f>
        <v>2.5400184744596308E-4</v>
      </c>
      <c r="K827" s="9">
        <f>H827/SUM($H$5:$H$1566)</f>
        <v>1.8870194292237983E-5</v>
      </c>
      <c r="L827" s="4">
        <f t="shared" si="25"/>
        <v>1.7718715393133997E-2</v>
      </c>
      <c r="M827">
        <v>823</v>
      </c>
      <c r="N827">
        <v>4</v>
      </c>
    </row>
    <row r="828" spans="1:14" x14ac:dyDescent="0.25">
      <c r="A828" t="s">
        <v>8</v>
      </c>
      <c r="B828" t="s">
        <v>332</v>
      </c>
      <c r="C828">
        <v>25251</v>
      </c>
      <c r="D828" t="s">
        <v>1594</v>
      </c>
      <c r="E828" t="s">
        <v>1595</v>
      </c>
      <c r="F828" s="3">
        <v>1164</v>
      </c>
      <c r="G828" s="3">
        <v>177</v>
      </c>
      <c r="H828" s="3">
        <v>26</v>
      </c>
      <c r="I828" s="3">
        <f t="shared" si="24"/>
        <v>1190</v>
      </c>
      <c r="J828" s="6">
        <f>G828/SUM($G$5:$G$1566)</f>
        <v>1.5556514532157601E-4</v>
      </c>
      <c r="K828" s="9">
        <f>H828/SUM($H$5:$H$1566)</f>
        <v>3.0664065724886718E-5</v>
      </c>
      <c r="L828" s="4">
        <f t="shared" si="25"/>
        <v>2.1848739495798318E-2</v>
      </c>
      <c r="M828">
        <v>824</v>
      </c>
      <c r="N828">
        <v>4</v>
      </c>
    </row>
    <row r="829" spans="1:14" x14ac:dyDescent="0.25">
      <c r="A829" t="s">
        <v>8</v>
      </c>
      <c r="B829" t="s">
        <v>332</v>
      </c>
      <c r="C829">
        <v>25363</v>
      </c>
      <c r="D829" t="s">
        <v>1433</v>
      </c>
      <c r="E829" t="s">
        <v>1434</v>
      </c>
      <c r="F829" s="3">
        <v>1019</v>
      </c>
      <c r="G829" s="3">
        <v>155</v>
      </c>
      <c r="H829" s="3">
        <v>29</v>
      </c>
      <c r="I829" s="3">
        <f t="shared" si="24"/>
        <v>1048</v>
      </c>
      <c r="J829" s="6">
        <f>G829/SUM($G$5:$G$1566)</f>
        <v>1.3622936454714282E-4</v>
      </c>
      <c r="K829" s="9">
        <f>H829/SUM($H$5:$H$1566)</f>
        <v>3.4202227154681338E-5</v>
      </c>
      <c r="L829" s="4">
        <f t="shared" si="25"/>
        <v>2.7671755725190841E-2</v>
      </c>
      <c r="M829">
        <v>825</v>
      </c>
      <c r="N829">
        <v>4</v>
      </c>
    </row>
    <row r="830" spans="1:14" x14ac:dyDescent="0.25">
      <c r="A830" t="s">
        <v>8</v>
      </c>
      <c r="B830" t="s">
        <v>84</v>
      </c>
      <c r="C830">
        <v>23437</v>
      </c>
      <c r="D830" t="s">
        <v>1518</v>
      </c>
      <c r="E830" t="s">
        <v>1518</v>
      </c>
      <c r="F830" s="3">
        <v>821</v>
      </c>
      <c r="G830" s="3">
        <v>187</v>
      </c>
      <c r="H830" s="3">
        <v>24</v>
      </c>
      <c r="I830" s="3">
        <f t="shared" si="24"/>
        <v>845</v>
      </c>
      <c r="J830" s="6">
        <f>G830/SUM($G$5:$G$1566)</f>
        <v>1.6435413658268201E-4</v>
      </c>
      <c r="K830" s="9">
        <f>H830/SUM($H$5:$H$1566)</f>
        <v>2.8305291438356972E-5</v>
      </c>
      <c r="L830" s="4">
        <f t="shared" si="25"/>
        <v>2.8402366863905324E-2</v>
      </c>
      <c r="M830">
        <v>826</v>
      </c>
      <c r="N830">
        <v>4</v>
      </c>
    </row>
    <row r="831" spans="1:14" x14ac:dyDescent="0.25">
      <c r="A831" t="s">
        <v>152</v>
      </c>
      <c r="B831" t="s">
        <v>233</v>
      </c>
      <c r="C831">
        <v>72224</v>
      </c>
      <c r="D831" t="s">
        <v>1395</v>
      </c>
      <c r="E831" t="s">
        <v>1396</v>
      </c>
      <c r="F831" s="3">
        <v>918</v>
      </c>
      <c r="G831" s="3">
        <v>234</v>
      </c>
      <c r="H831" s="3">
        <v>19</v>
      </c>
      <c r="I831" s="3">
        <f t="shared" si="24"/>
        <v>937</v>
      </c>
      <c r="J831" s="6">
        <f>G831/SUM($G$5:$G$1566)</f>
        <v>2.0566239550988015E-4</v>
      </c>
      <c r="K831" s="9">
        <f>H831/SUM($H$5:$H$1566)</f>
        <v>2.2408355722032603E-5</v>
      </c>
      <c r="L831" s="4">
        <f t="shared" si="25"/>
        <v>2.0277481323372464E-2</v>
      </c>
      <c r="M831">
        <v>827</v>
      </c>
      <c r="N831">
        <v>4</v>
      </c>
    </row>
    <row r="832" spans="1:14" x14ac:dyDescent="0.25">
      <c r="A832" t="s">
        <v>8</v>
      </c>
      <c r="B832" t="s">
        <v>332</v>
      </c>
      <c r="C832">
        <v>25317</v>
      </c>
      <c r="D832" t="s">
        <v>1516</v>
      </c>
      <c r="E832" t="s">
        <v>1517</v>
      </c>
      <c r="F832" s="3">
        <v>969</v>
      </c>
      <c r="G832" s="3">
        <v>148</v>
      </c>
      <c r="H832" s="3">
        <v>30</v>
      </c>
      <c r="I832" s="3">
        <f t="shared" si="24"/>
        <v>999</v>
      </c>
      <c r="J832" s="6">
        <f>G832/SUM($G$5:$G$1566)</f>
        <v>1.3007707066436862E-4</v>
      </c>
      <c r="K832" s="9">
        <f>H832/SUM($H$5:$H$1566)</f>
        <v>3.5381614297946216E-5</v>
      </c>
      <c r="L832" s="4">
        <f t="shared" si="25"/>
        <v>3.003003003003003E-2</v>
      </c>
      <c r="M832">
        <v>828</v>
      </c>
      <c r="N832">
        <v>4</v>
      </c>
    </row>
    <row r="833" spans="1:14" x14ac:dyDescent="0.25">
      <c r="A833" t="s">
        <v>14</v>
      </c>
      <c r="B833" t="s">
        <v>629</v>
      </c>
      <c r="C833">
        <v>36184</v>
      </c>
      <c r="D833" t="s">
        <v>1490</v>
      </c>
      <c r="E833" t="s">
        <v>1491</v>
      </c>
      <c r="F833" s="3">
        <v>1050</v>
      </c>
      <c r="G833" s="3">
        <v>260</v>
      </c>
      <c r="H833" s="3">
        <v>17</v>
      </c>
      <c r="I833" s="3">
        <f t="shared" si="24"/>
        <v>1067</v>
      </c>
      <c r="J833" s="6">
        <f>G833/SUM($G$5:$G$1566)</f>
        <v>2.2851377278875572E-4</v>
      </c>
      <c r="K833" s="9">
        <f>H833/SUM($H$5:$H$1566)</f>
        <v>2.0049581435502854E-5</v>
      </c>
      <c r="L833" s="4">
        <f t="shared" si="25"/>
        <v>1.5932521087160263E-2</v>
      </c>
      <c r="M833">
        <v>829</v>
      </c>
      <c r="N833">
        <v>4</v>
      </c>
    </row>
    <row r="834" spans="1:14" x14ac:dyDescent="0.25">
      <c r="A834" t="s">
        <v>8</v>
      </c>
      <c r="B834" t="s">
        <v>84</v>
      </c>
      <c r="C834">
        <v>23615</v>
      </c>
      <c r="D834" t="s">
        <v>1554</v>
      </c>
      <c r="E834" t="s">
        <v>1554</v>
      </c>
      <c r="F834" s="3">
        <v>1128</v>
      </c>
      <c r="G834" s="3">
        <v>257</v>
      </c>
      <c r="H834" s="3">
        <v>17</v>
      </c>
      <c r="I834" s="3">
        <f t="shared" si="24"/>
        <v>1145</v>
      </c>
      <c r="J834" s="6">
        <f>G834/SUM($G$5:$G$1566)</f>
        <v>2.2587707541042392E-4</v>
      </c>
      <c r="K834" s="9">
        <f>H834/SUM($H$5:$H$1566)</f>
        <v>2.0049581435502854E-5</v>
      </c>
      <c r="L834" s="4">
        <f t="shared" si="25"/>
        <v>1.4847161572052401E-2</v>
      </c>
      <c r="M834">
        <v>830</v>
      </c>
      <c r="N834">
        <v>4</v>
      </c>
    </row>
    <row r="835" spans="1:14" x14ac:dyDescent="0.25">
      <c r="A835" t="s">
        <v>34</v>
      </c>
      <c r="B835" t="s">
        <v>59</v>
      </c>
      <c r="C835">
        <v>61418</v>
      </c>
      <c r="D835" t="s">
        <v>1681</v>
      </c>
      <c r="E835" t="s">
        <v>1682</v>
      </c>
      <c r="F835" s="3">
        <v>683</v>
      </c>
      <c r="G835" s="3">
        <v>311</v>
      </c>
      <c r="H835" s="3">
        <v>14</v>
      </c>
      <c r="I835" s="3">
        <f t="shared" si="24"/>
        <v>697</v>
      </c>
      <c r="J835" s="6">
        <f>G835/SUM($G$5:$G$1566)</f>
        <v>2.7333762822039624E-4</v>
      </c>
      <c r="K835" s="9">
        <f>H835/SUM($H$5:$H$1566)</f>
        <v>1.6511420005708234E-5</v>
      </c>
      <c r="L835" s="4">
        <f t="shared" si="25"/>
        <v>2.0086083213773313E-2</v>
      </c>
      <c r="M835">
        <v>831</v>
      </c>
      <c r="N835">
        <v>4</v>
      </c>
    </row>
    <row r="836" spans="1:14" x14ac:dyDescent="0.25">
      <c r="A836" t="s">
        <v>8</v>
      </c>
      <c r="B836" t="s">
        <v>332</v>
      </c>
      <c r="C836">
        <v>25451</v>
      </c>
      <c r="D836" t="s">
        <v>1532</v>
      </c>
      <c r="E836" t="s">
        <v>1533</v>
      </c>
      <c r="F836" s="3">
        <v>609</v>
      </c>
      <c r="G836" s="3">
        <v>93</v>
      </c>
      <c r="H836" s="3">
        <v>46</v>
      </c>
      <c r="I836" s="3">
        <f t="shared" si="24"/>
        <v>655</v>
      </c>
      <c r="J836" s="6">
        <f>G836/SUM($G$5:$G$1566)</f>
        <v>8.1737618728285695E-5</v>
      </c>
      <c r="K836" s="9">
        <f>H836/SUM($H$5:$H$1566)</f>
        <v>5.4251808590184195E-5</v>
      </c>
      <c r="L836" s="4">
        <f t="shared" si="25"/>
        <v>7.0229007633587789E-2</v>
      </c>
      <c r="M836">
        <v>832</v>
      </c>
      <c r="N836">
        <v>4</v>
      </c>
    </row>
    <row r="837" spans="1:14" x14ac:dyDescent="0.25">
      <c r="A837" t="s">
        <v>8</v>
      </c>
      <c r="B837" t="s">
        <v>7</v>
      </c>
      <c r="C837">
        <v>21471</v>
      </c>
      <c r="D837" t="s">
        <v>1669</v>
      </c>
      <c r="E837" t="s">
        <v>1670</v>
      </c>
      <c r="F837" s="3">
        <v>220</v>
      </c>
      <c r="G837" s="3">
        <v>54</v>
      </c>
      <c r="H837" s="3">
        <v>79</v>
      </c>
      <c r="I837" s="3">
        <f t="shared" si="24"/>
        <v>299</v>
      </c>
      <c r="J837" s="6">
        <f>G837/SUM($G$5:$G$1566)</f>
        <v>4.7460552809972342E-5</v>
      </c>
      <c r="K837" s="9">
        <f>H837/SUM($H$5:$H$1566)</f>
        <v>9.3171584317925039E-5</v>
      </c>
      <c r="L837" s="4">
        <f t="shared" si="25"/>
        <v>0.26421404682274247</v>
      </c>
      <c r="M837">
        <v>833</v>
      </c>
      <c r="N837">
        <v>4</v>
      </c>
    </row>
    <row r="838" spans="1:14" x14ac:dyDescent="0.25">
      <c r="A838" t="s">
        <v>8</v>
      </c>
      <c r="B838" t="s">
        <v>7</v>
      </c>
      <c r="C838">
        <v>21441</v>
      </c>
      <c r="D838" t="s">
        <v>1577</v>
      </c>
      <c r="E838" t="s">
        <v>1577</v>
      </c>
      <c r="F838" s="3">
        <v>723</v>
      </c>
      <c r="G838" s="3">
        <v>177</v>
      </c>
      <c r="H838" s="3">
        <v>24</v>
      </c>
      <c r="I838" s="3">
        <f t="shared" ref="I838:I901" si="26">H838+F838</f>
        <v>747</v>
      </c>
      <c r="J838" s="6">
        <f>G838/SUM($G$5:$G$1566)</f>
        <v>1.5556514532157601E-4</v>
      </c>
      <c r="K838" s="9">
        <f>H838/SUM($H$5:$H$1566)</f>
        <v>2.8305291438356972E-5</v>
      </c>
      <c r="L838" s="4">
        <f t="shared" ref="L838:L901" si="27">IFERROR(H838/(I838),0)</f>
        <v>3.2128514056224897E-2</v>
      </c>
      <c r="M838">
        <v>834</v>
      </c>
      <c r="N838">
        <v>4</v>
      </c>
    </row>
    <row r="839" spans="1:14" x14ac:dyDescent="0.25">
      <c r="A839" t="s">
        <v>14</v>
      </c>
      <c r="B839" t="s">
        <v>26</v>
      </c>
      <c r="C839">
        <v>35404</v>
      </c>
      <c r="D839" t="s">
        <v>2143</v>
      </c>
      <c r="E839" t="s">
        <v>2143</v>
      </c>
      <c r="F839" s="3">
        <v>393</v>
      </c>
      <c r="G839" s="3">
        <v>248</v>
      </c>
      <c r="H839" s="3">
        <v>17</v>
      </c>
      <c r="I839" s="3">
        <f t="shared" si="26"/>
        <v>410</v>
      </c>
      <c r="J839" s="6">
        <f>G839/SUM($G$5:$G$1566)</f>
        <v>2.1796698327542852E-4</v>
      </c>
      <c r="K839" s="9">
        <f>H839/SUM($H$5:$H$1566)</f>
        <v>2.0049581435502854E-5</v>
      </c>
      <c r="L839" s="4">
        <f t="shared" si="27"/>
        <v>4.1463414634146344E-2</v>
      </c>
      <c r="M839">
        <v>835</v>
      </c>
      <c r="N839">
        <v>4</v>
      </c>
    </row>
    <row r="840" spans="1:14" x14ac:dyDescent="0.25">
      <c r="A840" t="s">
        <v>152</v>
      </c>
      <c r="B840" t="s">
        <v>233</v>
      </c>
      <c r="C840">
        <v>72237</v>
      </c>
      <c r="D840" t="s">
        <v>1476</v>
      </c>
      <c r="E840" t="s">
        <v>1477</v>
      </c>
      <c r="F840" s="3">
        <v>222</v>
      </c>
      <c r="G840" s="3">
        <v>57</v>
      </c>
      <c r="H840" s="3">
        <v>73</v>
      </c>
      <c r="I840" s="3">
        <f t="shared" si="26"/>
        <v>295</v>
      </c>
      <c r="J840" s="6">
        <f>G840/SUM($G$5:$G$1566)</f>
        <v>5.0097250188304141E-5</v>
      </c>
      <c r="K840" s="9">
        <f>H840/SUM($H$5:$H$1566)</f>
        <v>8.6095261458335784E-5</v>
      </c>
      <c r="L840" s="4">
        <f t="shared" si="27"/>
        <v>0.24745762711864408</v>
      </c>
      <c r="M840">
        <v>836</v>
      </c>
      <c r="N840">
        <v>4</v>
      </c>
    </row>
    <row r="841" spans="1:14" x14ac:dyDescent="0.25">
      <c r="A841" t="s">
        <v>152</v>
      </c>
      <c r="B841" t="s">
        <v>233</v>
      </c>
      <c r="C841">
        <v>72127</v>
      </c>
      <c r="D841" t="s">
        <v>1464</v>
      </c>
      <c r="E841" t="s">
        <v>1465</v>
      </c>
      <c r="F841" s="3">
        <v>341</v>
      </c>
      <c r="G841" s="3">
        <v>87</v>
      </c>
      <c r="H841" s="3">
        <v>47</v>
      </c>
      <c r="I841" s="3">
        <f t="shared" si="26"/>
        <v>388</v>
      </c>
      <c r="J841" s="6">
        <f>G841/SUM($G$5:$G$1566)</f>
        <v>7.646422397162211E-5</v>
      </c>
      <c r="K841" s="9">
        <f>H841/SUM($H$5:$H$1566)</f>
        <v>5.5431195733449073E-5</v>
      </c>
      <c r="L841" s="4">
        <f t="shared" si="27"/>
        <v>0.1211340206185567</v>
      </c>
      <c r="M841">
        <v>837</v>
      </c>
      <c r="N841">
        <v>4</v>
      </c>
    </row>
    <row r="842" spans="1:14" x14ac:dyDescent="0.25">
      <c r="A842" t="s">
        <v>14</v>
      </c>
      <c r="B842" t="s">
        <v>26</v>
      </c>
      <c r="C842">
        <v>35453</v>
      </c>
      <c r="D842" t="s">
        <v>1397</v>
      </c>
      <c r="E842" t="s">
        <v>1398</v>
      </c>
      <c r="F842" s="3">
        <v>213</v>
      </c>
      <c r="G842" s="3">
        <v>134</v>
      </c>
      <c r="H842" s="3">
        <v>30</v>
      </c>
      <c r="I842" s="3">
        <f t="shared" si="26"/>
        <v>243</v>
      </c>
      <c r="J842" s="6">
        <f>G842/SUM($G$5:$G$1566)</f>
        <v>1.1777248289882025E-4</v>
      </c>
      <c r="K842" s="9">
        <f>H842/SUM($H$5:$H$1566)</f>
        <v>3.5381614297946216E-5</v>
      </c>
      <c r="L842" s="4">
        <f t="shared" si="27"/>
        <v>0.12345679012345678</v>
      </c>
      <c r="M842">
        <v>838</v>
      </c>
      <c r="N842">
        <v>4</v>
      </c>
    </row>
    <row r="843" spans="1:14" x14ac:dyDescent="0.25">
      <c r="A843" t="s">
        <v>8</v>
      </c>
      <c r="B843" t="s">
        <v>332</v>
      </c>
      <c r="C843">
        <v>25339</v>
      </c>
      <c r="D843" t="s">
        <v>1565</v>
      </c>
      <c r="E843" t="s">
        <v>1566</v>
      </c>
      <c r="F843" s="3">
        <v>439</v>
      </c>
      <c r="G843" s="3">
        <v>67</v>
      </c>
      <c r="H843" s="3">
        <v>60</v>
      </c>
      <c r="I843" s="3">
        <f t="shared" si="26"/>
        <v>499</v>
      </c>
      <c r="J843" s="6">
        <f>G843/SUM($G$5:$G$1566)</f>
        <v>5.8886241449410126E-5</v>
      </c>
      <c r="K843" s="9">
        <f>H843/SUM($H$5:$H$1566)</f>
        <v>7.0763228595892432E-5</v>
      </c>
      <c r="L843" s="4">
        <f t="shared" si="27"/>
        <v>0.12024048096192384</v>
      </c>
      <c r="M843">
        <v>839</v>
      </c>
      <c r="N843">
        <v>4</v>
      </c>
    </row>
    <row r="844" spans="1:14" x14ac:dyDescent="0.25">
      <c r="A844" t="s">
        <v>152</v>
      </c>
      <c r="B844" t="s">
        <v>206</v>
      </c>
      <c r="C844">
        <v>74141</v>
      </c>
      <c r="D844" t="s">
        <v>1620</v>
      </c>
      <c r="E844" t="s">
        <v>1621</v>
      </c>
      <c r="F844" s="3">
        <v>171</v>
      </c>
      <c r="G844" s="3">
        <v>44</v>
      </c>
      <c r="H844" s="3">
        <v>92</v>
      </c>
      <c r="I844" s="3">
        <f t="shared" si="26"/>
        <v>263</v>
      </c>
      <c r="J844" s="6">
        <f>G844/SUM($G$5:$G$1566)</f>
        <v>3.8671561548866349E-5</v>
      </c>
      <c r="K844" s="9">
        <f>H844/SUM($H$5:$H$1566)</f>
        <v>1.0850361718036839E-4</v>
      </c>
      <c r="L844" s="4">
        <f t="shared" si="27"/>
        <v>0.34980988593155893</v>
      </c>
      <c r="M844">
        <v>840</v>
      </c>
      <c r="N844">
        <v>4</v>
      </c>
    </row>
    <row r="845" spans="1:14" x14ac:dyDescent="0.25">
      <c r="A845" t="s">
        <v>34</v>
      </c>
      <c r="B845" t="s">
        <v>59</v>
      </c>
      <c r="C845">
        <v>61471</v>
      </c>
      <c r="D845" t="s">
        <v>1416</v>
      </c>
      <c r="E845" t="s">
        <v>1417</v>
      </c>
      <c r="F845" s="3">
        <v>728</v>
      </c>
      <c r="G845" s="3">
        <v>332</v>
      </c>
      <c r="H845" s="3">
        <v>12</v>
      </c>
      <c r="I845" s="3">
        <f t="shared" si="26"/>
        <v>740</v>
      </c>
      <c r="J845" s="6">
        <f>G845/SUM($G$5:$G$1566)</f>
        <v>2.9179450986871881E-4</v>
      </c>
      <c r="K845" s="9">
        <f>H845/SUM($H$5:$H$1566)</f>
        <v>1.4152645719178486E-5</v>
      </c>
      <c r="L845" s="4">
        <f t="shared" si="27"/>
        <v>1.6216216216216217E-2</v>
      </c>
      <c r="M845">
        <v>841</v>
      </c>
      <c r="N845">
        <v>4</v>
      </c>
    </row>
    <row r="846" spans="1:14" x14ac:dyDescent="0.25">
      <c r="A846" t="s">
        <v>8</v>
      </c>
      <c r="B846" t="s">
        <v>84</v>
      </c>
      <c r="C846">
        <v>23449</v>
      </c>
      <c r="D846" t="s">
        <v>1418</v>
      </c>
      <c r="E846" t="s">
        <v>1419</v>
      </c>
      <c r="F846" s="3">
        <v>562</v>
      </c>
      <c r="G846" s="3">
        <v>128</v>
      </c>
      <c r="H846" s="3">
        <v>31</v>
      </c>
      <c r="I846" s="3">
        <f t="shared" si="26"/>
        <v>593</v>
      </c>
      <c r="J846" s="6">
        <f>G846/SUM($G$5:$G$1566)</f>
        <v>1.1249908814215665E-4</v>
      </c>
      <c r="K846" s="9">
        <f>H846/SUM($H$5:$H$1566)</f>
        <v>3.6561001441211087E-5</v>
      </c>
      <c r="L846" s="4">
        <f t="shared" si="27"/>
        <v>5.2276559865092748E-2</v>
      </c>
      <c r="M846">
        <v>842</v>
      </c>
      <c r="N846">
        <v>4</v>
      </c>
    </row>
    <row r="847" spans="1:14" x14ac:dyDescent="0.25">
      <c r="A847" t="s">
        <v>19</v>
      </c>
      <c r="B847" t="s">
        <v>310</v>
      </c>
      <c r="C847">
        <v>55161</v>
      </c>
      <c r="D847" t="s">
        <v>1660</v>
      </c>
      <c r="E847" t="s">
        <v>1661</v>
      </c>
      <c r="F847" s="3">
        <v>452</v>
      </c>
      <c r="G847" s="3">
        <v>135</v>
      </c>
      <c r="H847" s="3">
        <v>29</v>
      </c>
      <c r="I847" s="3">
        <f t="shared" si="26"/>
        <v>481</v>
      </c>
      <c r="J847" s="6">
        <f>G847/SUM($G$5:$G$1566)</f>
        <v>1.1865138202493085E-4</v>
      </c>
      <c r="K847" s="9">
        <f>H847/SUM($H$5:$H$1566)</f>
        <v>3.4202227154681338E-5</v>
      </c>
      <c r="L847" s="4">
        <f t="shared" si="27"/>
        <v>6.0291060291060294E-2</v>
      </c>
      <c r="M847">
        <v>843</v>
      </c>
      <c r="N847">
        <v>4</v>
      </c>
    </row>
    <row r="848" spans="1:14" x14ac:dyDescent="0.25">
      <c r="A848" t="s">
        <v>14</v>
      </c>
      <c r="B848" t="s">
        <v>125</v>
      </c>
      <c r="C848">
        <v>34261</v>
      </c>
      <c r="D848" t="s">
        <v>1482</v>
      </c>
      <c r="E848" t="s">
        <v>1483</v>
      </c>
      <c r="F848" s="3">
        <v>350</v>
      </c>
      <c r="G848" s="3">
        <v>87</v>
      </c>
      <c r="H848" s="3">
        <v>45</v>
      </c>
      <c r="I848" s="3">
        <f t="shared" si="26"/>
        <v>395</v>
      </c>
      <c r="J848" s="6">
        <f>G848/SUM($G$5:$G$1566)</f>
        <v>7.646422397162211E-5</v>
      </c>
      <c r="K848" s="9">
        <f>H848/SUM($H$5:$H$1566)</f>
        <v>5.3072421446919324E-5</v>
      </c>
      <c r="L848" s="4">
        <f t="shared" si="27"/>
        <v>0.11392405063291139</v>
      </c>
      <c r="M848">
        <v>844</v>
      </c>
      <c r="N848">
        <v>4</v>
      </c>
    </row>
    <row r="849" spans="1:14" x14ac:dyDescent="0.25">
      <c r="A849" t="s">
        <v>14</v>
      </c>
      <c r="B849" t="s">
        <v>26</v>
      </c>
      <c r="C849">
        <v>35179</v>
      </c>
      <c r="D849" t="s">
        <v>2099</v>
      </c>
      <c r="E849" t="s">
        <v>2100</v>
      </c>
      <c r="F849" s="3">
        <v>613</v>
      </c>
      <c r="G849" s="3">
        <v>386</v>
      </c>
      <c r="H849" s="3">
        <v>10</v>
      </c>
      <c r="I849" s="3">
        <f t="shared" si="26"/>
        <v>623</v>
      </c>
      <c r="J849" s="6">
        <f>G849/SUM($G$5:$G$1566)</f>
        <v>3.3925506267869118E-4</v>
      </c>
      <c r="K849" s="9">
        <f>H849/SUM($H$5:$H$1566)</f>
        <v>1.1793871432648739E-5</v>
      </c>
      <c r="L849" s="4">
        <f t="shared" si="27"/>
        <v>1.6051364365971106E-2</v>
      </c>
      <c r="M849">
        <v>845</v>
      </c>
      <c r="N849">
        <v>4</v>
      </c>
    </row>
    <row r="850" spans="1:14" x14ac:dyDescent="0.25">
      <c r="A850" t="s">
        <v>14</v>
      </c>
      <c r="B850" t="s">
        <v>125</v>
      </c>
      <c r="C850">
        <v>34331</v>
      </c>
      <c r="D850" t="s">
        <v>1494</v>
      </c>
      <c r="E850" t="s">
        <v>1495</v>
      </c>
      <c r="F850" s="3">
        <v>404</v>
      </c>
      <c r="G850" s="3">
        <v>100</v>
      </c>
      <c r="H850" s="3">
        <v>38</v>
      </c>
      <c r="I850" s="3">
        <f t="shared" si="26"/>
        <v>442</v>
      </c>
      <c r="J850" s="6">
        <f>G850/SUM($G$5:$G$1566)</f>
        <v>8.7889912611059895E-5</v>
      </c>
      <c r="K850" s="9">
        <f>H850/SUM($H$5:$H$1566)</f>
        <v>4.4816711444065206E-5</v>
      </c>
      <c r="L850" s="4">
        <f t="shared" si="27"/>
        <v>8.5972850678733032E-2</v>
      </c>
      <c r="M850">
        <v>846</v>
      </c>
      <c r="N850">
        <v>4</v>
      </c>
    </row>
    <row r="851" spans="1:14" x14ac:dyDescent="0.25">
      <c r="A851" t="s">
        <v>152</v>
      </c>
      <c r="B851" t="s">
        <v>247</v>
      </c>
      <c r="C851">
        <v>73230</v>
      </c>
      <c r="D851" t="s">
        <v>1448</v>
      </c>
      <c r="E851" t="s">
        <v>1449</v>
      </c>
      <c r="F851" s="3">
        <v>703</v>
      </c>
      <c r="G851" s="3">
        <v>179</v>
      </c>
      <c r="H851" s="3">
        <v>21</v>
      </c>
      <c r="I851" s="3">
        <f t="shared" si="26"/>
        <v>724</v>
      </c>
      <c r="J851" s="6">
        <f>G851/SUM($G$5:$G$1566)</f>
        <v>1.5732294357379722E-4</v>
      </c>
      <c r="K851" s="9">
        <f>H851/SUM($H$5:$H$1566)</f>
        <v>2.4767130008562352E-5</v>
      </c>
      <c r="L851" s="4">
        <f t="shared" si="27"/>
        <v>2.9005524861878452E-2</v>
      </c>
      <c r="M851">
        <v>847</v>
      </c>
      <c r="N851">
        <v>4</v>
      </c>
    </row>
    <row r="852" spans="1:14" x14ac:dyDescent="0.25">
      <c r="A852" t="s">
        <v>14</v>
      </c>
      <c r="B852" t="s">
        <v>629</v>
      </c>
      <c r="C852">
        <v>36127</v>
      </c>
      <c r="D852" t="s">
        <v>1441</v>
      </c>
      <c r="E852" t="s">
        <v>1442</v>
      </c>
      <c r="F852" s="3">
        <v>709</v>
      </c>
      <c r="G852" s="3">
        <v>175</v>
      </c>
      <c r="H852" s="3">
        <v>21</v>
      </c>
      <c r="I852" s="3">
        <f t="shared" si="26"/>
        <v>730</v>
      </c>
      <c r="J852" s="6">
        <f>G852/SUM($G$5:$G$1566)</f>
        <v>1.5380734706935481E-4</v>
      </c>
      <c r="K852" s="9">
        <f>H852/SUM($H$5:$H$1566)</f>
        <v>2.4767130008562352E-5</v>
      </c>
      <c r="L852" s="4">
        <f t="shared" si="27"/>
        <v>2.8767123287671233E-2</v>
      </c>
      <c r="M852">
        <v>848</v>
      </c>
      <c r="N852">
        <v>4</v>
      </c>
    </row>
    <row r="853" spans="1:14" x14ac:dyDescent="0.25">
      <c r="A853" t="s">
        <v>8</v>
      </c>
      <c r="B853" t="s">
        <v>368</v>
      </c>
      <c r="C853">
        <v>26153</v>
      </c>
      <c r="D853" t="s">
        <v>1589</v>
      </c>
      <c r="E853" t="s">
        <v>1590</v>
      </c>
      <c r="F853" s="3">
        <v>804</v>
      </c>
      <c r="G853" s="3">
        <v>123</v>
      </c>
      <c r="H853" s="3">
        <v>30</v>
      </c>
      <c r="I853" s="3">
        <f t="shared" si="26"/>
        <v>834</v>
      </c>
      <c r="J853" s="6">
        <f>G853/SUM($G$5:$G$1566)</f>
        <v>1.0810459251160367E-4</v>
      </c>
      <c r="K853" s="9">
        <f>H853/SUM($H$5:$H$1566)</f>
        <v>3.5381614297946216E-5</v>
      </c>
      <c r="L853" s="4">
        <f t="shared" si="27"/>
        <v>3.5971223021582732E-2</v>
      </c>
      <c r="M853">
        <v>849</v>
      </c>
      <c r="N853">
        <v>4</v>
      </c>
    </row>
    <row r="854" spans="1:14" x14ac:dyDescent="0.25">
      <c r="A854" t="s">
        <v>14</v>
      </c>
      <c r="B854" t="s">
        <v>26</v>
      </c>
      <c r="C854">
        <v>35469</v>
      </c>
      <c r="D854" t="s">
        <v>1511</v>
      </c>
      <c r="E854" t="s">
        <v>1512</v>
      </c>
      <c r="F854" s="3">
        <v>252</v>
      </c>
      <c r="G854" s="3">
        <v>159</v>
      </c>
      <c r="H854" s="3">
        <v>23</v>
      </c>
      <c r="I854" s="3">
        <f t="shared" si="26"/>
        <v>275</v>
      </c>
      <c r="J854" s="6">
        <f>G854/SUM($G$5:$G$1566)</f>
        <v>1.3974496105158523E-4</v>
      </c>
      <c r="K854" s="9">
        <f>H854/SUM($H$5:$H$1566)</f>
        <v>2.7125904295092098E-5</v>
      </c>
      <c r="L854" s="4">
        <f t="shared" si="27"/>
        <v>8.3636363636363634E-2</v>
      </c>
      <c r="M854">
        <v>850</v>
      </c>
      <c r="N854">
        <v>4</v>
      </c>
    </row>
    <row r="855" spans="1:14" x14ac:dyDescent="0.25">
      <c r="A855" t="s">
        <v>14</v>
      </c>
      <c r="B855" t="s">
        <v>125</v>
      </c>
      <c r="C855">
        <v>34224</v>
      </c>
      <c r="D855" t="s">
        <v>1502</v>
      </c>
      <c r="E855" t="s">
        <v>1503</v>
      </c>
      <c r="F855" s="3">
        <v>199</v>
      </c>
      <c r="G855" s="3">
        <v>49</v>
      </c>
      <c r="H855" s="3">
        <v>74</v>
      </c>
      <c r="I855" s="3">
        <f t="shared" si="26"/>
        <v>273</v>
      </c>
      <c r="J855" s="6">
        <f>G855/SUM($G$5:$G$1566)</f>
        <v>4.3066057179419346E-5</v>
      </c>
      <c r="K855" s="9">
        <f>H855/SUM($H$5:$H$1566)</f>
        <v>8.7274648601600669E-5</v>
      </c>
      <c r="L855" s="4">
        <f t="shared" si="27"/>
        <v>0.27106227106227104</v>
      </c>
      <c r="M855">
        <v>851</v>
      </c>
      <c r="N855">
        <v>4</v>
      </c>
    </row>
    <row r="856" spans="1:14" x14ac:dyDescent="0.25">
      <c r="A856" t="s">
        <v>34</v>
      </c>
      <c r="B856" t="s">
        <v>293</v>
      </c>
      <c r="C856">
        <v>63237</v>
      </c>
      <c r="D856" t="s">
        <v>1580</v>
      </c>
      <c r="E856" t="s">
        <v>1581</v>
      </c>
      <c r="F856" s="3">
        <v>372</v>
      </c>
      <c r="G856" s="3">
        <v>169</v>
      </c>
      <c r="H856" s="3">
        <v>21</v>
      </c>
      <c r="I856" s="3">
        <f t="shared" si="26"/>
        <v>393</v>
      </c>
      <c r="J856" s="6">
        <f>G856/SUM($G$5:$G$1566)</f>
        <v>1.4853395231269122E-4</v>
      </c>
      <c r="K856" s="9">
        <f>H856/SUM($H$5:$H$1566)</f>
        <v>2.4767130008562352E-5</v>
      </c>
      <c r="L856" s="4">
        <f t="shared" si="27"/>
        <v>5.3435114503816793E-2</v>
      </c>
      <c r="M856">
        <v>852</v>
      </c>
      <c r="N856">
        <v>4</v>
      </c>
    </row>
    <row r="857" spans="1:14" x14ac:dyDescent="0.25">
      <c r="A857" t="s">
        <v>8</v>
      </c>
      <c r="B857" t="s">
        <v>332</v>
      </c>
      <c r="C857">
        <v>25329</v>
      </c>
      <c r="D857" t="s">
        <v>1604</v>
      </c>
      <c r="E857" t="s">
        <v>844</v>
      </c>
      <c r="F857" s="3">
        <v>1540</v>
      </c>
      <c r="G857" s="3">
        <v>235</v>
      </c>
      <c r="H857" s="3">
        <v>15</v>
      </c>
      <c r="I857" s="3">
        <f t="shared" si="26"/>
        <v>1555</v>
      </c>
      <c r="J857" s="6">
        <f>G857/SUM($G$5:$G$1566)</f>
        <v>2.0654129463599074E-4</v>
      </c>
      <c r="K857" s="9">
        <f>H857/SUM($H$5:$H$1566)</f>
        <v>1.7690807148973108E-5</v>
      </c>
      <c r="L857" s="4">
        <f t="shared" si="27"/>
        <v>9.6463022508038593E-3</v>
      </c>
      <c r="M857">
        <v>853</v>
      </c>
      <c r="N857">
        <v>4</v>
      </c>
    </row>
    <row r="858" spans="1:14" x14ac:dyDescent="0.25">
      <c r="A858" t="s">
        <v>14</v>
      </c>
      <c r="B858" t="s">
        <v>176</v>
      </c>
      <c r="C858">
        <v>32165</v>
      </c>
      <c r="D858" t="s">
        <v>1513</v>
      </c>
      <c r="E858" t="s">
        <v>193</v>
      </c>
      <c r="F858" s="3">
        <v>329</v>
      </c>
      <c r="G858" s="3">
        <v>81</v>
      </c>
      <c r="H858" s="3">
        <v>43</v>
      </c>
      <c r="I858" s="3">
        <f t="shared" si="26"/>
        <v>372</v>
      </c>
      <c r="J858" s="6">
        <f>G858/SUM($G$5:$G$1566)</f>
        <v>7.1190829214958512E-5</v>
      </c>
      <c r="K858" s="9">
        <f>H858/SUM($H$5:$H$1566)</f>
        <v>5.0713647160389575E-5</v>
      </c>
      <c r="L858" s="4">
        <f t="shared" si="27"/>
        <v>0.11559139784946236</v>
      </c>
      <c r="M858">
        <v>854</v>
      </c>
      <c r="N858">
        <v>4</v>
      </c>
    </row>
    <row r="859" spans="1:14" x14ac:dyDescent="0.25">
      <c r="A859" t="s">
        <v>19</v>
      </c>
      <c r="B859" t="s">
        <v>91</v>
      </c>
      <c r="C859">
        <v>52126</v>
      </c>
      <c r="D859" t="s">
        <v>1525</v>
      </c>
      <c r="E859" t="s">
        <v>1526</v>
      </c>
      <c r="F859" s="3">
        <v>416</v>
      </c>
      <c r="G859" s="3">
        <v>125</v>
      </c>
      <c r="H859" s="3">
        <v>28</v>
      </c>
      <c r="I859" s="3">
        <f t="shared" si="26"/>
        <v>444</v>
      </c>
      <c r="J859" s="6">
        <f>G859/SUM($G$5:$G$1566)</f>
        <v>1.0986239076382486E-4</v>
      </c>
      <c r="K859" s="9">
        <f>H859/SUM($H$5:$H$1566)</f>
        <v>3.3022840011416467E-5</v>
      </c>
      <c r="L859" s="4">
        <f t="shared" si="27"/>
        <v>6.3063063063063057E-2</v>
      </c>
      <c r="M859">
        <v>855</v>
      </c>
      <c r="N859">
        <v>4</v>
      </c>
    </row>
    <row r="860" spans="1:14" x14ac:dyDescent="0.25">
      <c r="A860" t="s">
        <v>14</v>
      </c>
      <c r="B860" t="s">
        <v>176</v>
      </c>
      <c r="C860">
        <v>32175</v>
      </c>
      <c r="D860" t="s">
        <v>1488</v>
      </c>
      <c r="E860" t="s">
        <v>1489</v>
      </c>
      <c r="F860" s="3">
        <v>189</v>
      </c>
      <c r="G860" s="3">
        <v>47</v>
      </c>
      <c r="H860" s="3">
        <v>74</v>
      </c>
      <c r="I860" s="3">
        <f t="shared" si="26"/>
        <v>263</v>
      </c>
      <c r="J860" s="6">
        <f>G860/SUM($G$5:$G$1566)</f>
        <v>4.1308258927198148E-5</v>
      </c>
      <c r="K860" s="9">
        <f>H860/SUM($H$5:$H$1566)</f>
        <v>8.7274648601600669E-5</v>
      </c>
      <c r="L860" s="4">
        <f t="shared" si="27"/>
        <v>0.28136882129277568</v>
      </c>
      <c r="M860">
        <v>856</v>
      </c>
      <c r="N860">
        <v>4</v>
      </c>
    </row>
    <row r="861" spans="1:14" x14ac:dyDescent="0.25">
      <c r="A861" t="s">
        <v>14</v>
      </c>
      <c r="B861" t="s">
        <v>125</v>
      </c>
      <c r="C861">
        <v>34276</v>
      </c>
      <c r="D861" t="s">
        <v>1540</v>
      </c>
      <c r="E861" t="s">
        <v>1540</v>
      </c>
      <c r="F861" s="3">
        <v>339</v>
      </c>
      <c r="G861" s="3">
        <v>84</v>
      </c>
      <c r="H861" s="3">
        <v>41</v>
      </c>
      <c r="I861" s="3">
        <f t="shared" si="26"/>
        <v>380</v>
      </c>
      <c r="J861" s="6">
        <f>G861/SUM($G$5:$G$1566)</f>
        <v>7.3827526593290305E-5</v>
      </c>
      <c r="K861" s="9">
        <f>H861/SUM($H$5:$H$1566)</f>
        <v>4.8354872873859826E-5</v>
      </c>
      <c r="L861" s="4">
        <f t="shared" si="27"/>
        <v>0.10789473684210527</v>
      </c>
      <c r="M861">
        <v>857</v>
      </c>
      <c r="N861">
        <v>4</v>
      </c>
    </row>
    <row r="862" spans="1:14" x14ac:dyDescent="0.25">
      <c r="A862" t="s">
        <v>8</v>
      </c>
      <c r="B862" t="s">
        <v>37</v>
      </c>
      <c r="C862">
        <v>22483</v>
      </c>
      <c r="D862" t="s">
        <v>1437</v>
      </c>
      <c r="E862" t="s">
        <v>1438</v>
      </c>
      <c r="F862" s="3">
        <v>664</v>
      </c>
      <c r="G862" s="3">
        <v>74</v>
      </c>
      <c r="H862" s="3">
        <v>46</v>
      </c>
      <c r="I862" s="3">
        <f t="shared" si="26"/>
        <v>710</v>
      </c>
      <c r="J862" s="6">
        <f>G862/SUM($G$5:$G$1566)</f>
        <v>6.5038535332184312E-5</v>
      </c>
      <c r="K862" s="9">
        <f>H862/SUM($H$5:$H$1566)</f>
        <v>5.4251808590184195E-5</v>
      </c>
      <c r="L862" s="4">
        <f t="shared" si="27"/>
        <v>6.4788732394366194E-2</v>
      </c>
      <c r="M862">
        <v>858</v>
      </c>
      <c r="N862">
        <v>4</v>
      </c>
    </row>
    <row r="863" spans="1:14" x14ac:dyDescent="0.25">
      <c r="A863" t="s">
        <v>8</v>
      </c>
      <c r="B863" t="s">
        <v>368</v>
      </c>
      <c r="C863">
        <v>26371</v>
      </c>
      <c r="D863" t="s">
        <v>1994</v>
      </c>
      <c r="E863" t="s">
        <v>1995</v>
      </c>
      <c r="F863" s="3">
        <v>481</v>
      </c>
      <c r="G863" s="3">
        <v>73</v>
      </c>
      <c r="H863" s="3">
        <v>45</v>
      </c>
      <c r="I863" s="3">
        <f t="shared" si="26"/>
        <v>526</v>
      </c>
      <c r="J863" s="6">
        <f>G863/SUM($G$5:$G$1566)</f>
        <v>6.4159636206073724E-5</v>
      </c>
      <c r="K863" s="9">
        <f>H863/SUM($H$5:$H$1566)</f>
        <v>5.3072421446919324E-5</v>
      </c>
      <c r="L863" s="4">
        <f t="shared" si="27"/>
        <v>8.5551330798479083E-2</v>
      </c>
      <c r="M863">
        <v>859</v>
      </c>
      <c r="N863">
        <v>4</v>
      </c>
    </row>
    <row r="864" spans="1:14" x14ac:dyDescent="0.25">
      <c r="A864" t="s">
        <v>19</v>
      </c>
      <c r="B864" t="s">
        <v>18</v>
      </c>
      <c r="C864">
        <v>53251</v>
      </c>
      <c r="D864" t="s">
        <v>1474</v>
      </c>
      <c r="E864" t="s">
        <v>1475</v>
      </c>
      <c r="F864" s="3">
        <v>844</v>
      </c>
      <c r="G864" s="3">
        <v>275</v>
      </c>
      <c r="H864" s="3">
        <v>12</v>
      </c>
      <c r="I864" s="3">
        <f t="shared" si="26"/>
        <v>856</v>
      </c>
      <c r="J864" s="6">
        <f>G864/SUM($G$5:$G$1566)</f>
        <v>2.416972596804147E-4</v>
      </c>
      <c r="K864" s="9">
        <f>H864/SUM($H$5:$H$1566)</f>
        <v>1.4152645719178486E-5</v>
      </c>
      <c r="L864" s="4">
        <f t="shared" si="27"/>
        <v>1.4018691588785047E-2</v>
      </c>
      <c r="M864">
        <v>860</v>
      </c>
      <c r="N864">
        <v>4</v>
      </c>
    </row>
    <row r="865" spans="1:14" x14ac:dyDescent="0.25">
      <c r="A865" t="s">
        <v>34</v>
      </c>
      <c r="B865" t="s">
        <v>32</v>
      </c>
      <c r="C865">
        <v>62285</v>
      </c>
      <c r="D865" t="s">
        <v>1862</v>
      </c>
      <c r="E865" t="s">
        <v>1862</v>
      </c>
      <c r="F865" s="3">
        <v>531</v>
      </c>
      <c r="G865" s="3">
        <v>193</v>
      </c>
      <c r="H865" s="3">
        <v>17</v>
      </c>
      <c r="I865" s="3">
        <f t="shared" si="26"/>
        <v>548</v>
      </c>
      <c r="J865" s="6">
        <f>G865/SUM($G$5:$G$1566)</f>
        <v>1.6962753133934559E-4</v>
      </c>
      <c r="K865" s="9">
        <f>H865/SUM($H$5:$H$1566)</f>
        <v>2.0049581435502854E-5</v>
      </c>
      <c r="L865" s="4">
        <f t="shared" si="27"/>
        <v>3.1021897810218978E-2</v>
      </c>
      <c r="M865">
        <v>861</v>
      </c>
      <c r="N865">
        <v>4</v>
      </c>
    </row>
    <row r="866" spans="1:14" x14ac:dyDescent="0.25">
      <c r="A866" t="s">
        <v>14</v>
      </c>
      <c r="B866" t="s">
        <v>125</v>
      </c>
      <c r="C866">
        <v>34166</v>
      </c>
      <c r="D866" t="s">
        <v>1452</v>
      </c>
      <c r="E866" t="s">
        <v>1453</v>
      </c>
      <c r="F866" s="3">
        <v>389</v>
      </c>
      <c r="G866" s="3">
        <v>96</v>
      </c>
      <c r="H866" s="3">
        <v>34</v>
      </c>
      <c r="I866" s="3">
        <f t="shared" si="26"/>
        <v>423</v>
      </c>
      <c r="J866" s="6">
        <f>G866/SUM($G$5:$G$1566)</f>
        <v>8.4374316106617501E-5</v>
      </c>
      <c r="K866" s="9">
        <f>H866/SUM($H$5:$H$1566)</f>
        <v>4.0099162871005708E-5</v>
      </c>
      <c r="L866" s="4">
        <f t="shared" si="27"/>
        <v>8.0378250591016553E-2</v>
      </c>
      <c r="M866">
        <v>862</v>
      </c>
      <c r="N866">
        <v>4</v>
      </c>
    </row>
    <row r="867" spans="1:14" x14ac:dyDescent="0.25">
      <c r="A867" t="s">
        <v>14</v>
      </c>
      <c r="B867" t="s">
        <v>125</v>
      </c>
      <c r="C867">
        <v>34279</v>
      </c>
      <c r="D867" t="s">
        <v>1498</v>
      </c>
      <c r="E867" t="s">
        <v>1499</v>
      </c>
      <c r="F867" s="3">
        <v>60</v>
      </c>
      <c r="G867" s="3">
        <v>15</v>
      </c>
      <c r="H867" s="3">
        <v>219</v>
      </c>
      <c r="I867" s="3">
        <f t="shared" si="26"/>
        <v>279</v>
      </c>
      <c r="J867" s="6">
        <f>G867/SUM($G$5:$G$1566)</f>
        <v>1.3183486891658983E-5</v>
      </c>
      <c r="K867" s="9">
        <f>H867/SUM($H$5:$H$1566)</f>
        <v>2.5828578437500735E-4</v>
      </c>
      <c r="L867" s="4">
        <f t="shared" si="27"/>
        <v>0.78494623655913975</v>
      </c>
      <c r="M867">
        <v>863</v>
      </c>
      <c r="N867">
        <v>4</v>
      </c>
    </row>
    <row r="868" spans="1:14" x14ac:dyDescent="0.25">
      <c r="A868" t="s">
        <v>152</v>
      </c>
      <c r="B868" t="s">
        <v>152</v>
      </c>
      <c r="C868">
        <v>71236</v>
      </c>
      <c r="D868" t="s">
        <v>1514</v>
      </c>
      <c r="E868" t="s">
        <v>1515</v>
      </c>
      <c r="F868" s="3">
        <v>732</v>
      </c>
      <c r="G868" s="3">
        <v>83</v>
      </c>
      <c r="H868" s="3">
        <v>39</v>
      </c>
      <c r="I868" s="3">
        <f t="shared" si="26"/>
        <v>771</v>
      </c>
      <c r="J868" s="6">
        <f>G868/SUM($G$5:$G$1566)</f>
        <v>7.2948627467179703E-5</v>
      </c>
      <c r="K868" s="9">
        <f>H868/SUM($H$5:$H$1566)</f>
        <v>4.5996098587330077E-5</v>
      </c>
      <c r="L868" s="4">
        <f t="shared" si="27"/>
        <v>5.0583657587548639E-2</v>
      </c>
      <c r="M868">
        <v>864</v>
      </c>
      <c r="N868">
        <v>4</v>
      </c>
    </row>
    <row r="869" spans="1:14" x14ac:dyDescent="0.25">
      <c r="A869" t="s">
        <v>8</v>
      </c>
      <c r="B869" t="s">
        <v>29</v>
      </c>
      <c r="C869">
        <v>24434</v>
      </c>
      <c r="D869" t="s">
        <v>1456</v>
      </c>
      <c r="E869" t="s">
        <v>1457</v>
      </c>
      <c r="F869" s="3">
        <v>834</v>
      </c>
      <c r="G869" s="3">
        <v>190</v>
      </c>
      <c r="H869" s="3">
        <v>17</v>
      </c>
      <c r="I869" s="3">
        <f t="shared" si="26"/>
        <v>851</v>
      </c>
      <c r="J869" s="6">
        <f>G869/SUM($G$5:$G$1566)</f>
        <v>1.669908339610138E-4</v>
      </c>
      <c r="K869" s="9">
        <f>H869/SUM($H$5:$H$1566)</f>
        <v>2.0049581435502854E-5</v>
      </c>
      <c r="L869" s="4">
        <f t="shared" si="27"/>
        <v>1.9976498237367801E-2</v>
      </c>
      <c r="M869">
        <v>865</v>
      </c>
      <c r="N869">
        <v>4</v>
      </c>
    </row>
    <row r="870" spans="1:14" x14ac:dyDescent="0.25">
      <c r="A870" t="s">
        <v>8</v>
      </c>
      <c r="B870" t="s">
        <v>332</v>
      </c>
      <c r="C870">
        <v>25347</v>
      </c>
      <c r="D870" t="s">
        <v>1638</v>
      </c>
      <c r="E870" t="s">
        <v>1639</v>
      </c>
      <c r="F870" s="3">
        <v>1917</v>
      </c>
      <c r="G870" s="3">
        <v>292</v>
      </c>
      <c r="H870" s="3">
        <v>11</v>
      </c>
      <c r="I870" s="3">
        <f t="shared" si="26"/>
        <v>1928</v>
      </c>
      <c r="J870" s="6">
        <f>G870/SUM($G$5:$G$1566)</f>
        <v>2.566385448242949E-4</v>
      </c>
      <c r="K870" s="9">
        <f>H870/SUM($H$5:$H$1566)</f>
        <v>1.2973258575913612E-5</v>
      </c>
      <c r="L870" s="4">
        <f t="shared" si="27"/>
        <v>5.705394190871369E-3</v>
      </c>
      <c r="M870">
        <v>866</v>
      </c>
      <c r="N870">
        <v>4</v>
      </c>
    </row>
    <row r="871" spans="1:14" x14ac:dyDescent="0.25">
      <c r="A871" t="s">
        <v>8</v>
      </c>
      <c r="B871" t="s">
        <v>37</v>
      </c>
      <c r="C871">
        <v>22245</v>
      </c>
      <c r="D871" t="s">
        <v>1587</v>
      </c>
      <c r="E871" t="s">
        <v>1588</v>
      </c>
      <c r="F871" s="3">
        <v>1254</v>
      </c>
      <c r="G871" s="3">
        <v>140</v>
      </c>
      <c r="H871" s="3">
        <v>22</v>
      </c>
      <c r="I871" s="3">
        <f t="shared" si="26"/>
        <v>1276</v>
      </c>
      <c r="J871" s="6">
        <f>G871/SUM($G$5:$G$1566)</f>
        <v>1.2304587765548384E-4</v>
      </c>
      <c r="K871" s="9">
        <f>H871/SUM($H$5:$H$1566)</f>
        <v>2.5946517151827223E-5</v>
      </c>
      <c r="L871" s="4">
        <f t="shared" si="27"/>
        <v>1.7241379310344827E-2</v>
      </c>
      <c r="M871">
        <v>867</v>
      </c>
      <c r="N871">
        <v>4</v>
      </c>
    </row>
    <row r="872" spans="1:14" x14ac:dyDescent="0.25">
      <c r="A872" t="s">
        <v>152</v>
      </c>
      <c r="B872" t="s">
        <v>247</v>
      </c>
      <c r="C872">
        <v>73244</v>
      </c>
      <c r="D872" t="s">
        <v>1756</v>
      </c>
      <c r="E872" t="s">
        <v>1756</v>
      </c>
      <c r="F872" s="3">
        <v>518</v>
      </c>
      <c r="G872" s="3">
        <v>132</v>
      </c>
      <c r="H872" s="3">
        <v>23</v>
      </c>
      <c r="I872" s="3">
        <f t="shared" si="26"/>
        <v>541</v>
      </c>
      <c r="J872" s="6">
        <f>G872/SUM($G$5:$G$1566)</f>
        <v>1.1601468464659906E-4</v>
      </c>
      <c r="K872" s="9">
        <f>H872/SUM($H$5:$H$1566)</f>
        <v>2.7125904295092098E-5</v>
      </c>
      <c r="L872" s="4">
        <f t="shared" si="27"/>
        <v>4.2513863216266171E-2</v>
      </c>
      <c r="M872">
        <v>868</v>
      </c>
      <c r="N872">
        <v>4</v>
      </c>
    </row>
    <row r="873" spans="1:14" x14ac:dyDescent="0.25">
      <c r="A873" t="s">
        <v>8</v>
      </c>
      <c r="B873" t="s">
        <v>332</v>
      </c>
      <c r="C873">
        <v>25323</v>
      </c>
      <c r="D873" t="s">
        <v>1407</v>
      </c>
      <c r="E873" t="s">
        <v>1407</v>
      </c>
      <c r="F873" s="3">
        <v>866</v>
      </c>
      <c r="G873" s="3">
        <v>132</v>
      </c>
      <c r="H873" s="3">
        <v>23</v>
      </c>
      <c r="I873" s="3">
        <f t="shared" si="26"/>
        <v>889</v>
      </c>
      <c r="J873" s="6">
        <f>G873/SUM($G$5:$G$1566)</f>
        <v>1.1601468464659906E-4</v>
      </c>
      <c r="K873" s="9">
        <f>H873/SUM($H$5:$H$1566)</f>
        <v>2.7125904295092098E-5</v>
      </c>
      <c r="L873" s="4">
        <f t="shared" si="27"/>
        <v>2.5871766029246346E-2</v>
      </c>
      <c r="M873">
        <v>869</v>
      </c>
      <c r="N873">
        <v>4</v>
      </c>
    </row>
    <row r="874" spans="1:14" x14ac:dyDescent="0.25">
      <c r="A874" t="s">
        <v>19</v>
      </c>
      <c r="B874" t="s">
        <v>310</v>
      </c>
      <c r="C874">
        <v>55147</v>
      </c>
      <c r="D874" t="s">
        <v>1460</v>
      </c>
      <c r="E874" t="s">
        <v>1461</v>
      </c>
      <c r="F874" s="3">
        <v>630</v>
      </c>
      <c r="G874" s="3">
        <v>189</v>
      </c>
      <c r="H874" s="3">
        <v>16</v>
      </c>
      <c r="I874" s="3">
        <f t="shared" si="26"/>
        <v>646</v>
      </c>
      <c r="J874" s="6">
        <f>G874/SUM($G$5:$G$1566)</f>
        <v>1.6611193483490318E-4</v>
      </c>
      <c r="K874" s="9">
        <f>H874/SUM($H$5:$H$1566)</f>
        <v>1.8870194292237983E-5</v>
      </c>
      <c r="L874" s="4">
        <f t="shared" si="27"/>
        <v>2.4767801857585141E-2</v>
      </c>
      <c r="M874">
        <v>870</v>
      </c>
      <c r="N874">
        <v>4</v>
      </c>
    </row>
    <row r="875" spans="1:14" x14ac:dyDescent="0.25">
      <c r="A875" t="s">
        <v>8</v>
      </c>
      <c r="B875" t="s">
        <v>37</v>
      </c>
      <c r="C875">
        <v>22535</v>
      </c>
      <c r="D875" t="s">
        <v>1522</v>
      </c>
      <c r="E875" t="s">
        <v>1523</v>
      </c>
      <c r="F875" s="3">
        <v>1771</v>
      </c>
      <c r="G875" s="3">
        <v>198</v>
      </c>
      <c r="H875" s="3">
        <v>15</v>
      </c>
      <c r="I875" s="3">
        <f t="shared" si="26"/>
        <v>1786</v>
      </c>
      <c r="J875" s="6">
        <f>G875/SUM($G$5:$G$1566)</f>
        <v>1.7402202696989859E-4</v>
      </c>
      <c r="K875" s="9">
        <f>H875/SUM($H$5:$H$1566)</f>
        <v>1.7690807148973108E-5</v>
      </c>
      <c r="L875" s="4">
        <f t="shared" si="27"/>
        <v>8.3986562150055993E-3</v>
      </c>
      <c r="M875">
        <v>871</v>
      </c>
      <c r="N875">
        <v>4</v>
      </c>
    </row>
    <row r="876" spans="1:14" x14ac:dyDescent="0.25">
      <c r="A876" t="s">
        <v>34</v>
      </c>
      <c r="B876" t="s">
        <v>293</v>
      </c>
      <c r="C876">
        <v>63191</v>
      </c>
      <c r="D876" t="s">
        <v>1549</v>
      </c>
      <c r="E876" t="s">
        <v>1549</v>
      </c>
      <c r="F876" s="3">
        <v>97</v>
      </c>
      <c r="G876" s="3">
        <v>44</v>
      </c>
      <c r="H876" s="3">
        <v>66</v>
      </c>
      <c r="I876" s="3">
        <f t="shared" si="26"/>
        <v>163</v>
      </c>
      <c r="J876" s="6">
        <f>G876/SUM($G$5:$G$1566)</f>
        <v>3.8671561548866349E-5</v>
      </c>
      <c r="K876" s="9">
        <f>H876/SUM($H$5:$H$1566)</f>
        <v>7.7839551455481673E-5</v>
      </c>
      <c r="L876" s="4">
        <f t="shared" si="27"/>
        <v>0.40490797546012269</v>
      </c>
      <c r="M876">
        <v>872</v>
      </c>
      <c r="N876">
        <v>4</v>
      </c>
    </row>
    <row r="877" spans="1:14" x14ac:dyDescent="0.25">
      <c r="A877" t="s">
        <v>14</v>
      </c>
      <c r="B877" t="s">
        <v>115</v>
      </c>
      <c r="C877">
        <v>33149</v>
      </c>
      <c r="D877" t="s">
        <v>1405</v>
      </c>
      <c r="E877" t="s">
        <v>1406</v>
      </c>
      <c r="F877" s="3">
        <v>287</v>
      </c>
      <c r="G877" s="3">
        <v>71</v>
      </c>
      <c r="H877" s="3">
        <v>41</v>
      </c>
      <c r="I877" s="3">
        <f t="shared" si="26"/>
        <v>328</v>
      </c>
      <c r="J877" s="6">
        <f>G877/SUM($G$5:$G$1566)</f>
        <v>6.240183795385252E-5</v>
      </c>
      <c r="K877" s="9">
        <f>H877/SUM($H$5:$H$1566)</f>
        <v>4.8354872873859826E-5</v>
      </c>
      <c r="L877" s="4">
        <f t="shared" si="27"/>
        <v>0.125</v>
      </c>
      <c r="M877">
        <v>873</v>
      </c>
      <c r="N877">
        <v>4</v>
      </c>
    </row>
    <row r="878" spans="1:14" x14ac:dyDescent="0.25">
      <c r="A878" t="s">
        <v>8</v>
      </c>
      <c r="B878" t="s">
        <v>29</v>
      </c>
      <c r="C878">
        <v>24339</v>
      </c>
      <c r="D878" t="s">
        <v>1791</v>
      </c>
      <c r="E878" t="s">
        <v>1792</v>
      </c>
      <c r="F878" s="3">
        <v>284</v>
      </c>
      <c r="G878" s="3">
        <v>65</v>
      </c>
      <c r="H878" s="3">
        <v>45</v>
      </c>
      <c r="I878" s="3">
        <f t="shared" si="26"/>
        <v>329</v>
      </c>
      <c r="J878" s="6">
        <f>G878/SUM($G$5:$G$1566)</f>
        <v>5.7128443197188929E-5</v>
      </c>
      <c r="K878" s="9">
        <f>H878/SUM($H$5:$H$1566)</f>
        <v>5.3072421446919324E-5</v>
      </c>
      <c r="L878" s="4">
        <f t="shared" si="27"/>
        <v>0.13677811550151975</v>
      </c>
      <c r="M878">
        <v>874</v>
      </c>
      <c r="N878">
        <v>4</v>
      </c>
    </row>
    <row r="879" spans="1:14" x14ac:dyDescent="0.25">
      <c r="A879" t="s">
        <v>14</v>
      </c>
      <c r="B879" t="s">
        <v>125</v>
      </c>
      <c r="C879">
        <v>34239</v>
      </c>
      <c r="D879" t="s">
        <v>1536</v>
      </c>
      <c r="E879" t="s">
        <v>1537</v>
      </c>
      <c r="F879" s="3">
        <v>300</v>
      </c>
      <c r="G879" s="3">
        <v>74</v>
      </c>
      <c r="H879" s="3">
        <v>39</v>
      </c>
      <c r="I879" s="3">
        <f t="shared" si="26"/>
        <v>339</v>
      </c>
      <c r="J879" s="6">
        <f>G879/SUM($G$5:$G$1566)</f>
        <v>6.5038535332184312E-5</v>
      </c>
      <c r="K879" s="9">
        <f>H879/SUM($H$5:$H$1566)</f>
        <v>4.5996098587330077E-5</v>
      </c>
      <c r="L879" s="4">
        <f t="shared" si="27"/>
        <v>0.11504424778761062</v>
      </c>
      <c r="M879">
        <v>875</v>
      </c>
      <c r="N879">
        <v>4</v>
      </c>
    </row>
    <row r="880" spans="1:14" x14ac:dyDescent="0.25">
      <c r="A880" t="s">
        <v>34</v>
      </c>
      <c r="B880" t="s">
        <v>293</v>
      </c>
      <c r="C880">
        <v>63351</v>
      </c>
      <c r="D880" t="s">
        <v>1571</v>
      </c>
      <c r="E880" t="s">
        <v>1572</v>
      </c>
      <c r="F880" s="3">
        <v>218</v>
      </c>
      <c r="G880" s="3">
        <v>99</v>
      </c>
      <c r="H880" s="3">
        <v>29</v>
      </c>
      <c r="I880" s="3">
        <f t="shared" si="26"/>
        <v>247</v>
      </c>
      <c r="J880" s="6">
        <f>G880/SUM($G$5:$G$1566)</f>
        <v>8.7011013484949293E-5</v>
      </c>
      <c r="K880" s="9">
        <f>H880/SUM($H$5:$H$1566)</f>
        <v>3.4202227154681338E-5</v>
      </c>
      <c r="L880" s="4">
        <f t="shared" si="27"/>
        <v>0.11740890688259109</v>
      </c>
      <c r="M880">
        <v>876</v>
      </c>
      <c r="N880">
        <v>4</v>
      </c>
    </row>
    <row r="881" spans="1:14" x14ac:dyDescent="0.25">
      <c r="A881" t="s">
        <v>14</v>
      </c>
      <c r="B881" t="s">
        <v>176</v>
      </c>
      <c r="C881">
        <v>32145</v>
      </c>
      <c r="D881" t="s">
        <v>1510</v>
      </c>
      <c r="E881" t="s">
        <v>1510</v>
      </c>
      <c r="F881" s="3">
        <v>447</v>
      </c>
      <c r="G881" s="3">
        <v>111</v>
      </c>
      <c r="H881" s="3">
        <v>26</v>
      </c>
      <c r="I881" s="3">
        <f t="shared" si="26"/>
        <v>473</v>
      </c>
      <c r="J881" s="6">
        <f>G881/SUM($G$5:$G$1566)</f>
        <v>9.7557802998276475E-5</v>
      </c>
      <c r="K881" s="9">
        <f>H881/SUM($H$5:$H$1566)</f>
        <v>3.0664065724886718E-5</v>
      </c>
      <c r="L881" s="4">
        <f t="shared" si="27"/>
        <v>5.4968287526427059E-2</v>
      </c>
      <c r="M881">
        <v>877</v>
      </c>
      <c r="N881">
        <v>4</v>
      </c>
    </row>
    <row r="882" spans="1:14" x14ac:dyDescent="0.25">
      <c r="A882" t="s">
        <v>14</v>
      </c>
      <c r="B882" t="s">
        <v>115</v>
      </c>
      <c r="C882">
        <v>33147</v>
      </c>
      <c r="D882" t="s">
        <v>1534</v>
      </c>
      <c r="E882" t="s">
        <v>1535</v>
      </c>
      <c r="F882" s="3">
        <v>113</v>
      </c>
      <c r="G882" s="3">
        <v>28</v>
      </c>
      <c r="H882" s="3">
        <v>102</v>
      </c>
      <c r="I882" s="3">
        <f t="shared" si="26"/>
        <v>215</v>
      </c>
      <c r="J882" s="6">
        <f>G882/SUM($G$5:$G$1566)</f>
        <v>2.4609175531096769E-5</v>
      </c>
      <c r="K882" s="9">
        <f>H882/SUM($H$5:$H$1566)</f>
        <v>1.2029748861301713E-4</v>
      </c>
      <c r="L882" s="4">
        <f t="shared" si="27"/>
        <v>0.47441860465116281</v>
      </c>
      <c r="M882">
        <v>878</v>
      </c>
      <c r="N882">
        <v>4</v>
      </c>
    </row>
    <row r="883" spans="1:14" x14ac:dyDescent="0.25">
      <c r="A883" t="s">
        <v>152</v>
      </c>
      <c r="B883" t="s">
        <v>206</v>
      </c>
      <c r="C883">
        <v>74124</v>
      </c>
      <c r="D883" t="s">
        <v>1423</v>
      </c>
      <c r="E883" t="s">
        <v>1424</v>
      </c>
      <c r="F883" s="3">
        <v>2203</v>
      </c>
      <c r="G883" s="3">
        <v>562</v>
      </c>
      <c r="H883" s="3">
        <v>5</v>
      </c>
      <c r="I883" s="3">
        <f t="shared" si="26"/>
        <v>2208</v>
      </c>
      <c r="J883" s="6">
        <f>G883/SUM($G$5:$G$1566)</f>
        <v>4.9394130887415663E-4</v>
      </c>
      <c r="K883" s="9">
        <f>H883/SUM($H$5:$H$1566)</f>
        <v>5.8969357163243694E-6</v>
      </c>
      <c r="L883" s="4">
        <f t="shared" si="27"/>
        <v>2.2644927536231885E-3</v>
      </c>
      <c r="M883">
        <v>879</v>
      </c>
      <c r="N883">
        <v>4</v>
      </c>
    </row>
    <row r="884" spans="1:14" x14ac:dyDescent="0.25">
      <c r="A884" t="s">
        <v>34</v>
      </c>
      <c r="B884" t="s">
        <v>293</v>
      </c>
      <c r="C884">
        <v>63261</v>
      </c>
      <c r="D884" t="s">
        <v>1519</v>
      </c>
      <c r="E884" t="s">
        <v>1519</v>
      </c>
      <c r="F884" s="3">
        <v>255</v>
      </c>
      <c r="G884" s="3">
        <v>116</v>
      </c>
      <c r="H884" s="3">
        <v>24</v>
      </c>
      <c r="I884" s="3">
        <f t="shared" si="26"/>
        <v>279</v>
      </c>
      <c r="J884" s="6">
        <f>G884/SUM($G$5:$G$1566)</f>
        <v>1.0195229862882947E-4</v>
      </c>
      <c r="K884" s="9">
        <f>H884/SUM($H$5:$H$1566)</f>
        <v>2.8305291438356972E-5</v>
      </c>
      <c r="L884" s="4">
        <f t="shared" si="27"/>
        <v>8.6021505376344093E-2</v>
      </c>
      <c r="M884">
        <v>880</v>
      </c>
      <c r="N884">
        <v>4</v>
      </c>
    </row>
    <row r="885" spans="1:14" x14ac:dyDescent="0.25">
      <c r="A885" t="s">
        <v>14</v>
      </c>
      <c r="B885" t="s">
        <v>26</v>
      </c>
      <c r="C885">
        <v>35330</v>
      </c>
      <c r="D885" t="s">
        <v>1807</v>
      </c>
      <c r="E885" t="s">
        <v>1807</v>
      </c>
      <c r="F885" s="3">
        <v>316</v>
      </c>
      <c r="G885" s="3">
        <v>199</v>
      </c>
      <c r="H885" s="3">
        <v>14</v>
      </c>
      <c r="I885" s="3">
        <f t="shared" si="26"/>
        <v>330</v>
      </c>
      <c r="J885" s="6">
        <f>G885/SUM($G$5:$G$1566)</f>
        <v>1.7490092609600917E-4</v>
      </c>
      <c r="K885" s="9">
        <f>H885/SUM($H$5:$H$1566)</f>
        <v>1.6511420005708234E-5</v>
      </c>
      <c r="L885" s="4">
        <f t="shared" si="27"/>
        <v>4.2424242424242427E-2</v>
      </c>
      <c r="M885">
        <v>881</v>
      </c>
      <c r="N885">
        <v>4</v>
      </c>
    </row>
    <row r="886" spans="1:14" x14ac:dyDescent="0.25">
      <c r="A886" t="s">
        <v>8</v>
      </c>
      <c r="B886" t="s">
        <v>84</v>
      </c>
      <c r="C886">
        <v>23671</v>
      </c>
      <c r="D886" t="s">
        <v>1486</v>
      </c>
      <c r="E886" t="s">
        <v>1487</v>
      </c>
      <c r="F886" s="3">
        <v>869</v>
      </c>
      <c r="G886" s="3">
        <v>198</v>
      </c>
      <c r="H886" s="3">
        <v>14</v>
      </c>
      <c r="I886" s="3">
        <f t="shared" si="26"/>
        <v>883</v>
      </c>
      <c r="J886" s="6">
        <f>G886/SUM($G$5:$G$1566)</f>
        <v>1.7402202696989859E-4</v>
      </c>
      <c r="K886" s="9">
        <f>H886/SUM($H$5:$H$1566)</f>
        <v>1.6511420005708234E-5</v>
      </c>
      <c r="L886" s="4">
        <f t="shared" si="27"/>
        <v>1.5855039637599093E-2</v>
      </c>
      <c r="M886">
        <v>882</v>
      </c>
      <c r="N886">
        <v>4</v>
      </c>
    </row>
    <row r="887" spans="1:14" x14ac:dyDescent="0.25">
      <c r="A887" t="s">
        <v>8</v>
      </c>
      <c r="B887" t="s">
        <v>29</v>
      </c>
      <c r="C887">
        <v>24371</v>
      </c>
      <c r="D887" t="s">
        <v>1547</v>
      </c>
      <c r="E887" t="s">
        <v>1548</v>
      </c>
      <c r="F887" s="3">
        <v>392</v>
      </c>
      <c r="G887" s="3">
        <v>89</v>
      </c>
      <c r="H887" s="3">
        <v>31</v>
      </c>
      <c r="I887" s="3">
        <f t="shared" si="26"/>
        <v>423</v>
      </c>
      <c r="J887" s="6">
        <f>G887/SUM($G$5:$G$1566)</f>
        <v>7.8222022223843301E-5</v>
      </c>
      <c r="K887" s="9">
        <f>H887/SUM($H$5:$H$1566)</f>
        <v>3.6561001441211087E-5</v>
      </c>
      <c r="L887" s="4">
        <f t="shared" si="27"/>
        <v>7.328605200945626E-2</v>
      </c>
      <c r="M887">
        <v>883</v>
      </c>
      <c r="N887">
        <v>4</v>
      </c>
    </row>
    <row r="888" spans="1:14" x14ac:dyDescent="0.25">
      <c r="A888" t="s">
        <v>34</v>
      </c>
      <c r="B888" t="s">
        <v>293</v>
      </c>
      <c r="C888">
        <v>63221</v>
      </c>
      <c r="D888" t="s">
        <v>1647</v>
      </c>
      <c r="E888" t="s">
        <v>1648</v>
      </c>
      <c r="F888" s="3">
        <v>242</v>
      </c>
      <c r="G888" s="3">
        <v>110</v>
      </c>
      <c r="H888" s="3">
        <v>25</v>
      </c>
      <c r="I888" s="3">
        <f t="shared" si="26"/>
        <v>267</v>
      </c>
      <c r="J888" s="6">
        <f>G888/SUM($G$5:$G$1566)</f>
        <v>9.6678903872165874E-5</v>
      </c>
      <c r="K888" s="9">
        <f>H888/SUM($H$5:$H$1566)</f>
        <v>2.9484678581621847E-5</v>
      </c>
      <c r="L888" s="4">
        <f t="shared" si="27"/>
        <v>9.3632958801498134E-2</v>
      </c>
      <c r="M888">
        <v>884</v>
      </c>
      <c r="N888">
        <v>4</v>
      </c>
    </row>
    <row r="889" spans="1:14" x14ac:dyDescent="0.25">
      <c r="A889" t="s">
        <v>8</v>
      </c>
      <c r="B889" t="s">
        <v>37</v>
      </c>
      <c r="C889">
        <v>22751</v>
      </c>
      <c r="D889" t="s">
        <v>1435</v>
      </c>
      <c r="E889" t="s">
        <v>1436</v>
      </c>
      <c r="F889" s="3">
        <v>1754</v>
      </c>
      <c r="G889" s="3">
        <v>196</v>
      </c>
      <c r="H889" s="3">
        <v>14</v>
      </c>
      <c r="I889" s="3">
        <f t="shared" si="26"/>
        <v>1768</v>
      </c>
      <c r="J889" s="6">
        <f>G889/SUM($G$5:$G$1566)</f>
        <v>1.7226422871767738E-4</v>
      </c>
      <c r="K889" s="9">
        <f>H889/SUM($H$5:$H$1566)</f>
        <v>1.6511420005708234E-5</v>
      </c>
      <c r="L889" s="4">
        <f t="shared" si="27"/>
        <v>7.9185520361990946E-3</v>
      </c>
      <c r="M889">
        <v>885</v>
      </c>
      <c r="N889">
        <v>4</v>
      </c>
    </row>
    <row r="890" spans="1:14" x14ac:dyDescent="0.25">
      <c r="A890" t="s">
        <v>8</v>
      </c>
      <c r="B890" t="s">
        <v>84</v>
      </c>
      <c r="C890">
        <v>23451</v>
      </c>
      <c r="D890" t="s">
        <v>1542</v>
      </c>
      <c r="E890" t="s">
        <v>201</v>
      </c>
      <c r="F890" s="3">
        <v>1201</v>
      </c>
      <c r="G890" s="3">
        <v>273</v>
      </c>
      <c r="H890" s="3">
        <v>10</v>
      </c>
      <c r="I890" s="3">
        <f t="shared" si="26"/>
        <v>1211</v>
      </c>
      <c r="J890" s="6">
        <f>G890/SUM($G$5:$G$1566)</f>
        <v>2.399394614281935E-4</v>
      </c>
      <c r="K890" s="9">
        <f>H890/SUM($H$5:$H$1566)</f>
        <v>1.1793871432648739E-5</v>
      </c>
      <c r="L890" s="4">
        <f t="shared" si="27"/>
        <v>8.2576383154417832E-3</v>
      </c>
      <c r="M890">
        <v>886</v>
      </c>
      <c r="N890">
        <v>4</v>
      </c>
    </row>
    <row r="891" spans="1:14" x14ac:dyDescent="0.25">
      <c r="A891" t="s">
        <v>152</v>
      </c>
      <c r="B891" t="s">
        <v>233</v>
      </c>
      <c r="C891">
        <v>72276</v>
      </c>
      <c r="D891" t="s">
        <v>1578</v>
      </c>
      <c r="E891" t="s">
        <v>1579</v>
      </c>
      <c r="F891" s="3">
        <v>821</v>
      </c>
      <c r="G891" s="3">
        <v>209</v>
      </c>
      <c r="H891" s="3">
        <v>13</v>
      </c>
      <c r="I891" s="3">
        <f t="shared" si="26"/>
        <v>834</v>
      </c>
      <c r="J891" s="6">
        <f>G891/SUM($G$5:$G$1566)</f>
        <v>1.8368991735711517E-4</v>
      </c>
      <c r="K891" s="9">
        <f>H891/SUM($H$5:$H$1566)</f>
        <v>1.5332032862443359E-5</v>
      </c>
      <c r="L891" s="4">
        <f t="shared" si="27"/>
        <v>1.5587529976019185E-2</v>
      </c>
      <c r="M891">
        <v>887</v>
      </c>
      <c r="N891">
        <v>4</v>
      </c>
    </row>
    <row r="892" spans="1:14" x14ac:dyDescent="0.25">
      <c r="A892" t="s">
        <v>14</v>
      </c>
      <c r="B892" t="s">
        <v>17</v>
      </c>
      <c r="C892">
        <v>37358</v>
      </c>
      <c r="D892" t="s">
        <v>1527</v>
      </c>
      <c r="E892" t="s">
        <v>1528</v>
      </c>
      <c r="F892" s="3">
        <v>538</v>
      </c>
      <c r="G892" s="3">
        <v>339</v>
      </c>
      <c r="H892" s="3">
        <v>8</v>
      </c>
      <c r="I892" s="3">
        <f t="shared" si="26"/>
        <v>546</v>
      </c>
      <c r="J892" s="6">
        <f>G892/SUM($G$5:$G$1566)</f>
        <v>2.9794680375149304E-4</v>
      </c>
      <c r="K892" s="9">
        <f>H892/SUM($H$5:$H$1566)</f>
        <v>9.4350971461189913E-6</v>
      </c>
      <c r="L892" s="4">
        <f t="shared" si="27"/>
        <v>1.4652014652014652E-2</v>
      </c>
      <c r="M892">
        <v>888</v>
      </c>
      <c r="N892">
        <v>4</v>
      </c>
    </row>
    <row r="893" spans="1:14" x14ac:dyDescent="0.25">
      <c r="A893" t="s">
        <v>14</v>
      </c>
      <c r="B893" t="s">
        <v>26</v>
      </c>
      <c r="C893">
        <v>35475</v>
      </c>
      <c r="D893" t="s">
        <v>1470</v>
      </c>
      <c r="E893" t="s">
        <v>1471</v>
      </c>
      <c r="F893" s="3">
        <v>265</v>
      </c>
      <c r="G893" s="3">
        <v>167</v>
      </c>
      <c r="H893" s="3">
        <v>16</v>
      </c>
      <c r="I893" s="3">
        <f t="shared" si="26"/>
        <v>281</v>
      </c>
      <c r="J893" s="6">
        <f>G893/SUM($G$5:$G$1566)</f>
        <v>1.4677615406047002E-4</v>
      </c>
      <c r="K893" s="9">
        <f>H893/SUM($H$5:$H$1566)</f>
        <v>1.8870194292237983E-5</v>
      </c>
      <c r="L893" s="4">
        <f t="shared" si="27"/>
        <v>5.6939501779359428E-2</v>
      </c>
      <c r="M893">
        <v>889</v>
      </c>
      <c r="N893">
        <v>4</v>
      </c>
    </row>
    <row r="894" spans="1:14" x14ac:dyDescent="0.25">
      <c r="A894" t="s">
        <v>8</v>
      </c>
      <c r="B894" t="s">
        <v>332</v>
      </c>
      <c r="C894">
        <v>25171</v>
      </c>
      <c r="D894" t="s">
        <v>2132</v>
      </c>
      <c r="E894" t="s">
        <v>2133</v>
      </c>
      <c r="F894" s="3">
        <v>795</v>
      </c>
      <c r="G894" s="3">
        <v>121</v>
      </c>
      <c r="H894" s="3">
        <v>22</v>
      </c>
      <c r="I894" s="3">
        <f t="shared" si="26"/>
        <v>817</v>
      </c>
      <c r="J894" s="6">
        <f>G894/SUM($G$5:$G$1566)</f>
        <v>1.0634679425938247E-4</v>
      </c>
      <c r="K894" s="9">
        <f>H894/SUM($H$5:$H$1566)</f>
        <v>2.5946517151827223E-5</v>
      </c>
      <c r="L894" s="4">
        <f t="shared" si="27"/>
        <v>2.6927784577723379E-2</v>
      </c>
      <c r="M894">
        <v>890</v>
      </c>
      <c r="N894">
        <v>4</v>
      </c>
    </row>
    <row r="895" spans="1:14" x14ac:dyDescent="0.25">
      <c r="A895" t="s">
        <v>14</v>
      </c>
      <c r="B895" t="s">
        <v>26</v>
      </c>
      <c r="C895">
        <v>35153</v>
      </c>
      <c r="D895" t="s">
        <v>2104</v>
      </c>
      <c r="E895" t="s">
        <v>2105</v>
      </c>
      <c r="F895" s="3">
        <v>529</v>
      </c>
      <c r="G895" s="3">
        <v>333</v>
      </c>
      <c r="H895" s="3">
        <v>8</v>
      </c>
      <c r="I895" s="3">
        <f t="shared" si="26"/>
        <v>537</v>
      </c>
      <c r="J895" s="6">
        <f>G895/SUM($G$5:$G$1566)</f>
        <v>2.9267340899482945E-4</v>
      </c>
      <c r="K895" s="9">
        <f>H895/SUM($H$5:$H$1566)</f>
        <v>9.4350971461189913E-6</v>
      </c>
      <c r="L895" s="4">
        <f t="shared" si="27"/>
        <v>1.4897579143389199E-2</v>
      </c>
      <c r="M895">
        <v>891</v>
      </c>
      <c r="N895">
        <v>4</v>
      </c>
    </row>
    <row r="896" spans="1:14" x14ac:dyDescent="0.25">
      <c r="A896" t="s">
        <v>8</v>
      </c>
      <c r="B896" t="s">
        <v>37</v>
      </c>
      <c r="C896">
        <v>22319</v>
      </c>
      <c r="D896" t="s">
        <v>1596</v>
      </c>
      <c r="E896" t="s">
        <v>1597</v>
      </c>
      <c r="F896" s="3">
        <v>1922</v>
      </c>
      <c r="G896" s="3">
        <v>215</v>
      </c>
      <c r="H896" s="3">
        <v>12</v>
      </c>
      <c r="I896" s="3">
        <f t="shared" si="26"/>
        <v>1934</v>
      </c>
      <c r="J896" s="6">
        <f>G896/SUM($G$5:$G$1566)</f>
        <v>1.8896331211377878E-4</v>
      </c>
      <c r="K896" s="9">
        <f>H896/SUM($H$5:$H$1566)</f>
        <v>1.4152645719178486E-5</v>
      </c>
      <c r="L896" s="4">
        <f t="shared" si="27"/>
        <v>6.2047569803516025E-3</v>
      </c>
      <c r="M896">
        <v>892</v>
      </c>
      <c r="N896">
        <v>4</v>
      </c>
    </row>
    <row r="897" spans="1:14" x14ac:dyDescent="0.25">
      <c r="A897" t="s">
        <v>8</v>
      </c>
      <c r="B897" t="s">
        <v>37</v>
      </c>
      <c r="C897">
        <v>22451</v>
      </c>
      <c r="D897" t="s">
        <v>1602</v>
      </c>
      <c r="E897" t="s">
        <v>1603</v>
      </c>
      <c r="F897" s="3">
        <v>1203</v>
      </c>
      <c r="G897" s="3">
        <v>134</v>
      </c>
      <c r="H897" s="3">
        <v>19</v>
      </c>
      <c r="I897" s="3">
        <f t="shared" si="26"/>
        <v>1222</v>
      </c>
      <c r="J897" s="6">
        <f>G897/SUM($G$5:$G$1566)</f>
        <v>1.1777248289882025E-4</v>
      </c>
      <c r="K897" s="9">
        <f>H897/SUM($H$5:$H$1566)</f>
        <v>2.2408355722032603E-5</v>
      </c>
      <c r="L897" s="4">
        <f t="shared" si="27"/>
        <v>1.5548281505728314E-2</v>
      </c>
      <c r="M897">
        <v>893</v>
      </c>
      <c r="N897">
        <v>4</v>
      </c>
    </row>
    <row r="898" spans="1:14" x14ac:dyDescent="0.25">
      <c r="A898" t="s">
        <v>8</v>
      </c>
      <c r="B898" t="s">
        <v>7</v>
      </c>
      <c r="C898">
        <v>21367</v>
      </c>
      <c r="D898" t="s">
        <v>1575</v>
      </c>
      <c r="E898" t="s">
        <v>1576</v>
      </c>
      <c r="F898" s="3">
        <v>415</v>
      </c>
      <c r="G898" s="3">
        <v>102</v>
      </c>
      <c r="H898" s="3">
        <v>25</v>
      </c>
      <c r="I898" s="3">
        <f t="shared" si="26"/>
        <v>440</v>
      </c>
      <c r="J898" s="6">
        <f>G898/SUM($G$5:$G$1566)</f>
        <v>8.9647710863281085E-5</v>
      </c>
      <c r="K898" s="9">
        <f>H898/SUM($H$5:$H$1566)</f>
        <v>2.9484678581621847E-5</v>
      </c>
      <c r="L898" s="4">
        <f t="shared" si="27"/>
        <v>5.6818181818181816E-2</v>
      </c>
      <c r="M898">
        <v>894</v>
      </c>
      <c r="N898">
        <v>4</v>
      </c>
    </row>
    <row r="899" spans="1:14" x14ac:dyDescent="0.25">
      <c r="A899" t="s">
        <v>8</v>
      </c>
      <c r="B899" t="s">
        <v>37</v>
      </c>
      <c r="C899">
        <v>22571</v>
      </c>
      <c r="D899" t="s">
        <v>1663</v>
      </c>
      <c r="E899" t="s">
        <v>1664</v>
      </c>
      <c r="F899" s="3">
        <v>664</v>
      </c>
      <c r="G899" s="3">
        <v>74</v>
      </c>
      <c r="H899" s="3">
        <v>34</v>
      </c>
      <c r="I899" s="3">
        <f t="shared" si="26"/>
        <v>698</v>
      </c>
      <c r="J899" s="6">
        <f>G899/SUM($G$5:$G$1566)</f>
        <v>6.5038535332184312E-5</v>
      </c>
      <c r="K899" s="9">
        <f>H899/SUM($H$5:$H$1566)</f>
        <v>4.0099162871005708E-5</v>
      </c>
      <c r="L899" s="4">
        <f t="shared" si="27"/>
        <v>4.8710601719197708E-2</v>
      </c>
      <c r="M899">
        <v>895</v>
      </c>
      <c r="N899">
        <v>4</v>
      </c>
    </row>
    <row r="900" spans="1:14" x14ac:dyDescent="0.25">
      <c r="A900" t="s">
        <v>34</v>
      </c>
      <c r="B900" t="s">
        <v>59</v>
      </c>
      <c r="C900">
        <v>61443</v>
      </c>
      <c r="D900" t="s">
        <v>1538</v>
      </c>
      <c r="E900" t="s">
        <v>1539</v>
      </c>
      <c r="F900" s="3">
        <v>221</v>
      </c>
      <c r="G900" s="3">
        <v>101</v>
      </c>
      <c r="H900" s="3">
        <v>25</v>
      </c>
      <c r="I900" s="3">
        <f t="shared" si="26"/>
        <v>246</v>
      </c>
      <c r="J900" s="6">
        <f>G900/SUM($G$5:$G$1566)</f>
        <v>8.8768811737170483E-5</v>
      </c>
      <c r="K900" s="9">
        <f>H900/SUM($H$5:$H$1566)</f>
        <v>2.9484678581621847E-5</v>
      </c>
      <c r="L900" s="4">
        <f t="shared" si="27"/>
        <v>0.1016260162601626</v>
      </c>
      <c r="M900">
        <v>896</v>
      </c>
      <c r="N900">
        <v>4</v>
      </c>
    </row>
    <row r="901" spans="1:14" x14ac:dyDescent="0.25">
      <c r="A901" t="s">
        <v>8</v>
      </c>
      <c r="B901" t="s">
        <v>368</v>
      </c>
      <c r="C901">
        <v>26117</v>
      </c>
      <c r="D901" t="s">
        <v>1742</v>
      </c>
      <c r="E901" t="s">
        <v>1742</v>
      </c>
      <c r="F901" s="3">
        <v>246</v>
      </c>
      <c r="G901" s="3">
        <v>37</v>
      </c>
      <c r="H901" s="3">
        <v>67</v>
      </c>
      <c r="I901" s="3">
        <f t="shared" si="26"/>
        <v>313</v>
      </c>
      <c r="J901" s="6">
        <f>G901/SUM($G$5:$G$1566)</f>
        <v>3.2519267666092156E-5</v>
      </c>
      <c r="K901" s="9">
        <f>H901/SUM($H$5:$H$1566)</f>
        <v>7.9018938598746544E-5</v>
      </c>
      <c r="L901" s="4">
        <f t="shared" si="27"/>
        <v>0.21405750798722045</v>
      </c>
      <c r="M901">
        <v>897</v>
      </c>
      <c r="N901">
        <v>4</v>
      </c>
    </row>
    <row r="902" spans="1:14" x14ac:dyDescent="0.25">
      <c r="A902" t="s">
        <v>152</v>
      </c>
      <c r="B902" t="s">
        <v>206</v>
      </c>
      <c r="C902">
        <v>74120</v>
      </c>
      <c r="D902" t="s">
        <v>1552</v>
      </c>
      <c r="E902" t="s">
        <v>1553</v>
      </c>
      <c r="F902" s="3">
        <v>700</v>
      </c>
      <c r="G902" s="3">
        <v>179</v>
      </c>
      <c r="H902" s="3">
        <v>14</v>
      </c>
      <c r="I902" s="3">
        <f t="shared" ref="I902:I965" si="28">H902+F902</f>
        <v>714</v>
      </c>
      <c r="J902" s="6">
        <f>G902/SUM($G$5:$G$1566)</f>
        <v>1.5732294357379722E-4</v>
      </c>
      <c r="K902" s="9">
        <f>H902/SUM($H$5:$H$1566)</f>
        <v>1.6511420005708234E-5</v>
      </c>
      <c r="L902" s="4">
        <f t="shared" ref="L902:L965" si="29">IFERROR(H902/(I902),0)</f>
        <v>1.9607843137254902E-2</v>
      </c>
      <c r="M902">
        <v>898</v>
      </c>
      <c r="N902">
        <v>4</v>
      </c>
    </row>
    <row r="903" spans="1:14" x14ac:dyDescent="0.25">
      <c r="A903" t="s">
        <v>19</v>
      </c>
      <c r="B903" t="s">
        <v>45</v>
      </c>
      <c r="C903">
        <v>51145</v>
      </c>
      <c r="D903" t="s">
        <v>1642</v>
      </c>
      <c r="E903" t="s">
        <v>1643</v>
      </c>
      <c r="F903" s="3">
        <v>246</v>
      </c>
      <c r="G903" s="3">
        <v>54</v>
      </c>
      <c r="H903" s="3">
        <v>46</v>
      </c>
      <c r="I903" s="3">
        <f t="shared" si="28"/>
        <v>292</v>
      </c>
      <c r="J903" s="6">
        <f>G903/SUM($G$5:$G$1566)</f>
        <v>4.7460552809972342E-5</v>
      </c>
      <c r="K903" s="9">
        <f>H903/SUM($H$5:$H$1566)</f>
        <v>5.4251808590184195E-5</v>
      </c>
      <c r="L903" s="4">
        <f t="shared" si="29"/>
        <v>0.15753424657534246</v>
      </c>
      <c r="M903">
        <v>899</v>
      </c>
      <c r="N903">
        <v>4</v>
      </c>
    </row>
    <row r="904" spans="1:14" x14ac:dyDescent="0.25">
      <c r="A904" t="s">
        <v>19</v>
      </c>
      <c r="B904" t="s">
        <v>18</v>
      </c>
      <c r="C904">
        <v>53221</v>
      </c>
      <c r="D904" t="s">
        <v>1640</v>
      </c>
      <c r="E904" t="s">
        <v>1641</v>
      </c>
      <c r="F904" s="3">
        <v>497</v>
      </c>
      <c r="G904" s="3">
        <v>162</v>
      </c>
      <c r="H904" s="3">
        <v>15</v>
      </c>
      <c r="I904" s="3">
        <f t="shared" si="28"/>
        <v>512</v>
      </c>
      <c r="J904" s="6">
        <f>G904/SUM($G$5:$G$1566)</f>
        <v>1.4238165842991702E-4</v>
      </c>
      <c r="K904" s="9">
        <f>H904/SUM($H$5:$H$1566)</f>
        <v>1.7690807148973108E-5</v>
      </c>
      <c r="L904" s="4">
        <f t="shared" si="29"/>
        <v>2.9296875E-2</v>
      </c>
      <c r="M904">
        <v>900</v>
      </c>
      <c r="N904">
        <v>4</v>
      </c>
    </row>
    <row r="905" spans="1:14" x14ac:dyDescent="0.25">
      <c r="A905" t="s">
        <v>14</v>
      </c>
      <c r="B905" t="s">
        <v>115</v>
      </c>
      <c r="C905">
        <v>33211</v>
      </c>
      <c r="D905" t="s">
        <v>1622</v>
      </c>
      <c r="E905" t="s">
        <v>1622</v>
      </c>
      <c r="F905" s="3">
        <v>15</v>
      </c>
      <c r="G905" s="3">
        <v>4</v>
      </c>
      <c r="H905" s="3">
        <v>652</v>
      </c>
      <c r="I905" s="3">
        <f t="shared" si="28"/>
        <v>667</v>
      </c>
      <c r="J905" s="6">
        <f>G905/SUM($G$5:$G$1566)</f>
        <v>3.5155965044423954E-6</v>
      </c>
      <c r="K905" s="9">
        <f>H905/SUM($H$5:$H$1566)</f>
        <v>7.6896041740869773E-4</v>
      </c>
      <c r="L905" s="4">
        <f t="shared" si="29"/>
        <v>0.97751124437781112</v>
      </c>
      <c r="M905">
        <v>901</v>
      </c>
      <c r="N905">
        <v>4</v>
      </c>
    </row>
    <row r="906" spans="1:14" x14ac:dyDescent="0.25">
      <c r="A906" t="s">
        <v>14</v>
      </c>
      <c r="B906" t="s">
        <v>176</v>
      </c>
      <c r="C906">
        <v>32141</v>
      </c>
      <c r="D906" t="s">
        <v>1631</v>
      </c>
      <c r="E906" t="s">
        <v>1632</v>
      </c>
      <c r="F906" s="3">
        <v>174</v>
      </c>
      <c r="G906" s="3">
        <v>43</v>
      </c>
      <c r="H906" s="3">
        <v>56</v>
      </c>
      <c r="I906" s="3">
        <f t="shared" si="28"/>
        <v>230</v>
      </c>
      <c r="J906" s="6">
        <f>G906/SUM($G$5:$G$1566)</f>
        <v>3.7792662422755754E-5</v>
      </c>
      <c r="K906" s="9">
        <f>H906/SUM($H$5:$H$1566)</f>
        <v>6.6045680022832934E-5</v>
      </c>
      <c r="L906" s="4">
        <f t="shared" si="29"/>
        <v>0.24347826086956523</v>
      </c>
      <c r="M906">
        <v>902</v>
      </c>
      <c r="N906">
        <v>4</v>
      </c>
    </row>
    <row r="907" spans="1:14" x14ac:dyDescent="0.25">
      <c r="A907" t="s">
        <v>8</v>
      </c>
      <c r="B907" t="s">
        <v>7</v>
      </c>
      <c r="C907">
        <v>21421</v>
      </c>
      <c r="D907" t="s">
        <v>1714</v>
      </c>
      <c r="E907" t="s">
        <v>1715</v>
      </c>
      <c r="F907" s="3">
        <v>454</v>
      </c>
      <c r="G907" s="3">
        <v>111</v>
      </c>
      <c r="H907" s="3">
        <v>21</v>
      </c>
      <c r="I907" s="3">
        <f t="shared" si="28"/>
        <v>475</v>
      </c>
      <c r="J907" s="6">
        <f>G907/SUM($G$5:$G$1566)</f>
        <v>9.7557802998276475E-5</v>
      </c>
      <c r="K907" s="9">
        <f>H907/SUM($H$5:$H$1566)</f>
        <v>2.4767130008562352E-5</v>
      </c>
      <c r="L907" s="4">
        <f t="shared" si="29"/>
        <v>4.4210526315789471E-2</v>
      </c>
      <c r="M907">
        <v>903</v>
      </c>
      <c r="N907">
        <v>4</v>
      </c>
    </row>
    <row r="908" spans="1:14" x14ac:dyDescent="0.25">
      <c r="A908" t="s">
        <v>14</v>
      </c>
      <c r="B908" t="s">
        <v>125</v>
      </c>
      <c r="C908">
        <v>34267</v>
      </c>
      <c r="D908" t="s">
        <v>1683</v>
      </c>
      <c r="E908" t="s">
        <v>1683</v>
      </c>
      <c r="F908" s="3">
        <v>209</v>
      </c>
      <c r="G908" s="3">
        <v>52</v>
      </c>
      <c r="H908" s="3">
        <v>45</v>
      </c>
      <c r="I908" s="3">
        <f t="shared" si="28"/>
        <v>254</v>
      </c>
      <c r="J908" s="6">
        <f>G908/SUM($G$5:$G$1566)</f>
        <v>4.5702754557751145E-5</v>
      </c>
      <c r="K908" s="9">
        <f>H908/SUM($H$5:$H$1566)</f>
        <v>5.3072421446919324E-5</v>
      </c>
      <c r="L908" s="4">
        <f t="shared" si="29"/>
        <v>0.17716535433070865</v>
      </c>
      <c r="M908">
        <v>904</v>
      </c>
      <c r="N908">
        <v>4</v>
      </c>
    </row>
    <row r="909" spans="1:14" x14ac:dyDescent="0.25">
      <c r="A909" t="s">
        <v>42</v>
      </c>
      <c r="B909" t="s">
        <v>42</v>
      </c>
      <c r="C909">
        <v>10250</v>
      </c>
      <c r="D909" t="s">
        <v>1563</v>
      </c>
      <c r="E909" t="s">
        <v>1564</v>
      </c>
      <c r="F909" s="3">
        <v>1515</v>
      </c>
      <c r="G909" s="3">
        <v>89</v>
      </c>
      <c r="H909" s="3">
        <v>26</v>
      </c>
      <c r="I909" s="3">
        <f t="shared" si="28"/>
        <v>1541</v>
      </c>
      <c r="J909" s="6">
        <f>G909/SUM($G$5:$G$1566)</f>
        <v>7.8222022223843301E-5</v>
      </c>
      <c r="K909" s="9">
        <f>H909/SUM($H$5:$H$1566)</f>
        <v>3.0664065724886718E-5</v>
      </c>
      <c r="L909" s="4">
        <f t="shared" si="29"/>
        <v>1.6872160934458143E-2</v>
      </c>
      <c r="M909">
        <v>905</v>
      </c>
      <c r="N909">
        <v>4</v>
      </c>
    </row>
    <row r="910" spans="1:14" x14ac:dyDescent="0.25">
      <c r="A910" t="s">
        <v>34</v>
      </c>
      <c r="B910" t="s">
        <v>293</v>
      </c>
      <c r="C910">
        <v>63254</v>
      </c>
      <c r="D910" t="s">
        <v>1557</v>
      </c>
      <c r="E910" t="s">
        <v>1558</v>
      </c>
      <c r="F910" s="3">
        <v>296</v>
      </c>
      <c r="G910" s="3">
        <v>135</v>
      </c>
      <c r="H910" s="3">
        <v>17</v>
      </c>
      <c r="I910" s="3">
        <f t="shared" si="28"/>
        <v>313</v>
      </c>
      <c r="J910" s="6">
        <f>G910/SUM($G$5:$G$1566)</f>
        <v>1.1865138202493085E-4</v>
      </c>
      <c r="K910" s="9">
        <f>H910/SUM($H$5:$H$1566)</f>
        <v>2.0049581435502854E-5</v>
      </c>
      <c r="L910" s="4">
        <f t="shared" si="29"/>
        <v>5.4313099041533544E-2</v>
      </c>
      <c r="M910">
        <v>906</v>
      </c>
      <c r="N910">
        <v>4</v>
      </c>
    </row>
    <row r="911" spans="1:14" x14ac:dyDescent="0.25">
      <c r="A911" t="s">
        <v>8</v>
      </c>
      <c r="B911" t="s">
        <v>368</v>
      </c>
      <c r="C911">
        <v>26384</v>
      </c>
      <c r="D911" t="s">
        <v>1710</v>
      </c>
      <c r="E911" t="s">
        <v>1711</v>
      </c>
      <c r="F911" s="3">
        <v>990</v>
      </c>
      <c r="G911" s="3">
        <v>151</v>
      </c>
      <c r="H911" s="3">
        <v>15</v>
      </c>
      <c r="I911" s="3">
        <f t="shared" si="28"/>
        <v>1005</v>
      </c>
      <c r="J911" s="6">
        <f>G911/SUM($G$5:$G$1566)</f>
        <v>1.3271376804270044E-4</v>
      </c>
      <c r="K911" s="9">
        <f>H911/SUM($H$5:$H$1566)</f>
        <v>1.7690807148973108E-5</v>
      </c>
      <c r="L911" s="4">
        <f t="shared" si="29"/>
        <v>1.4925373134328358E-2</v>
      </c>
      <c r="M911">
        <v>907</v>
      </c>
      <c r="N911">
        <v>4</v>
      </c>
    </row>
    <row r="912" spans="1:14" x14ac:dyDescent="0.25">
      <c r="A912" t="s">
        <v>8</v>
      </c>
      <c r="B912" t="s">
        <v>368</v>
      </c>
      <c r="C912">
        <v>26224</v>
      </c>
      <c r="D912" t="s">
        <v>1698</v>
      </c>
      <c r="E912" t="s">
        <v>1699</v>
      </c>
      <c r="F912" s="3">
        <v>211</v>
      </c>
      <c r="G912" s="3">
        <v>32</v>
      </c>
      <c r="H912" s="3">
        <v>70</v>
      </c>
      <c r="I912" s="3">
        <f t="shared" si="28"/>
        <v>281</v>
      </c>
      <c r="J912" s="6">
        <f>G912/SUM($G$5:$G$1566)</f>
        <v>2.8124772035539164E-5</v>
      </c>
      <c r="K912" s="9">
        <f>H912/SUM($H$5:$H$1566)</f>
        <v>8.2557100028541171E-5</v>
      </c>
      <c r="L912" s="4">
        <f t="shared" si="29"/>
        <v>0.24911032028469751</v>
      </c>
      <c r="M912">
        <v>908</v>
      </c>
      <c r="N912">
        <v>4</v>
      </c>
    </row>
    <row r="913" spans="1:14" x14ac:dyDescent="0.25">
      <c r="A913" t="s">
        <v>14</v>
      </c>
      <c r="B913" t="s">
        <v>26</v>
      </c>
      <c r="C913">
        <v>35334</v>
      </c>
      <c r="D913" t="s">
        <v>2198</v>
      </c>
      <c r="E913" t="s">
        <v>2199</v>
      </c>
      <c r="F913" s="3">
        <v>709</v>
      </c>
      <c r="G913" s="3">
        <v>447</v>
      </c>
      <c r="H913" s="3">
        <v>5</v>
      </c>
      <c r="I913" s="3">
        <f t="shared" si="28"/>
        <v>714</v>
      </c>
      <c r="J913" s="6">
        <f>G913/SUM($G$5:$G$1566)</f>
        <v>3.9286790937143772E-4</v>
      </c>
      <c r="K913" s="9">
        <f>H913/SUM($H$5:$H$1566)</f>
        <v>5.8969357163243694E-6</v>
      </c>
      <c r="L913" s="4">
        <f t="shared" si="29"/>
        <v>7.0028011204481795E-3</v>
      </c>
      <c r="M913">
        <v>909</v>
      </c>
      <c r="N913">
        <v>4</v>
      </c>
    </row>
    <row r="914" spans="1:14" x14ac:dyDescent="0.25">
      <c r="A914" t="s">
        <v>8</v>
      </c>
      <c r="B914" t="s">
        <v>84</v>
      </c>
      <c r="C914">
        <v>23366</v>
      </c>
      <c r="D914" t="s">
        <v>1583</v>
      </c>
      <c r="E914" t="s">
        <v>1584</v>
      </c>
      <c r="F914" s="3">
        <v>250</v>
      </c>
      <c r="G914" s="3">
        <v>57</v>
      </c>
      <c r="H914" s="3">
        <v>39</v>
      </c>
      <c r="I914" s="3">
        <f t="shared" si="28"/>
        <v>289</v>
      </c>
      <c r="J914" s="6">
        <f>G914/SUM($G$5:$G$1566)</f>
        <v>5.0097250188304141E-5</v>
      </c>
      <c r="K914" s="9">
        <f>H914/SUM($H$5:$H$1566)</f>
        <v>4.5996098587330077E-5</v>
      </c>
      <c r="L914" s="4">
        <f t="shared" si="29"/>
        <v>0.13494809688581316</v>
      </c>
      <c r="M914">
        <v>910</v>
      </c>
      <c r="N914">
        <v>4</v>
      </c>
    </row>
    <row r="915" spans="1:14" x14ac:dyDescent="0.25">
      <c r="A915" t="s">
        <v>152</v>
      </c>
      <c r="B915" t="s">
        <v>152</v>
      </c>
      <c r="C915">
        <v>71276</v>
      </c>
      <c r="D915" t="s">
        <v>1627</v>
      </c>
      <c r="E915" t="s">
        <v>1628</v>
      </c>
      <c r="F915" s="3">
        <v>1134</v>
      </c>
      <c r="G915" s="3">
        <v>129</v>
      </c>
      <c r="H915" s="3">
        <v>17</v>
      </c>
      <c r="I915" s="3">
        <f t="shared" si="28"/>
        <v>1151</v>
      </c>
      <c r="J915" s="6">
        <f>G915/SUM($G$5:$G$1566)</f>
        <v>1.1337798726826726E-4</v>
      </c>
      <c r="K915" s="9">
        <f>H915/SUM($H$5:$H$1566)</f>
        <v>2.0049581435502854E-5</v>
      </c>
      <c r="L915" s="4">
        <f t="shared" si="29"/>
        <v>1.4769765421372719E-2</v>
      </c>
      <c r="M915">
        <v>911</v>
      </c>
      <c r="N915">
        <v>4</v>
      </c>
    </row>
    <row r="916" spans="1:14" x14ac:dyDescent="0.25">
      <c r="A916" t="s">
        <v>14</v>
      </c>
      <c r="B916" t="s">
        <v>26</v>
      </c>
      <c r="C916">
        <v>35115</v>
      </c>
      <c r="D916" t="s">
        <v>2106</v>
      </c>
      <c r="E916" t="s">
        <v>2107</v>
      </c>
      <c r="F916" s="3">
        <v>864</v>
      </c>
      <c r="G916" s="3">
        <v>544</v>
      </c>
      <c r="H916" s="3">
        <v>4</v>
      </c>
      <c r="I916" s="3">
        <f t="shared" si="28"/>
        <v>868</v>
      </c>
      <c r="J916" s="6">
        <f>G916/SUM($G$5:$G$1566)</f>
        <v>4.7812112460416582E-4</v>
      </c>
      <c r="K916" s="9">
        <f>H916/SUM($H$5:$H$1566)</f>
        <v>4.7175485730594957E-6</v>
      </c>
      <c r="L916" s="4">
        <f t="shared" si="29"/>
        <v>4.608294930875576E-3</v>
      </c>
      <c r="M916">
        <v>912</v>
      </c>
      <c r="N916">
        <v>4</v>
      </c>
    </row>
    <row r="917" spans="1:14" x14ac:dyDescent="0.25">
      <c r="A917" t="s">
        <v>8</v>
      </c>
      <c r="B917" t="s">
        <v>84</v>
      </c>
      <c r="C917">
        <v>23467</v>
      </c>
      <c r="D917" t="s">
        <v>1605</v>
      </c>
      <c r="E917" t="s">
        <v>1606</v>
      </c>
      <c r="F917" s="3">
        <v>475</v>
      </c>
      <c r="G917" s="3">
        <v>108</v>
      </c>
      <c r="H917" s="3">
        <v>20</v>
      </c>
      <c r="I917" s="3">
        <f t="shared" si="28"/>
        <v>495</v>
      </c>
      <c r="J917" s="6">
        <f>G917/SUM($G$5:$G$1566)</f>
        <v>9.4921105619944683E-5</v>
      </c>
      <c r="K917" s="9">
        <f>H917/SUM($H$5:$H$1566)</f>
        <v>2.3587742865297477E-5</v>
      </c>
      <c r="L917" s="4">
        <f t="shared" si="29"/>
        <v>4.0404040404040407E-2</v>
      </c>
      <c r="M917">
        <v>913</v>
      </c>
      <c r="N917">
        <v>4</v>
      </c>
    </row>
    <row r="918" spans="1:14" x14ac:dyDescent="0.25">
      <c r="A918" t="s">
        <v>14</v>
      </c>
      <c r="B918" t="s">
        <v>26</v>
      </c>
      <c r="C918">
        <v>35337</v>
      </c>
      <c r="D918" t="s">
        <v>1529</v>
      </c>
      <c r="E918" t="s">
        <v>1529</v>
      </c>
      <c r="F918" s="3">
        <v>858</v>
      </c>
      <c r="G918" s="3">
        <v>540</v>
      </c>
      <c r="H918" s="3">
        <v>4</v>
      </c>
      <c r="I918" s="3">
        <f t="shared" si="28"/>
        <v>862</v>
      </c>
      <c r="J918" s="6">
        <f>G918/SUM($G$5:$G$1566)</f>
        <v>4.7460552809972342E-4</v>
      </c>
      <c r="K918" s="9">
        <f>H918/SUM($H$5:$H$1566)</f>
        <v>4.7175485730594957E-6</v>
      </c>
      <c r="L918" s="4">
        <f t="shared" si="29"/>
        <v>4.6403712296983757E-3</v>
      </c>
      <c r="M918">
        <v>914</v>
      </c>
      <c r="N918">
        <v>4</v>
      </c>
    </row>
    <row r="919" spans="1:14" x14ac:dyDescent="0.25">
      <c r="A919" t="s">
        <v>14</v>
      </c>
      <c r="B919" t="s">
        <v>176</v>
      </c>
      <c r="C919">
        <v>32149</v>
      </c>
      <c r="D919" t="s">
        <v>1541</v>
      </c>
      <c r="E919" t="s">
        <v>953</v>
      </c>
      <c r="F919" s="3">
        <v>349</v>
      </c>
      <c r="G919" s="3">
        <v>86</v>
      </c>
      <c r="H919" s="3">
        <v>25</v>
      </c>
      <c r="I919" s="3">
        <f t="shared" si="28"/>
        <v>374</v>
      </c>
      <c r="J919" s="6">
        <f>G919/SUM($G$5:$G$1566)</f>
        <v>7.5585324845511509E-5</v>
      </c>
      <c r="K919" s="9">
        <f>H919/SUM($H$5:$H$1566)</f>
        <v>2.9484678581621847E-5</v>
      </c>
      <c r="L919" s="4">
        <f t="shared" si="29"/>
        <v>6.684491978609626E-2</v>
      </c>
      <c r="M919">
        <v>915</v>
      </c>
      <c r="N919">
        <v>4</v>
      </c>
    </row>
    <row r="920" spans="1:14" x14ac:dyDescent="0.25">
      <c r="A920" t="s">
        <v>14</v>
      </c>
      <c r="B920" t="s">
        <v>26</v>
      </c>
      <c r="C920">
        <v>35253</v>
      </c>
      <c r="D920" t="s">
        <v>2110</v>
      </c>
      <c r="E920" t="s">
        <v>2111</v>
      </c>
      <c r="F920" s="3">
        <v>342</v>
      </c>
      <c r="G920" s="3">
        <v>215</v>
      </c>
      <c r="H920" s="3">
        <v>10</v>
      </c>
      <c r="I920" s="3">
        <f t="shared" si="28"/>
        <v>352</v>
      </c>
      <c r="J920" s="6">
        <f>G920/SUM($G$5:$G$1566)</f>
        <v>1.8896331211377878E-4</v>
      </c>
      <c r="K920" s="9">
        <f>H920/SUM($H$5:$H$1566)</f>
        <v>1.1793871432648739E-5</v>
      </c>
      <c r="L920" s="4">
        <f t="shared" si="29"/>
        <v>2.8409090909090908E-2</v>
      </c>
      <c r="M920">
        <v>916</v>
      </c>
      <c r="N920">
        <v>4</v>
      </c>
    </row>
    <row r="921" spans="1:14" x14ac:dyDescent="0.25">
      <c r="A921" t="s">
        <v>8</v>
      </c>
      <c r="B921" t="s">
        <v>37</v>
      </c>
      <c r="C921">
        <v>22555</v>
      </c>
      <c r="D921" t="s">
        <v>1736</v>
      </c>
      <c r="E921" t="s">
        <v>1737</v>
      </c>
      <c r="F921" s="3">
        <v>898</v>
      </c>
      <c r="G921" s="3">
        <v>100</v>
      </c>
      <c r="H921" s="3">
        <v>21</v>
      </c>
      <c r="I921" s="3">
        <f t="shared" si="28"/>
        <v>919</v>
      </c>
      <c r="J921" s="6">
        <f>G921/SUM($G$5:$G$1566)</f>
        <v>8.7889912611059895E-5</v>
      </c>
      <c r="K921" s="9">
        <f>H921/SUM($H$5:$H$1566)</f>
        <v>2.4767130008562352E-5</v>
      </c>
      <c r="L921" s="4">
        <f t="shared" si="29"/>
        <v>2.2850924918389554E-2</v>
      </c>
      <c r="M921">
        <v>917</v>
      </c>
      <c r="N921">
        <v>4</v>
      </c>
    </row>
    <row r="922" spans="1:14" x14ac:dyDescent="0.25">
      <c r="A922" t="s">
        <v>14</v>
      </c>
      <c r="B922" t="s">
        <v>26</v>
      </c>
      <c r="C922">
        <v>35463</v>
      </c>
      <c r="D922" t="s">
        <v>1894</v>
      </c>
      <c r="E922" t="s">
        <v>1894</v>
      </c>
      <c r="F922" s="3">
        <v>477</v>
      </c>
      <c r="G922" s="3">
        <v>300</v>
      </c>
      <c r="H922" s="3">
        <v>7</v>
      </c>
      <c r="I922" s="3">
        <f t="shared" si="28"/>
        <v>484</v>
      </c>
      <c r="J922" s="6">
        <f>G922/SUM($G$5:$G$1566)</f>
        <v>2.6366973783317966E-4</v>
      </c>
      <c r="K922" s="9">
        <f>H922/SUM($H$5:$H$1566)</f>
        <v>8.2557100028541168E-6</v>
      </c>
      <c r="L922" s="4">
        <f t="shared" si="29"/>
        <v>1.4462809917355372E-2</v>
      </c>
      <c r="M922">
        <v>918</v>
      </c>
      <c r="N922">
        <v>4</v>
      </c>
    </row>
    <row r="923" spans="1:14" x14ac:dyDescent="0.25">
      <c r="A923" t="s">
        <v>14</v>
      </c>
      <c r="B923" t="s">
        <v>26</v>
      </c>
      <c r="C923">
        <v>35347</v>
      </c>
      <c r="D923" t="s">
        <v>1665</v>
      </c>
      <c r="E923" t="s">
        <v>1666</v>
      </c>
      <c r="F923" s="3">
        <v>174</v>
      </c>
      <c r="G923" s="3">
        <v>110</v>
      </c>
      <c r="H923" s="3">
        <v>19</v>
      </c>
      <c r="I923" s="3">
        <f t="shared" si="28"/>
        <v>193</v>
      </c>
      <c r="J923" s="6">
        <f>G923/SUM($G$5:$G$1566)</f>
        <v>9.6678903872165874E-5</v>
      </c>
      <c r="K923" s="9">
        <f>H923/SUM($H$5:$H$1566)</f>
        <v>2.2408355722032603E-5</v>
      </c>
      <c r="L923" s="4">
        <f t="shared" si="29"/>
        <v>9.8445595854922283E-2</v>
      </c>
      <c r="M923">
        <v>919</v>
      </c>
      <c r="N923">
        <v>4</v>
      </c>
    </row>
    <row r="924" spans="1:14" x14ac:dyDescent="0.25">
      <c r="A924" t="s">
        <v>8</v>
      </c>
      <c r="B924" t="s">
        <v>7</v>
      </c>
      <c r="C924">
        <v>21283</v>
      </c>
      <c r="D924" t="s">
        <v>1671</v>
      </c>
      <c r="E924" t="s">
        <v>1672</v>
      </c>
      <c r="F924" s="3">
        <v>1055</v>
      </c>
      <c r="G924" s="3">
        <v>258</v>
      </c>
      <c r="H924" s="3">
        <v>8</v>
      </c>
      <c r="I924" s="3">
        <f t="shared" si="28"/>
        <v>1063</v>
      </c>
      <c r="J924" s="6">
        <f>G924/SUM($G$5:$G$1566)</f>
        <v>2.2675597453653451E-4</v>
      </c>
      <c r="K924" s="9">
        <f>H924/SUM($H$5:$H$1566)</f>
        <v>9.4350971461189913E-6</v>
      </c>
      <c r="L924" s="4">
        <f t="shared" si="29"/>
        <v>7.525870178739417E-3</v>
      </c>
      <c r="M924">
        <v>920</v>
      </c>
      <c r="N924">
        <v>5</v>
      </c>
    </row>
    <row r="925" spans="1:14" x14ac:dyDescent="0.25">
      <c r="A925" t="s">
        <v>14</v>
      </c>
      <c r="B925" t="s">
        <v>26</v>
      </c>
      <c r="C925">
        <v>35421</v>
      </c>
      <c r="D925" t="s">
        <v>1694</v>
      </c>
      <c r="E925" t="s">
        <v>1695</v>
      </c>
      <c r="F925" s="3">
        <v>181</v>
      </c>
      <c r="G925" s="3">
        <v>114</v>
      </c>
      <c r="H925" s="3">
        <v>18</v>
      </c>
      <c r="I925" s="3">
        <f t="shared" si="28"/>
        <v>199</v>
      </c>
      <c r="J925" s="6">
        <f>G925/SUM($G$5:$G$1566)</f>
        <v>1.0019450037660828E-4</v>
      </c>
      <c r="K925" s="9">
        <f>H925/SUM($H$5:$H$1566)</f>
        <v>2.1228968578767728E-5</v>
      </c>
      <c r="L925" s="4">
        <f t="shared" si="29"/>
        <v>9.0452261306532666E-2</v>
      </c>
      <c r="M925">
        <v>921</v>
      </c>
      <c r="N925">
        <v>5</v>
      </c>
    </row>
    <row r="926" spans="1:14" x14ac:dyDescent="0.25">
      <c r="A926" t="s">
        <v>152</v>
      </c>
      <c r="B926" t="s">
        <v>247</v>
      </c>
      <c r="C926">
        <v>73226</v>
      </c>
      <c r="D926" t="s">
        <v>1573</v>
      </c>
      <c r="E926" t="s">
        <v>1574</v>
      </c>
      <c r="F926" s="3">
        <v>217</v>
      </c>
      <c r="G926" s="3">
        <v>55</v>
      </c>
      <c r="H926" s="3">
        <v>37</v>
      </c>
      <c r="I926" s="3">
        <f t="shared" si="28"/>
        <v>254</v>
      </c>
      <c r="J926" s="6">
        <f>G926/SUM($G$5:$G$1566)</f>
        <v>4.8339451936082937E-5</v>
      </c>
      <c r="K926" s="9">
        <f>H926/SUM($H$5:$H$1566)</f>
        <v>4.3637324300800335E-5</v>
      </c>
      <c r="L926" s="4">
        <f t="shared" si="29"/>
        <v>0.14566929133858267</v>
      </c>
      <c r="M926">
        <v>922</v>
      </c>
      <c r="N926">
        <v>5</v>
      </c>
    </row>
    <row r="927" spans="1:14" x14ac:dyDescent="0.25">
      <c r="A927" t="s">
        <v>8</v>
      </c>
      <c r="B927" t="s">
        <v>332</v>
      </c>
      <c r="C927">
        <v>25331</v>
      </c>
      <c r="D927" t="s">
        <v>1830</v>
      </c>
      <c r="E927" t="s">
        <v>1831</v>
      </c>
      <c r="F927" s="3">
        <v>488</v>
      </c>
      <c r="G927" s="3">
        <v>74</v>
      </c>
      <c r="H927" s="3">
        <v>27</v>
      </c>
      <c r="I927" s="3">
        <f t="shared" si="28"/>
        <v>515</v>
      </c>
      <c r="J927" s="6">
        <f>G927/SUM($G$5:$G$1566)</f>
        <v>6.5038535332184312E-5</v>
      </c>
      <c r="K927" s="9">
        <f>H927/SUM($H$5:$H$1566)</f>
        <v>3.1843452868151596E-5</v>
      </c>
      <c r="L927" s="4">
        <f t="shared" si="29"/>
        <v>5.2427184466019419E-2</v>
      </c>
      <c r="M927">
        <v>923</v>
      </c>
      <c r="N927">
        <v>5</v>
      </c>
    </row>
    <row r="928" spans="1:14" x14ac:dyDescent="0.25">
      <c r="A928" t="s">
        <v>14</v>
      </c>
      <c r="B928" t="s">
        <v>176</v>
      </c>
      <c r="C928">
        <v>32151</v>
      </c>
      <c r="D928" t="s">
        <v>1567</v>
      </c>
      <c r="E928" t="s">
        <v>1568</v>
      </c>
      <c r="F928" s="3">
        <v>424</v>
      </c>
      <c r="G928" s="3">
        <v>105</v>
      </c>
      <c r="H928" s="3">
        <v>19</v>
      </c>
      <c r="I928" s="3">
        <f t="shared" si="28"/>
        <v>443</v>
      </c>
      <c r="J928" s="6">
        <f>G928/SUM($G$5:$G$1566)</f>
        <v>9.2284408241612891E-5</v>
      </c>
      <c r="K928" s="9">
        <f>H928/SUM($H$5:$H$1566)</f>
        <v>2.2408355722032603E-5</v>
      </c>
      <c r="L928" s="4">
        <f t="shared" si="29"/>
        <v>4.2889390519187359E-2</v>
      </c>
      <c r="M928">
        <v>924</v>
      </c>
      <c r="N928">
        <v>5</v>
      </c>
    </row>
    <row r="929" spans="1:14" x14ac:dyDescent="0.25">
      <c r="A929" t="s">
        <v>8</v>
      </c>
      <c r="B929" t="s">
        <v>7</v>
      </c>
      <c r="C929">
        <v>21324</v>
      </c>
      <c r="D929" t="s">
        <v>1763</v>
      </c>
      <c r="E929" t="s">
        <v>1764</v>
      </c>
      <c r="F929" s="3">
        <v>450</v>
      </c>
      <c r="G929" s="3">
        <v>110</v>
      </c>
      <c r="H929" s="3">
        <v>18</v>
      </c>
      <c r="I929" s="3">
        <f t="shared" si="28"/>
        <v>468</v>
      </c>
      <c r="J929" s="6">
        <f>G929/SUM($G$5:$G$1566)</f>
        <v>9.6678903872165874E-5</v>
      </c>
      <c r="K929" s="9">
        <f>H929/SUM($H$5:$H$1566)</f>
        <v>2.1228968578767728E-5</v>
      </c>
      <c r="L929" s="4">
        <f t="shared" si="29"/>
        <v>3.8461538461538464E-2</v>
      </c>
      <c r="M929">
        <v>925</v>
      </c>
      <c r="N929">
        <v>5</v>
      </c>
    </row>
    <row r="930" spans="1:14" x14ac:dyDescent="0.25">
      <c r="A930" t="s">
        <v>8</v>
      </c>
      <c r="B930" t="s">
        <v>7</v>
      </c>
      <c r="C930">
        <v>21466</v>
      </c>
      <c r="D930" t="s">
        <v>1591</v>
      </c>
      <c r="E930" t="s">
        <v>1591</v>
      </c>
      <c r="F930" s="3">
        <v>889</v>
      </c>
      <c r="G930" s="3">
        <v>218</v>
      </c>
      <c r="H930" s="3">
        <v>9</v>
      </c>
      <c r="I930" s="3">
        <f t="shared" si="28"/>
        <v>898</v>
      </c>
      <c r="J930" s="6">
        <f>G930/SUM($G$5:$G$1566)</f>
        <v>1.9160000949211057E-4</v>
      </c>
      <c r="K930" s="9">
        <f>H930/SUM($H$5:$H$1566)</f>
        <v>1.0614484289383864E-5</v>
      </c>
      <c r="L930" s="4">
        <f t="shared" si="29"/>
        <v>1.002227171492205E-2</v>
      </c>
      <c r="M930">
        <v>926</v>
      </c>
      <c r="N930">
        <v>5</v>
      </c>
    </row>
    <row r="931" spans="1:14" x14ac:dyDescent="0.25">
      <c r="A931" t="s">
        <v>152</v>
      </c>
      <c r="B931" t="s">
        <v>206</v>
      </c>
      <c r="C931">
        <v>74114</v>
      </c>
      <c r="D931" t="s">
        <v>2738</v>
      </c>
      <c r="E931" t="s">
        <v>2739</v>
      </c>
      <c r="F931" s="3">
        <v>1097</v>
      </c>
      <c r="G931" s="3">
        <v>280</v>
      </c>
      <c r="H931" s="3">
        <v>7</v>
      </c>
      <c r="I931" s="3">
        <f t="shared" si="28"/>
        <v>1104</v>
      </c>
      <c r="J931" s="6">
        <f>G931/SUM($G$5:$G$1566)</f>
        <v>2.4609175531096767E-4</v>
      </c>
      <c r="K931" s="9">
        <f>H931/SUM($H$5:$H$1566)</f>
        <v>8.2557100028541168E-6</v>
      </c>
      <c r="L931" s="4">
        <f t="shared" si="29"/>
        <v>6.3405797101449279E-3</v>
      </c>
      <c r="M931">
        <v>927</v>
      </c>
      <c r="N931">
        <v>5</v>
      </c>
    </row>
    <row r="932" spans="1:14" x14ac:dyDescent="0.25">
      <c r="A932" t="s">
        <v>8</v>
      </c>
      <c r="B932" t="s">
        <v>368</v>
      </c>
      <c r="C932">
        <v>26321</v>
      </c>
      <c r="D932" t="s">
        <v>1592</v>
      </c>
      <c r="E932" t="s">
        <v>1593</v>
      </c>
      <c r="F932" s="3">
        <v>1285</v>
      </c>
      <c r="G932" s="3">
        <v>196</v>
      </c>
      <c r="H932" s="3">
        <v>10</v>
      </c>
      <c r="I932" s="3">
        <f t="shared" si="28"/>
        <v>1295</v>
      </c>
      <c r="J932" s="6">
        <f>G932/SUM($G$5:$G$1566)</f>
        <v>1.7226422871767738E-4</v>
      </c>
      <c r="K932" s="9">
        <f>H932/SUM($H$5:$H$1566)</f>
        <v>1.1793871432648739E-5</v>
      </c>
      <c r="L932" s="4">
        <f t="shared" si="29"/>
        <v>7.7220077220077222E-3</v>
      </c>
      <c r="M932">
        <v>928</v>
      </c>
      <c r="N932">
        <v>5</v>
      </c>
    </row>
    <row r="933" spans="1:14" x14ac:dyDescent="0.25">
      <c r="A933" t="s">
        <v>8</v>
      </c>
      <c r="B933" t="s">
        <v>37</v>
      </c>
      <c r="C933">
        <v>22415</v>
      </c>
      <c r="D933" t="s">
        <v>1690</v>
      </c>
      <c r="E933" t="s">
        <v>1691</v>
      </c>
      <c r="F933" s="3">
        <v>356</v>
      </c>
      <c r="G933" s="3">
        <v>40</v>
      </c>
      <c r="H933" s="3">
        <v>49</v>
      </c>
      <c r="I933" s="3">
        <f t="shared" si="28"/>
        <v>405</v>
      </c>
      <c r="J933" s="6">
        <f>G933/SUM($G$5:$G$1566)</f>
        <v>3.5155965044423955E-5</v>
      </c>
      <c r="K933" s="9">
        <f>H933/SUM($H$5:$H$1566)</f>
        <v>5.7789970019978816E-5</v>
      </c>
      <c r="L933" s="4">
        <f t="shared" si="29"/>
        <v>0.12098765432098765</v>
      </c>
      <c r="M933">
        <v>929</v>
      </c>
      <c r="N933">
        <v>5</v>
      </c>
    </row>
    <row r="934" spans="1:14" x14ac:dyDescent="0.25">
      <c r="A934" t="s">
        <v>14</v>
      </c>
      <c r="B934" t="s">
        <v>26</v>
      </c>
      <c r="C934">
        <v>35161</v>
      </c>
      <c r="D934" t="s">
        <v>2187</v>
      </c>
      <c r="E934" t="s">
        <v>2188</v>
      </c>
      <c r="F934" s="3">
        <v>387</v>
      </c>
      <c r="G934" s="3">
        <v>244</v>
      </c>
      <c r="H934" s="3">
        <v>8</v>
      </c>
      <c r="I934" s="3">
        <f t="shared" si="28"/>
        <v>395</v>
      </c>
      <c r="J934" s="6">
        <f>G934/SUM($G$5:$G$1566)</f>
        <v>2.1445138677098614E-4</v>
      </c>
      <c r="K934" s="9">
        <f>H934/SUM($H$5:$H$1566)</f>
        <v>9.4350971461189913E-6</v>
      </c>
      <c r="L934" s="4">
        <f t="shared" si="29"/>
        <v>2.0253164556962026E-2</v>
      </c>
      <c r="M934">
        <v>930</v>
      </c>
      <c r="N934">
        <v>5</v>
      </c>
    </row>
    <row r="935" spans="1:14" x14ac:dyDescent="0.25">
      <c r="A935" t="s">
        <v>19</v>
      </c>
      <c r="B935" t="s">
        <v>18</v>
      </c>
      <c r="C935">
        <v>54175</v>
      </c>
      <c r="D935" t="s">
        <v>1773</v>
      </c>
      <c r="E935" t="s">
        <v>1774</v>
      </c>
      <c r="F935" s="3">
        <v>180</v>
      </c>
      <c r="G935" s="3">
        <v>59</v>
      </c>
      <c r="H935" s="3">
        <v>33</v>
      </c>
      <c r="I935" s="3">
        <f t="shared" si="28"/>
        <v>213</v>
      </c>
      <c r="J935" s="6">
        <f>G935/SUM($G$5:$G$1566)</f>
        <v>5.1855048440525338E-5</v>
      </c>
      <c r="K935" s="9">
        <f>H935/SUM($H$5:$H$1566)</f>
        <v>3.8919775727740836E-5</v>
      </c>
      <c r="L935" s="4">
        <f t="shared" si="29"/>
        <v>0.15492957746478872</v>
      </c>
      <c r="M935">
        <v>931</v>
      </c>
      <c r="N935">
        <v>5</v>
      </c>
    </row>
    <row r="936" spans="1:14" x14ac:dyDescent="0.25">
      <c r="A936" t="s">
        <v>19</v>
      </c>
      <c r="B936" t="s">
        <v>18</v>
      </c>
      <c r="C936">
        <v>53433</v>
      </c>
      <c r="D936" t="s">
        <v>1612</v>
      </c>
      <c r="E936" t="s">
        <v>1613</v>
      </c>
      <c r="F936" s="3">
        <v>453</v>
      </c>
      <c r="G936" s="3">
        <v>147</v>
      </c>
      <c r="H936" s="3">
        <v>13</v>
      </c>
      <c r="I936" s="3">
        <f t="shared" si="28"/>
        <v>466</v>
      </c>
      <c r="J936" s="6">
        <f>G936/SUM($G$5:$G$1566)</f>
        <v>1.2919817153825804E-4</v>
      </c>
      <c r="K936" s="9">
        <f>H936/SUM($H$5:$H$1566)</f>
        <v>1.5332032862443359E-5</v>
      </c>
      <c r="L936" s="4">
        <f t="shared" si="29"/>
        <v>2.7896995708154508E-2</v>
      </c>
      <c r="M936">
        <v>932</v>
      </c>
      <c r="N936">
        <v>5</v>
      </c>
    </row>
    <row r="937" spans="1:14" x14ac:dyDescent="0.25">
      <c r="A937" t="s">
        <v>152</v>
      </c>
      <c r="B937" t="s">
        <v>247</v>
      </c>
      <c r="C937">
        <v>73248</v>
      </c>
      <c r="D937" t="s">
        <v>1783</v>
      </c>
      <c r="E937" t="s">
        <v>1784</v>
      </c>
      <c r="F937" s="3">
        <v>678</v>
      </c>
      <c r="G937" s="3">
        <v>173</v>
      </c>
      <c r="H937" s="3">
        <v>11</v>
      </c>
      <c r="I937" s="3">
        <f t="shared" si="28"/>
        <v>689</v>
      </c>
      <c r="J937" s="6">
        <f>G937/SUM($G$5:$G$1566)</f>
        <v>1.5204954881713361E-4</v>
      </c>
      <c r="K937" s="9">
        <f>H937/SUM($H$5:$H$1566)</f>
        <v>1.2973258575913612E-5</v>
      </c>
      <c r="L937" s="4">
        <f t="shared" si="29"/>
        <v>1.5965166908563134E-2</v>
      </c>
      <c r="M937">
        <v>933</v>
      </c>
      <c r="N937">
        <v>5</v>
      </c>
    </row>
    <row r="938" spans="1:14" x14ac:dyDescent="0.25">
      <c r="A938" t="s">
        <v>8</v>
      </c>
      <c r="B938" t="s">
        <v>37</v>
      </c>
      <c r="C938">
        <v>22383</v>
      </c>
      <c r="D938" t="s">
        <v>2473</v>
      </c>
      <c r="E938" t="s">
        <v>2474</v>
      </c>
      <c r="F938" s="3">
        <v>3389</v>
      </c>
      <c r="G938" s="3">
        <v>379</v>
      </c>
      <c r="H938" s="3">
        <v>5</v>
      </c>
      <c r="I938" s="3">
        <f t="shared" si="28"/>
        <v>3394</v>
      </c>
      <c r="J938" s="6">
        <f>G938/SUM($G$5:$G$1566)</f>
        <v>3.3310276879591701E-4</v>
      </c>
      <c r="K938" s="9">
        <f>H938/SUM($H$5:$H$1566)</f>
        <v>5.8969357163243694E-6</v>
      </c>
      <c r="L938" s="4">
        <f t="shared" si="29"/>
        <v>1.4731879787860931E-3</v>
      </c>
      <c r="M938">
        <v>934</v>
      </c>
      <c r="N938">
        <v>5</v>
      </c>
    </row>
    <row r="939" spans="1:14" x14ac:dyDescent="0.25">
      <c r="A939" t="s">
        <v>8</v>
      </c>
      <c r="B939" t="s">
        <v>368</v>
      </c>
      <c r="C939">
        <v>26284</v>
      </c>
      <c r="D939" t="s">
        <v>1802</v>
      </c>
      <c r="E939" t="s">
        <v>1802</v>
      </c>
      <c r="F939" s="3">
        <v>1010</v>
      </c>
      <c r="G939" s="3">
        <v>154</v>
      </c>
      <c r="H939" s="3">
        <v>12</v>
      </c>
      <c r="I939" s="3">
        <f t="shared" si="28"/>
        <v>1022</v>
      </c>
      <c r="J939" s="6">
        <f>G939/SUM($G$5:$G$1566)</f>
        <v>1.3535046542103224E-4</v>
      </c>
      <c r="K939" s="9">
        <f>H939/SUM($H$5:$H$1566)</f>
        <v>1.4152645719178486E-5</v>
      </c>
      <c r="L939" s="4">
        <f t="shared" si="29"/>
        <v>1.1741682974559686E-2</v>
      </c>
      <c r="M939">
        <v>935</v>
      </c>
      <c r="N939">
        <v>5</v>
      </c>
    </row>
    <row r="940" spans="1:14" x14ac:dyDescent="0.25">
      <c r="A940" t="s">
        <v>19</v>
      </c>
      <c r="B940" t="s">
        <v>91</v>
      </c>
      <c r="C940">
        <v>52257</v>
      </c>
      <c r="D940" t="s">
        <v>1679</v>
      </c>
      <c r="E940" t="s">
        <v>1680</v>
      </c>
      <c r="F940" s="3">
        <v>149</v>
      </c>
      <c r="G940" s="3">
        <v>45</v>
      </c>
      <c r="H940" s="3">
        <v>41</v>
      </c>
      <c r="I940" s="3">
        <f t="shared" si="28"/>
        <v>190</v>
      </c>
      <c r="J940" s="6">
        <f>G940/SUM($G$5:$G$1566)</f>
        <v>3.9550460674976951E-5</v>
      </c>
      <c r="K940" s="9">
        <f>H940/SUM($H$5:$H$1566)</f>
        <v>4.8354872873859826E-5</v>
      </c>
      <c r="L940" s="4">
        <f t="shared" si="29"/>
        <v>0.21578947368421053</v>
      </c>
      <c r="M940">
        <v>936</v>
      </c>
      <c r="N940">
        <v>5</v>
      </c>
    </row>
    <row r="941" spans="1:14" x14ac:dyDescent="0.25">
      <c r="A941" t="s">
        <v>8</v>
      </c>
      <c r="B941" t="s">
        <v>37</v>
      </c>
      <c r="C941">
        <v>22343</v>
      </c>
      <c r="D941" t="s">
        <v>1607</v>
      </c>
      <c r="E941" t="s">
        <v>1608</v>
      </c>
      <c r="F941" s="3">
        <v>3272</v>
      </c>
      <c r="G941" s="3">
        <v>366</v>
      </c>
      <c r="H941" s="3">
        <v>5</v>
      </c>
      <c r="I941" s="3">
        <f t="shared" si="28"/>
        <v>3277</v>
      </c>
      <c r="J941" s="6">
        <f>G941/SUM($G$5:$G$1566)</f>
        <v>3.216770801564792E-4</v>
      </c>
      <c r="K941" s="9">
        <f>H941/SUM($H$5:$H$1566)</f>
        <v>5.8969357163243694E-6</v>
      </c>
      <c r="L941" s="4">
        <f t="shared" si="29"/>
        <v>1.5257857796765334E-3</v>
      </c>
      <c r="M941">
        <v>937</v>
      </c>
      <c r="N941">
        <v>5</v>
      </c>
    </row>
    <row r="942" spans="1:14" x14ac:dyDescent="0.25">
      <c r="A942" t="s">
        <v>14</v>
      </c>
      <c r="B942" t="s">
        <v>26</v>
      </c>
      <c r="C942">
        <v>35159</v>
      </c>
      <c r="D942" t="s">
        <v>2189</v>
      </c>
      <c r="E942" t="s">
        <v>2190</v>
      </c>
      <c r="F942" s="3">
        <v>484</v>
      </c>
      <c r="G942" s="3">
        <v>305</v>
      </c>
      <c r="H942" s="3">
        <v>6</v>
      </c>
      <c r="I942" s="3">
        <f t="shared" si="28"/>
        <v>490</v>
      </c>
      <c r="J942" s="6">
        <f>G942/SUM($G$5:$G$1566)</f>
        <v>2.6806423346373265E-4</v>
      </c>
      <c r="K942" s="9">
        <f>H942/SUM($H$5:$H$1566)</f>
        <v>7.0763228595892431E-6</v>
      </c>
      <c r="L942" s="4">
        <f t="shared" si="29"/>
        <v>1.2244897959183673E-2</v>
      </c>
      <c r="M942">
        <v>938</v>
      </c>
      <c r="N942">
        <v>5</v>
      </c>
    </row>
    <row r="943" spans="1:14" x14ac:dyDescent="0.25">
      <c r="A943" t="s">
        <v>14</v>
      </c>
      <c r="B943" t="s">
        <v>176</v>
      </c>
      <c r="C943">
        <v>32139</v>
      </c>
      <c r="D943" t="s">
        <v>1609</v>
      </c>
      <c r="E943" t="s">
        <v>1610</v>
      </c>
      <c r="F943" s="3">
        <v>918</v>
      </c>
      <c r="G943" s="3">
        <v>227</v>
      </c>
      <c r="H943" s="3">
        <v>8</v>
      </c>
      <c r="I943" s="3">
        <f t="shared" si="28"/>
        <v>926</v>
      </c>
      <c r="J943" s="6">
        <f>G943/SUM($G$5:$G$1566)</f>
        <v>1.9951010162710595E-4</v>
      </c>
      <c r="K943" s="9">
        <f>H943/SUM($H$5:$H$1566)</f>
        <v>9.4350971461189913E-6</v>
      </c>
      <c r="L943" s="4">
        <f t="shared" si="29"/>
        <v>8.6393088552915772E-3</v>
      </c>
      <c r="M943">
        <v>939</v>
      </c>
      <c r="N943">
        <v>5</v>
      </c>
    </row>
    <row r="944" spans="1:14" x14ac:dyDescent="0.25">
      <c r="A944" t="s">
        <v>14</v>
      </c>
      <c r="B944" t="s">
        <v>115</v>
      </c>
      <c r="C944">
        <v>33141</v>
      </c>
      <c r="D944" t="s">
        <v>1618</v>
      </c>
      <c r="E944" t="s">
        <v>1619</v>
      </c>
      <c r="F944" s="3">
        <v>662</v>
      </c>
      <c r="G944" s="3">
        <v>164</v>
      </c>
      <c r="H944" s="3">
        <v>11</v>
      </c>
      <c r="I944" s="3">
        <f t="shared" si="28"/>
        <v>673</v>
      </c>
      <c r="J944" s="6">
        <f>G944/SUM($G$5:$G$1566)</f>
        <v>1.4413945668213823E-4</v>
      </c>
      <c r="K944" s="9">
        <f>H944/SUM($H$5:$H$1566)</f>
        <v>1.2973258575913612E-5</v>
      </c>
      <c r="L944" s="4">
        <f t="shared" si="29"/>
        <v>1.6344725111441308E-2</v>
      </c>
      <c r="M944">
        <v>940</v>
      </c>
      <c r="N944">
        <v>5</v>
      </c>
    </row>
    <row r="945" spans="1:14" x14ac:dyDescent="0.25">
      <c r="A945" t="s">
        <v>8</v>
      </c>
      <c r="B945" t="s">
        <v>29</v>
      </c>
      <c r="C945">
        <v>24454</v>
      </c>
      <c r="D945" t="s">
        <v>1754</v>
      </c>
      <c r="E945" t="s">
        <v>1755</v>
      </c>
      <c r="F945" s="3">
        <v>874</v>
      </c>
      <c r="G945" s="3">
        <v>199</v>
      </c>
      <c r="H945" s="3">
        <v>9</v>
      </c>
      <c r="I945" s="3">
        <f t="shared" si="28"/>
        <v>883</v>
      </c>
      <c r="J945" s="6">
        <f>G945/SUM($G$5:$G$1566)</f>
        <v>1.7490092609600917E-4</v>
      </c>
      <c r="K945" s="9">
        <f>H945/SUM($H$5:$H$1566)</f>
        <v>1.0614484289383864E-5</v>
      </c>
      <c r="L945" s="4">
        <f t="shared" si="29"/>
        <v>1.0192525481313703E-2</v>
      </c>
      <c r="M945">
        <v>941</v>
      </c>
      <c r="N945">
        <v>5</v>
      </c>
    </row>
    <row r="946" spans="1:14" x14ac:dyDescent="0.25">
      <c r="A946" t="s">
        <v>8</v>
      </c>
      <c r="B946" t="s">
        <v>29</v>
      </c>
      <c r="C946">
        <v>24359</v>
      </c>
      <c r="D946" t="s">
        <v>1692</v>
      </c>
      <c r="E946" t="s">
        <v>1693</v>
      </c>
      <c r="F946" s="3">
        <v>297</v>
      </c>
      <c r="G946" s="3">
        <v>68</v>
      </c>
      <c r="H946" s="3">
        <v>26</v>
      </c>
      <c r="I946" s="3">
        <f t="shared" si="28"/>
        <v>323</v>
      </c>
      <c r="J946" s="6">
        <f>G946/SUM($G$5:$G$1566)</f>
        <v>5.9765140575520728E-5</v>
      </c>
      <c r="K946" s="9">
        <f>H946/SUM($H$5:$H$1566)</f>
        <v>3.0664065724886718E-5</v>
      </c>
      <c r="L946" s="4">
        <f t="shared" si="29"/>
        <v>8.0495356037151702E-2</v>
      </c>
      <c r="M946">
        <v>942</v>
      </c>
      <c r="N946">
        <v>5</v>
      </c>
    </row>
    <row r="947" spans="1:14" x14ac:dyDescent="0.25">
      <c r="A947" t="s">
        <v>34</v>
      </c>
      <c r="B947" t="s">
        <v>32</v>
      </c>
      <c r="C947">
        <v>62298</v>
      </c>
      <c r="D947" t="s">
        <v>1616</v>
      </c>
      <c r="E947" t="s">
        <v>1617</v>
      </c>
      <c r="F947" s="3">
        <v>216</v>
      </c>
      <c r="G947" s="3">
        <v>79</v>
      </c>
      <c r="H947" s="3">
        <v>22</v>
      </c>
      <c r="I947" s="3">
        <f t="shared" si="28"/>
        <v>238</v>
      </c>
      <c r="J947" s="6">
        <f>G947/SUM($G$5:$G$1566)</f>
        <v>6.9433030962737309E-5</v>
      </c>
      <c r="K947" s="9">
        <f>H947/SUM($H$5:$H$1566)</f>
        <v>2.5946517151827223E-5</v>
      </c>
      <c r="L947" s="4">
        <f t="shared" si="29"/>
        <v>9.2436974789915971E-2</v>
      </c>
      <c r="M947">
        <v>943</v>
      </c>
      <c r="N947">
        <v>5</v>
      </c>
    </row>
    <row r="948" spans="1:14" x14ac:dyDescent="0.25">
      <c r="A948" t="s">
        <v>34</v>
      </c>
      <c r="B948" t="s">
        <v>293</v>
      </c>
      <c r="C948">
        <v>63217</v>
      </c>
      <c r="D948" t="s">
        <v>1731</v>
      </c>
      <c r="E948" t="s">
        <v>1732</v>
      </c>
      <c r="F948" s="3">
        <v>146</v>
      </c>
      <c r="G948" s="3">
        <v>66</v>
      </c>
      <c r="H948" s="3">
        <v>26</v>
      </c>
      <c r="I948" s="3">
        <f t="shared" si="28"/>
        <v>172</v>
      </c>
      <c r="J948" s="6">
        <f>G948/SUM($G$5:$G$1566)</f>
        <v>5.8007342323299531E-5</v>
      </c>
      <c r="K948" s="9">
        <f>H948/SUM($H$5:$H$1566)</f>
        <v>3.0664065724886718E-5</v>
      </c>
      <c r="L948" s="4">
        <f t="shared" si="29"/>
        <v>0.15116279069767441</v>
      </c>
      <c r="M948">
        <v>944</v>
      </c>
      <c r="N948">
        <v>5</v>
      </c>
    </row>
    <row r="949" spans="1:14" x14ac:dyDescent="0.25">
      <c r="A949" t="s">
        <v>14</v>
      </c>
      <c r="B949" t="s">
        <v>26</v>
      </c>
      <c r="C949">
        <v>35471</v>
      </c>
      <c r="D949" t="s">
        <v>1633</v>
      </c>
      <c r="E949" t="s">
        <v>1633</v>
      </c>
      <c r="F949" s="3">
        <v>39</v>
      </c>
      <c r="G949" s="3">
        <v>25</v>
      </c>
      <c r="H949" s="3">
        <v>68</v>
      </c>
      <c r="I949" s="3">
        <f t="shared" si="28"/>
        <v>107</v>
      </c>
      <c r="J949" s="6">
        <f>G949/SUM($G$5:$G$1566)</f>
        <v>2.1972478152764974E-5</v>
      </c>
      <c r="K949" s="9">
        <f>H949/SUM($H$5:$H$1566)</f>
        <v>8.0198325742011415E-5</v>
      </c>
      <c r="L949" s="4">
        <f t="shared" si="29"/>
        <v>0.63551401869158874</v>
      </c>
      <c r="M949">
        <v>945</v>
      </c>
      <c r="N949">
        <v>5</v>
      </c>
    </row>
    <row r="950" spans="1:14" x14ac:dyDescent="0.25">
      <c r="A950" t="s">
        <v>8</v>
      </c>
      <c r="B950" t="s">
        <v>84</v>
      </c>
      <c r="C950">
        <v>23279</v>
      </c>
      <c r="D950" t="s">
        <v>1798</v>
      </c>
      <c r="E950" t="s">
        <v>1799</v>
      </c>
      <c r="F950" s="3">
        <v>182</v>
      </c>
      <c r="G950" s="3">
        <v>41</v>
      </c>
      <c r="H950" s="3">
        <v>40</v>
      </c>
      <c r="I950" s="3">
        <f t="shared" si="28"/>
        <v>222</v>
      </c>
      <c r="J950" s="6">
        <f>G950/SUM($G$5:$G$1566)</f>
        <v>3.6034864170534557E-5</v>
      </c>
      <c r="K950" s="9">
        <f>H950/SUM($H$5:$H$1566)</f>
        <v>4.7175485730594955E-5</v>
      </c>
      <c r="L950" s="4">
        <f t="shared" si="29"/>
        <v>0.18018018018018017</v>
      </c>
      <c r="M950">
        <v>946</v>
      </c>
      <c r="N950">
        <v>5</v>
      </c>
    </row>
    <row r="951" spans="1:14" x14ac:dyDescent="0.25">
      <c r="A951" t="s">
        <v>152</v>
      </c>
      <c r="B951" t="s">
        <v>233</v>
      </c>
      <c r="C951">
        <v>72254</v>
      </c>
      <c r="D951" t="s">
        <v>1625</v>
      </c>
      <c r="E951" t="s">
        <v>1626</v>
      </c>
      <c r="F951" s="3">
        <v>357</v>
      </c>
      <c r="G951" s="3">
        <v>91</v>
      </c>
      <c r="H951" s="3">
        <v>18</v>
      </c>
      <c r="I951" s="3">
        <f t="shared" si="28"/>
        <v>375</v>
      </c>
      <c r="J951" s="6">
        <f>G951/SUM($G$5:$G$1566)</f>
        <v>7.9979820476064505E-5</v>
      </c>
      <c r="K951" s="9">
        <f>H951/SUM($H$5:$H$1566)</f>
        <v>2.1228968578767728E-5</v>
      </c>
      <c r="L951" s="4">
        <f t="shared" si="29"/>
        <v>4.8000000000000001E-2</v>
      </c>
      <c r="M951">
        <v>947</v>
      </c>
      <c r="N951">
        <v>5</v>
      </c>
    </row>
    <row r="952" spans="1:14" x14ac:dyDescent="0.25">
      <c r="A952" t="s">
        <v>8</v>
      </c>
      <c r="B952" t="s">
        <v>368</v>
      </c>
      <c r="C952">
        <v>26135</v>
      </c>
      <c r="D952" t="s">
        <v>1748</v>
      </c>
      <c r="E952" t="s">
        <v>1356</v>
      </c>
      <c r="F952" s="3">
        <v>1074</v>
      </c>
      <c r="G952" s="3">
        <v>164</v>
      </c>
      <c r="H952" s="3">
        <v>10</v>
      </c>
      <c r="I952" s="3">
        <f t="shared" si="28"/>
        <v>1084</v>
      </c>
      <c r="J952" s="6">
        <f>G952/SUM($G$5:$G$1566)</f>
        <v>1.4413945668213823E-4</v>
      </c>
      <c r="K952" s="9">
        <f>H952/SUM($H$5:$H$1566)</f>
        <v>1.1793871432648739E-5</v>
      </c>
      <c r="L952" s="4">
        <f t="shared" si="29"/>
        <v>9.2250922509225092E-3</v>
      </c>
      <c r="M952">
        <v>948</v>
      </c>
      <c r="N952">
        <v>5</v>
      </c>
    </row>
    <row r="953" spans="1:14" x14ac:dyDescent="0.25">
      <c r="A953" t="s">
        <v>14</v>
      </c>
      <c r="B953" t="s">
        <v>629</v>
      </c>
      <c r="C953">
        <v>36181</v>
      </c>
      <c r="D953" t="s">
        <v>1738</v>
      </c>
      <c r="E953" t="s">
        <v>1739</v>
      </c>
      <c r="F953" s="3">
        <v>725</v>
      </c>
      <c r="G953" s="3">
        <v>179</v>
      </c>
      <c r="H953" s="3">
        <v>9</v>
      </c>
      <c r="I953" s="3">
        <f t="shared" si="28"/>
        <v>734</v>
      </c>
      <c r="J953" s="6">
        <f>G953/SUM($G$5:$G$1566)</f>
        <v>1.5732294357379722E-4</v>
      </c>
      <c r="K953" s="9">
        <f>H953/SUM($H$5:$H$1566)</f>
        <v>1.0614484289383864E-5</v>
      </c>
      <c r="L953" s="4">
        <f t="shared" si="29"/>
        <v>1.226158038147139E-2</v>
      </c>
      <c r="M953">
        <v>949</v>
      </c>
      <c r="N953">
        <v>5</v>
      </c>
    </row>
    <row r="954" spans="1:14" x14ac:dyDescent="0.25">
      <c r="A954" t="s">
        <v>8</v>
      </c>
      <c r="B954" t="s">
        <v>368</v>
      </c>
      <c r="C954">
        <v>26256</v>
      </c>
      <c r="D954" t="s">
        <v>1700</v>
      </c>
      <c r="E954" t="s">
        <v>1701</v>
      </c>
      <c r="F954" s="3">
        <v>662</v>
      </c>
      <c r="G954" s="3">
        <v>101</v>
      </c>
      <c r="H954" s="3">
        <v>16</v>
      </c>
      <c r="I954" s="3">
        <f t="shared" si="28"/>
        <v>678</v>
      </c>
      <c r="J954" s="6">
        <f>G954/SUM($G$5:$G$1566)</f>
        <v>8.8768811737170483E-5</v>
      </c>
      <c r="K954" s="9">
        <f>H954/SUM($H$5:$H$1566)</f>
        <v>1.8870194292237983E-5</v>
      </c>
      <c r="L954" s="4">
        <f t="shared" si="29"/>
        <v>2.359882005899705E-2</v>
      </c>
      <c r="M954">
        <v>950</v>
      </c>
      <c r="N954">
        <v>5</v>
      </c>
    </row>
    <row r="955" spans="1:14" x14ac:dyDescent="0.25">
      <c r="A955" t="s">
        <v>14</v>
      </c>
      <c r="B955" t="s">
        <v>125</v>
      </c>
      <c r="C955">
        <v>34251</v>
      </c>
      <c r="D955" t="s">
        <v>1667</v>
      </c>
      <c r="E955" t="s">
        <v>1668</v>
      </c>
      <c r="F955" s="3">
        <v>155</v>
      </c>
      <c r="G955" s="3">
        <v>38</v>
      </c>
      <c r="H955" s="3">
        <v>42</v>
      </c>
      <c r="I955" s="3">
        <f t="shared" si="28"/>
        <v>197</v>
      </c>
      <c r="J955" s="6">
        <f>G955/SUM($G$5:$G$1566)</f>
        <v>3.3398166792202758E-5</v>
      </c>
      <c r="K955" s="9">
        <f>H955/SUM($H$5:$H$1566)</f>
        <v>4.9534260017124704E-5</v>
      </c>
      <c r="L955" s="4">
        <f t="shared" si="29"/>
        <v>0.21319796954314721</v>
      </c>
      <c r="M955">
        <v>951</v>
      </c>
      <c r="N955">
        <v>5</v>
      </c>
    </row>
    <row r="956" spans="1:14" x14ac:dyDescent="0.25">
      <c r="A956" t="s">
        <v>14</v>
      </c>
      <c r="B956" t="s">
        <v>125</v>
      </c>
      <c r="C956">
        <v>34247</v>
      </c>
      <c r="D956" t="s">
        <v>1735</v>
      </c>
      <c r="E956" t="s">
        <v>1735</v>
      </c>
      <c r="F956" s="3">
        <v>215</v>
      </c>
      <c r="G956" s="3">
        <v>53</v>
      </c>
      <c r="H956" s="3">
        <v>30</v>
      </c>
      <c r="I956" s="3">
        <f t="shared" si="28"/>
        <v>245</v>
      </c>
      <c r="J956" s="6">
        <f>G956/SUM($G$5:$G$1566)</f>
        <v>4.658165368386174E-5</v>
      </c>
      <c r="K956" s="9">
        <f>H956/SUM($H$5:$H$1566)</f>
        <v>3.5381614297946216E-5</v>
      </c>
      <c r="L956" s="4">
        <f t="shared" si="29"/>
        <v>0.12244897959183673</v>
      </c>
      <c r="M956">
        <v>952</v>
      </c>
      <c r="N956">
        <v>5</v>
      </c>
    </row>
    <row r="957" spans="1:14" x14ac:dyDescent="0.25">
      <c r="A957" t="s">
        <v>14</v>
      </c>
      <c r="B957" t="s">
        <v>125</v>
      </c>
      <c r="C957">
        <v>34241</v>
      </c>
      <c r="D957" t="s">
        <v>1611</v>
      </c>
      <c r="E957" t="s">
        <v>1611</v>
      </c>
      <c r="F957" s="3">
        <v>319</v>
      </c>
      <c r="G957" s="3">
        <v>79</v>
      </c>
      <c r="H957" s="3">
        <v>20</v>
      </c>
      <c r="I957" s="3">
        <f t="shared" si="28"/>
        <v>339</v>
      </c>
      <c r="J957" s="6">
        <f>G957/SUM($G$5:$G$1566)</f>
        <v>6.9433030962737309E-5</v>
      </c>
      <c r="K957" s="9">
        <f>H957/SUM($H$5:$H$1566)</f>
        <v>2.3587742865297477E-5</v>
      </c>
      <c r="L957" s="4">
        <f t="shared" si="29"/>
        <v>5.8997050147492625E-2</v>
      </c>
      <c r="M957">
        <v>953</v>
      </c>
      <c r="N957">
        <v>5</v>
      </c>
    </row>
    <row r="958" spans="1:14" x14ac:dyDescent="0.25">
      <c r="A958" t="s">
        <v>8</v>
      </c>
      <c r="B958" t="s">
        <v>37</v>
      </c>
      <c r="C958">
        <v>22543</v>
      </c>
      <c r="D958" t="s">
        <v>1716</v>
      </c>
      <c r="E958" t="s">
        <v>1717</v>
      </c>
      <c r="F958" s="3">
        <v>989</v>
      </c>
      <c r="G958" s="3">
        <v>111</v>
      </c>
      <c r="H958" s="3">
        <v>14</v>
      </c>
      <c r="I958" s="3">
        <f t="shared" si="28"/>
        <v>1003</v>
      </c>
      <c r="J958" s="6">
        <f>G958/SUM($G$5:$G$1566)</f>
        <v>9.7557802998276475E-5</v>
      </c>
      <c r="K958" s="9">
        <f>H958/SUM($H$5:$H$1566)</f>
        <v>1.6511420005708234E-5</v>
      </c>
      <c r="L958" s="4">
        <f t="shared" si="29"/>
        <v>1.3958125623130608E-2</v>
      </c>
      <c r="M958">
        <v>954</v>
      </c>
      <c r="N958">
        <v>5</v>
      </c>
    </row>
    <row r="959" spans="1:14" x14ac:dyDescent="0.25">
      <c r="A959" t="s">
        <v>14</v>
      </c>
      <c r="B959" t="s">
        <v>26</v>
      </c>
      <c r="C959">
        <v>35157</v>
      </c>
      <c r="D959" t="s">
        <v>1582</v>
      </c>
      <c r="E959" t="s">
        <v>1582</v>
      </c>
      <c r="F959" s="3">
        <v>245</v>
      </c>
      <c r="G959" s="3">
        <v>154</v>
      </c>
      <c r="H959" s="3">
        <v>10</v>
      </c>
      <c r="I959" s="3">
        <f t="shared" si="28"/>
        <v>255</v>
      </c>
      <c r="J959" s="6">
        <f>G959/SUM($G$5:$G$1566)</f>
        <v>1.3535046542103224E-4</v>
      </c>
      <c r="K959" s="9">
        <f>H959/SUM($H$5:$H$1566)</f>
        <v>1.1793871432648739E-5</v>
      </c>
      <c r="L959" s="4">
        <f t="shared" si="29"/>
        <v>3.9215686274509803E-2</v>
      </c>
      <c r="M959">
        <v>955</v>
      </c>
      <c r="N959">
        <v>5</v>
      </c>
    </row>
    <row r="960" spans="1:14" x14ac:dyDescent="0.25">
      <c r="A960" t="s">
        <v>8</v>
      </c>
      <c r="B960" t="s">
        <v>7</v>
      </c>
      <c r="C960">
        <v>21436</v>
      </c>
      <c r="D960" t="s">
        <v>1726</v>
      </c>
      <c r="E960" t="s">
        <v>1727</v>
      </c>
      <c r="F960" s="3">
        <v>483</v>
      </c>
      <c r="G960" s="3">
        <v>118</v>
      </c>
      <c r="H960" s="3">
        <v>13</v>
      </c>
      <c r="I960" s="3">
        <f t="shared" si="28"/>
        <v>496</v>
      </c>
      <c r="J960" s="6">
        <f>G960/SUM($G$5:$G$1566)</f>
        <v>1.0371009688105068E-4</v>
      </c>
      <c r="K960" s="9">
        <f>H960/SUM($H$5:$H$1566)</f>
        <v>1.5332032862443359E-5</v>
      </c>
      <c r="L960" s="4">
        <f t="shared" si="29"/>
        <v>2.620967741935484E-2</v>
      </c>
      <c r="M960">
        <v>956</v>
      </c>
      <c r="N960">
        <v>5</v>
      </c>
    </row>
    <row r="961" spans="1:14" x14ac:dyDescent="0.25">
      <c r="A961" t="s">
        <v>8</v>
      </c>
      <c r="B961" t="s">
        <v>37</v>
      </c>
      <c r="C961">
        <v>22595</v>
      </c>
      <c r="D961" t="s">
        <v>1767</v>
      </c>
      <c r="E961" t="s">
        <v>1768</v>
      </c>
      <c r="F961" s="3">
        <v>2291</v>
      </c>
      <c r="G961" s="3">
        <v>256</v>
      </c>
      <c r="H961" s="3">
        <v>6</v>
      </c>
      <c r="I961" s="3">
        <f t="shared" si="28"/>
        <v>2297</v>
      </c>
      <c r="J961" s="6">
        <f>G961/SUM($G$5:$G$1566)</f>
        <v>2.2499817628431331E-4</v>
      </c>
      <c r="K961" s="9">
        <f>H961/SUM($H$5:$H$1566)</f>
        <v>7.0763228595892431E-6</v>
      </c>
      <c r="L961" s="4">
        <f t="shared" si="29"/>
        <v>2.6121027427078798E-3</v>
      </c>
      <c r="M961">
        <v>957</v>
      </c>
      <c r="N961">
        <v>5</v>
      </c>
    </row>
    <row r="962" spans="1:14" x14ac:dyDescent="0.25">
      <c r="A962" t="s">
        <v>8</v>
      </c>
      <c r="B962" t="s">
        <v>37</v>
      </c>
      <c r="C962">
        <v>22741</v>
      </c>
      <c r="D962" t="s">
        <v>1684</v>
      </c>
      <c r="E962" t="s">
        <v>1685</v>
      </c>
      <c r="F962" s="3">
        <v>499</v>
      </c>
      <c r="G962" s="3">
        <v>56</v>
      </c>
      <c r="H962" s="3">
        <v>27</v>
      </c>
      <c r="I962" s="3">
        <f t="shared" si="28"/>
        <v>526</v>
      </c>
      <c r="J962" s="6">
        <f>G962/SUM($G$5:$G$1566)</f>
        <v>4.9218351062193539E-5</v>
      </c>
      <c r="K962" s="9">
        <f>H962/SUM($H$5:$H$1566)</f>
        <v>3.1843452868151596E-5</v>
      </c>
      <c r="L962" s="4">
        <f t="shared" si="29"/>
        <v>5.1330798479087454E-2</v>
      </c>
      <c r="M962">
        <v>958</v>
      </c>
      <c r="N962">
        <v>5</v>
      </c>
    </row>
    <row r="963" spans="1:14" x14ac:dyDescent="0.25">
      <c r="A963" t="s">
        <v>14</v>
      </c>
      <c r="B963" t="s">
        <v>629</v>
      </c>
      <c r="C963">
        <v>36124</v>
      </c>
      <c r="D963" t="s">
        <v>1740</v>
      </c>
      <c r="E963" t="s">
        <v>1740</v>
      </c>
      <c r="F963" s="3">
        <v>603</v>
      </c>
      <c r="G963" s="3">
        <v>149</v>
      </c>
      <c r="H963" s="3">
        <v>10</v>
      </c>
      <c r="I963" s="3">
        <f t="shared" si="28"/>
        <v>613</v>
      </c>
      <c r="J963" s="6">
        <f>G963/SUM($G$5:$G$1566)</f>
        <v>1.3095596979047924E-4</v>
      </c>
      <c r="K963" s="9">
        <f>H963/SUM($H$5:$H$1566)</f>
        <v>1.1793871432648739E-5</v>
      </c>
      <c r="L963" s="4">
        <f t="shared" si="29"/>
        <v>1.6313213703099509E-2</v>
      </c>
      <c r="M963">
        <v>959</v>
      </c>
      <c r="N963">
        <v>5</v>
      </c>
    </row>
    <row r="964" spans="1:14" x14ac:dyDescent="0.25">
      <c r="A964" t="s">
        <v>14</v>
      </c>
      <c r="B964" t="s">
        <v>115</v>
      </c>
      <c r="C964">
        <v>33139</v>
      </c>
      <c r="D964" t="s">
        <v>1614</v>
      </c>
      <c r="E964" t="s">
        <v>1615</v>
      </c>
      <c r="F964" s="3">
        <v>158</v>
      </c>
      <c r="G964" s="3">
        <v>39</v>
      </c>
      <c r="H964" s="3">
        <v>38</v>
      </c>
      <c r="I964" s="3">
        <f t="shared" si="28"/>
        <v>196</v>
      </c>
      <c r="J964" s="6">
        <f>G964/SUM($G$5:$G$1566)</f>
        <v>3.427706591831336E-5</v>
      </c>
      <c r="K964" s="9">
        <f>H964/SUM($H$5:$H$1566)</f>
        <v>4.4816711444065206E-5</v>
      </c>
      <c r="L964" s="4">
        <f t="shared" si="29"/>
        <v>0.19387755102040816</v>
      </c>
      <c r="M964">
        <v>960</v>
      </c>
      <c r="N964">
        <v>5</v>
      </c>
    </row>
    <row r="965" spans="1:14" x14ac:dyDescent="0.25">
      <c r="A965" t="s">
        <v>14</v>
      </c>
      <c r="B965" t="s">
        <v>125</v>
      </c>
      <c r="C965">
        <v>34256</v>
      </c>
      <c r="D965" t="s">
        <v>1662</v>
      </c>
      <c r="E965" t="s">
        <v>1662</v>
      </c>
      <c r="F965" s="3">
        <v>259</v>
      </c>
      <c r="G965" s="3">
        <v>64</v>
      </c>
      <c r="H965" s="3">
        <v>23</v>
      </c>
      <c r="I965" s="3">
        <f t="shared" si="28"/>
        <v>282</v>
      </c>
      <c r="J965" s="6">
        <f>G965/SUM($G$5:$G$1566)</f>
        <v>5.6249544071078327E-5</v>
      </c>
      <c r="K965" s="9">
        <f>H965/SUM($H$5:$H$1566)</f>
        <v>2.7125904295092098E-5</v>
      </c>
      <c r="L965" s="4">
        <f t="shared" si="29"/>
        <v>8.1560283687943269E-2</v>
      </c>
      <c r="M965">
        <v>961.5</v>
      </c>
      <c r="N965">
        <v>5</v>
      </c>
    </row>
    <row r="966" spans="1:14" x14ac:dyDescent="0.25">
      <c r="A966" t="s">
        <v>14</v>
      </c>
      <c r="B966" t="s">
        <v>125</v>
      </c>
      <c r="C966">
        <v>34215</v>
      </c>
      <c r="D966" t="s">
        <v>1675</v>
      </c>
      <c r="E966" t="s">
        <v>1676</v>
      </c>
      <c r="F966" s="3">
        <v>259</v>
      </c>
      <c r="G966" s="3">
        <v>64</v>
      </c>
      <c r="H966" s="3">
        <v>23</v>
      </c>
      <c r="I966" s="3">
        <f t="shared" ref="I966:I1029" si="30">H966+F966</f>
        <v>282</v>
      </c>
      <c r="J966" s="6">
        <f>G966/SUM($G$5:$G$1566)</f>
        <v>5.6249544071078327E-5</v>
      </c>
      <c r="K966" s="9">
        <f>H966/SUM($H$5:$H$1566)</f>
        <v>2.7125904295092098E-5</v>
      </c>
      <c r="L966" s="4">
        <f t="shared" ref="L966:L1029" si="31">IFERROR(H966/(I966),0)</f>
        <v>8.1560283687943269E-2</v>
      </c>
      <c r="M966">
        <v>961.5</v>
      </c>
      <c r="N966">
        <v>5</v>
      </c>
    </row>
    <row r="967" spans="1:14" x14ac:dyDescent="0.25">
      <c r="A967" t="s">
        <v>14</v>
      </c>
      <c r="B967" t="s">
        <v>115</v>
      </c>
      <c r="C967">
        <v>33287</v>
      </c>
      <c r="D967" t="s">
        <v>1636</v>
      </c>
      <c r="E967" t="s">
        <v>1637</v>
      </c>
      <c r="F967" s="3">
        <v>371</v>
      </c>
      <c r="G967" s="3">
        <v>92</v>
      </c>
      <c r="H967" s="3">
        <v>16</v>
      </c>
      <c r="I967" s="3">
        <f t="shared" si="30"/>
        <v>387</v>
      </c>
      <c r="J967" s="6">
        <f>G967/SUM($G$5:$G$1566)</f>
        <v>8.0858719602175093E-5</v>
      </c>
      <c r="K967" s="9">
        <f>H967/SUM($H$5:$H$1566)</f>
        <v>1.8870194292237983E-5</v>
      </c>
      <c r="L967" s="4">
        <f t="shared" si="31"/>
        <v>4.1343669250645997E-2</v>
      </c>
      <c r="M967">
        <v>963</v>
      </c>
      <c r="N967">
        <v>5</v>
      </c>
    </row>
    <row r="968" spans="1:14" x14ac:dyDescent="0.25">
      <c r="A968" t="s">
        <v>14</v>
      </c>
      <c r="B968" t="s">
        <v>26</v>
      </c>
      <c r="C968">
        <v>35259</v>
      </c>
      <c r="D968" t="s">
        <v>1686</v>
      </c>
      <c r="E968" t="s">
        <v>1687</v>
      </c>
      <c r="F968" s="3">
        <v>77</v>
      </c>
      <c r="G968" s="3">
        <v>48</v>
      </c>
      <c r="H968" s="3">
        <v>30</v>
      </c>
      <c r="I968" s="3">
        <f t="shared" si="30"/>
        <v>107</v>
      </c>
      <c r="J968" s="6">
        <f>G968/SUM($G$5:$G$1566)</f>
        <v>4.218715805330875E-5</v>
      </c>
      <c r="K968" s="9">
        <f>H968/SUM($H$5:$H$1566)</f>
        <v>3.5381614297946216E-5</v>
      </c>
      <c r="L968" s="4">
        <f t="shared" si="31"/>
        <v>0.28037383177570091</v>
      </c>
      <c r="M968">
        <v>964</v>
      </c>
      <c r="N968">
        <v>5</v>
      </c>
    </row>
    <row r="969" spans="1:14" x14ac:dyDescent="0.25">
      <c r="A969" t="s">
        <v>34</v>
      </c>
      <c r="B969" t="s">
        <v>293</v>
      </c>
      <c r="C969">
        <v>63247</v>
      </c>
      <c r="D969" t="s">
        <v>1644</v>
      </c>
      <c r="E969" t="s">
        <v>1645</v>
      </c>
      <c r="F969" s="3">
        <v>187</v>
      </c>
      <c r="G969" s="3">
        <v>85</v>
      </c>
      <c r="H969" s="3">
        <v>17</v>
      </c>
      <c r="I969" s="3">
        <f t="shared" si="30"/>
        <v>204</v>
      </c>
      <c r="J969" s="6">
        <f>G969/SUM($G$5:$G$1566)</f>
        <v>7.4706425719400907E-5</v>
      </c>
      <c r="K969" s="9">
        <f>H969/SUM($H$5:$H$1566)</f>
        <v>2.0049581435502854E-5</v>
      </c>
      <c r="L969" s="4">
        <f t="shared" si="31"/>
        <v>8.3333333333333329E-2</v>
      </c>
      <c r="M969">
        <v>965</v>
      </c>
      <c r="N969">
        <v>5</v>
      </c>
    </row>
    <row r="970" spans="1:14" x14ac:dyDescent="0.25">
      <c r="A970" t="s">
        <v>19</v>
      </c>
      <c r="B970" t="s">
        <v>91</v>
      </c>
      <c r="C970">
        <v>52121</v>
      </c>
      <c r="D970" t="s">
        <v>1472</v>
      </c>
      <c r="E970" t="s">
        <v>1473</v>
      </c>
      <c r="F970" s="3">
        <v>689</v>
      </c>
      <c r="G970" s="3">
        <v>206</v>
      </c>
      <c r="H970" s="3">
        <v>7</v>
      </c>
      <c r="I970" s="3">
        <f t="shared" si="30"/>
        <v>696</v>
      </c>
      <c r="J970" s="6">
        <f>G970/SUM($G$5:$G$1566)</f>
        <v>1.8105321997878337E-4</v>
      </c>
      <c r="K970" s="9">
        <f>H970/SUM($H$5:$H$1566)</f>
        <v>8.2557100028541168E-6</v>
      </c>
      <c r="L970" s="4">
        <f t="shared" si="31"/>
        <v>1.0057471264367816E-2</v>
      </c>
      <c r="M970">
        <v>966</v>
      </c>
      <c r="N970">
        <v>5</v>
      </c>
    </row>
    <row r="971" spans="1:14" x14ac:dyDescent="0.25">
      <c r="A971" t="s">
        <v>8</v>
      </c>
      <c r="B971" t="s">
        <v>29</v>
      </c>
      <c r="C971">
        <v>24471</v>
      </c>
      <c r="D971" t="s">
        <v>1786</v>
      </c>
      <c r="E971" t="s">
        <v>1787</v>
      </c>
      <c r="F971" s="3">
        <v>369</v>
      </c>
      <c r="G971" s="3">
        <v>84</v>
      </c>
      <c r="H971" s="3">
        <v>17</v>
      </c>
      <c r="I971" s="3">
        <f t="shared" si="30"/>
        <v>386</v>
      </c>
      <c r="J971" s="6">
        <f>G971/SUM($G$5:$G$1566)</f>
        <v>7.3827526593290305E-5</v>
      </c>
      <c r="K971" s="9">
        <f>H971/SUM($H$5:$H$1566)</f>
        <v>2.0049581435502854E-5</v>
      </c>
      <c r="L971" s="4">
        <f t="shared" si="31"/>
        <v>4.4041450777202069E-2</v>
      </c>
      <c r="M971">
        <v>967</v>
      </c>
      <c r="N971">
        <v>5</v>
      </c>
    </row>
    <row r="972" spans="1:14" x14ac:dyDescent="0.25">
      <c r="A972" t="s">
        <v>8</v>
      </c>
      <c r="B972" t="s">
        <v>368</v>
      </c>
      <c r="C972">
        <v>26177</v>
      </c>
      <c r="D972" t="s">
        <v>1650</v>
      </c>
      <c r="E972" t="s">
        <v>1651</v>
      </c>
      <c r="F972" s="3">
        <v>1329</v>
      </c>
      <c r="G972" s="3">
        <v>203</v>
      </c>
      <c r="H972" s="3">
        <v>7</v>
      </c>
      <c r="I972" s="3">
        <f t="shared" si="30"/>
        <v>1336</v>
      </c>
      <c r="J972" s="6">
        <f>G972/SUM($G$5:$G$1566)</f>
        <v>1.7841652260045158E-4</v>
      </c>
      <c r="K972" s="9">
        <f>H972/SUM($H$5:$H$1566)</f>
        <v>8.2557100028541168E-6</v>
      </c>
      <c r="L972" s="4">
        <f t="shared" si="31"/>
        <v>5.239520958083832E-3</v>
      </c>
      <c r="M972">
        <v>968</v>
      </c>
      <c r="N972">
        <v>5</v>
      </c>
    </row>
    <row r="973" spans="1:14" x14ac:dyDescent="0.25">
      <c r="A973" t="s">
        <v>19</v>
      </c>
      <c r="B973" t="s">
        <v>18</v>
      </c>
      <c r="C973">
        <v>53281</v>
      </c>
      <c r="D973" t="s">
        <v>2318</v>
      </c>
      <c r="E973" t="s">
        <v>2319</v>
      </c>
      <c r="F973" s="3">
        <v>434</v>
      </c>
      <c r="G973" s="3">
        <v>141</v>
      </c>
      <c r="H973" s="3">
        <v>10</v>
      </c>
      <c r="I973" s="3">
        <f t="shared" si="30"/>
        <v>444</v>
      </c>
      <c r="J973" s="6">
        <f>G973/SUM($G$5:$G$1566)</f>
        <v>1.2392477678159445E-4</v>
      </c>
      <c r="K973" s="9">
        <f>H973/SUM($H$5:$H$1566)</f>
        <v>1.1793871432648739E-5</v>
      </c>
      <c r="L973" s="4">
        <f t="shared" si="31"/>
        <v>2.2522522522522521E-2</v>
      </c>
      <c r="M973">
        <v>969</v>
      </c>
      <c r="N973">
        <v>5</v>
      </c>
    </row>
    <row r="974" spans="1:14" x14ac:dyDescent="0.25">
      <c r="A974" t="s">
        <v>8</v>
      </c>
      <c r="B974" t="s">
        <v>332</v>
      </c>
      <c r="C974">
        <v>25431</v>
      </c>
      <c r="D974" t="s">
        <v>1729</v>
      </c>
      <c r="E974" t="s">
        <v>1730</v>
      </c>
      <c r="F974" s="3">
        <v>617</v>
      </c>
      <c r="G974" s="3">
        <v>94</v>
      </c>
      <c r="H974" s="3">
        <v>15</v>
      </c>
      <c r="I974" s="3">
        <f t="shared" si="30"/>
        <v>632</v>
      </c>
      <c r="J974" s="6">
        <f>G974/SUM($G$5:$G$1566)</f>
        <v>8.2616517854396297E-5</v>
      </c>
      <c r="K974" s="9">
        <f>H974/SUM($H$5:$H$1566)</f>
        <v>1.7690807148973108E-5</v>
      </c>
      <c r="L974" s="4">
        <f t="shared" si="31"/>
        <v>2.3734177215189875E-2</v>
      </c>
      <c r="M974">
        <v>970</v>
      </c>
      <c r="N974">
        <v>5</v>
      </c>
    </row>
    <row r="975" spans="1:14" x14ac:dyDescent="0.25">
      <c r="A975" t="s">
        <v>14</v>
      </c>
      <c r="B975" t="s">
        <v>176</v>
      </c>
      <c r="C975">
        <v>32153</v>
      </c>
      <c r="D975" t="s">
        <v>1747</v>
      </c>
      <c r="E975" t="s">
        <v>1747</v>
      </c>
      <c r="F975" s="3">
        <v>475</v>
      </c>
      <c r="G975" s="3">
        <v>118</v>
      </c>
      <c r="H975" s="3">
        <v>12</v>
      </c>
      <c r="I975" s="3">
        <f t="shared" si="30"/>
        <v>487</v>
      </c>
      <c r="J975" s="6">
        <f>G975/SUM($G$5:$G$1566)</f>
        <v>1.0371009688105068E-4</v>
      </c>
      <c r="K975" s="9">
        <f>H975/SUM($H$5:$H$1566)</f>
        <v>1.4152645719178486E-5</v>
      </c>
      <c r="L975" s="4">
        <f t="shared" si="31"/>
        <v>2.4640657084188913E-2</v>
      </c>
      <c r="M975">
        <v>971</v>
      </c>
      <c r="N975">
        <v>5</v>
      </c>
    </row>
    <row r="976" spans="1:14" x14ac:dyDescent="0.25">
      <c r="A976" t="s">
        <v>19</v>
      </c>
      <c r="B976" t="s">
        <v>310</v>
      </c>
      <c r="C976">
        <v>55187</v>
      </c>
      <c r="D976" t="s">
        <v>1652</v>
      </c>
      <c r="E976" t="s">
        <v>1653</v>
      </c>
      <c r="F976" s="3">
        <v>671</v>
      </c>
      <c r="G976" s="3">
        <v>201</v>
      </c>
      <c r="H976" s="3">
        <v>7</v>
      </c>
      <c r="I976" s="3">
        <f t="shared" si="30"/>
        <v>678</v>
      </c>
      <c r="J976" s="6">
        <f>G976/SUM($G$5:$G$1566)</f>
        <v>1.7665872434823038E-4</v>
      </c>
      <c r="K976" s="9">
        <f>H976/SUM($H$5:$H$1566)</f>
        <v>8.2557100028541168E-6</v>
      </c>
      <c r="L976" s="4">
        <f t="shared" si="31"/>
        <v>1.0324483775811209E-2</v>
      </c>
      <c r="M976">
        <v>972</v>
      </c>
      <c r="N976">
        <v>5</v>
      </c>
    </row>
    <row r="977" spans="1:14" x14ac:dyDescent="0.25">
      <c r="A977" t="s">
        <v>34</v>
      </c>
      <c r="B977" t="s">
        <v>32</v>
      </c>
      <c r="C977">
        <v>62267</v>
      </c>
      <c r="D977" t="s">
        <v>1656</v>
      </c>
      <c r="E977" t="s">
        <v>1657</v>
      </c>
      <c r="F977" s="3">
        <v>630</v>
      </c>
      <c r="G977" s="3">
        <v>229</v>
      </c>
      <c r="H977" s="3">
        <v>6</v>
      </c>
      <c r="I977" s="3">
        <f t="shared" si="30"/>
        <v>636</v>
      </c>
      <c r="J977" s="6">
        <f>G977/SUM($G$5:$G$1566)</f>
        <v>2.0126789987932715E-4</v>
      </c>
      <c r="K977" s="9">
        <f>H977/SUM($H$5:$H$1566)</f>
        <v>7.0763228595892431E-6</v>
      </c>
      <c r="L977" s="4">
        <f t="shared" si="31"/>
        <v>9.433962264150943E-3</v>
      </c>
      <c r="M977">
        <v>973</v>
      </c>
      <c r="N977">
        <v>5</v>
      </c>
    </row>
    <row r="978" spans="1:14" x14ac:dyDescent="0.25">
      <c r="A978" t="s">
        <v>8</v>
      </c>
      <c r="B978" t="s">
        <v>332</v>
      </c>
      <c r="C978">
        <v>25156</v>
      </c>
      <c r="D978" t="s">
        <v>1598</v>
      </c>
      <c r="E978" t="s">
        <v>1599</v>
      </c>
      <c r="F978" s="3">
        <v>1806</v>
      </c>
      <c r="G978" s="3">
        <v>275</v>
      </c>
      <c r="H978" s="3">
        <v>5</v>
      </c>
      <c r="I978" s="3">
        <f t="shared" si="30"/>
        <v>1811</v>
      </c>
      <c r="J978" s="6">
        <f>G978/SUM($G$5:$G$1566)</f>
        <v>2.416972596804147E-4</v>
      </c>
      <c r="K978" s="9">
        <f>H978/SUM($H$5:$H$1566)</f>
        <v>5.8969357163243694E-6</v>
      </c>
      <c r="L978" s="4">
        <f t="shared" si="31"/>
        <v>2.7609055770292656E-3</v>
      </c>
      <c r="M978">
        <v>974</v>
      </c>
      <c r="N978">
        <v>5</v>
      </c>
    </row>
    <row r="979" spans="1:14" x14ac:dyDescent="0.25">
      <c r="A979" t="s">
        <v>34</v>
      </c>
      <c r="B979" t="s">
        <v>293</v>
      </c>
      <c r="C979">
        <v>63251</v>
      </c>
      <c r="D979" t="s">
        <v>1658</v>
      </c>
      <c r="E979" t="s">
        <v>1659</v>
      </c>
      <c r="F979" s="3">
        <v>372</v>
      </c>
      <c r="G979" s="3">
        <v>169</v>
      </c>
      <c r="H979" s="3">
        <v>8</v>
      </c>
      <c r="I979" s="3">
        <f t="shared" si="30"/>
        <v>380</v>
      </c>
      <c r="J979" s="6">
        <f>G979/SUM($G$5:$G$1566)</f>
        <v>1.4853395231269122E-4</v>
      </c>
      <c r="K979" s="9">
        <f>H979/SUM($H$5:$H$1566)</f>
        <v>9.4350971461189913E-6</v>
      </c>
      <c r="L979" s="4">
        <f t="shared" si="31"/>
        <v>2.1052631578947368E-2</v>
      </c>
      <c r="M979">
        <v>975</v>
      </c>
      <c r="N979">
        <v>5</v>
      </c>
    </row>
    <row r="980" spans="1:14" x14ac:dyDescent="0.25">
      <c r="A980" t="s">
        <v>14</v>
      </c>
      <c r="B980" t="s">
        <v>125</v>
      </c>
      <c r="C980">
        <v>34219</v>
      </c>
      <c r="D980" t="s">
        <v>1759</v>
      </c>
      <c r="E980" t="s">
        <v>1760</v>
      </c>
      <c r="F980" s="3">
        <v>114</v>
      </c>
      <c r="G980" s="3">
        <v>28</v>
      </c>
      <c r="H980" s="3">
        <v>48</v>
      </c>
      <c r="I980" s="3">
        <f t="shared" si="30"/>
        <v>162</v>
      </c>
      <c r="J980" s="6">
        <f>G980/SUM($G$5:$G$1566)</f>
        <v>2.4609175531096769E-5</v>
      </c>
      <c r="K980" s="9">
        <f>H980/SUM($H$5:$H$1566)</f>
        <v>5.6610582876713944E-5</v>
      </c>
      <c r="L980" s="4">
        <f t="shared" si="31"/>
        <v>0.29629629629629628</v>
      </c>
      <c r="M980">
        <v>976</v>
      </c>
      <c r="N980">
        <v>5</v>
      </c>
    </row>
    <row r="981" spans="1:14" x14ac:dyDescent="0.25">
      <c r="A981" t="s">
        <v>8</v>
      </c>
      <c r="B981" t="s">
        <v>332</v>
      </c>
      <c r="C981">
        <v>25327</v>
      </c>
      <c r="D981" t="s">
        <v>1524</v>
      </c>
      <c r="E981" t="s">
        <v>122</v>
      </c>
      <c r="F981" s="3">
        <v>671</v>
      </c>
      <c r="G981" s="3">
        <v>102</v>
      </c>
      <c r="H981" s="3">
        <v>13</v>
      </c>
      <c r="I981" s="3">
        <f t="shared" si="30"/>
        <v>684</v>
      </c>
      <c r="J981" s="6">
        <f>G981/SUM($G$5:$G$1566)</f>
        <v>8.9647710863281085E-5</v>
      </c>
      <c r="K981" s="9">
        <f>H981/SUM($H$5:$H$1566)</f>
        <v>1.5332032862443359E-5</v>
      </c>
      <c r="L981" s="4">
        <f t="shared" si="31"/>
        <v>1.9005847953216373E-2</v>
      </c>
      <c r="M981">
        <v>977</v>
      </c>
      <c r="N981">
        <v>5</v>
      </c>
    </row>
    <row r="982" spans="1:14" x14ac:dyDescent="0.25">
      <c r="A982" t="s">
        <v>14</v>
      </c>
      <c r="B982" t="s">
        <v>125</v>
      </c>
      <c r="C982">
        <v>34237</v>
      </c>
      <c r="D982" t="s">
        <v>1708</v>
      </c>
      <c r="E982" t="s">
        <v>1709</v>
      </c>
      <c r="F982" s="3">
        <v>130</v>
      </c>
      <c r="G982" s="3">
        <v>32</v>
      </c>
      <c r="H982" s="3">
        <v>40</v>
      </c>
      <c r="I982" s="3">
        <f t="shared" si="30"/>
        <v>170</v>
      </c>
      <c r="J982" s="6">
        <f>G982/SUM($G$5:$G$1566)</f>
        <v>2.8124772035539164E-5</v>
      </c>
      <c r="K982" s="9">
        <f>H982/SUM($H$5:$H$1566)</f>
        <v>4.7175485730594955E-5</v>
      </c>
      <c r="L982" s="4">
        <f t="shared" si="31"/>
        <v>0.23529411764705882</v>
      </c>
      <c r="M982">
        <v>978</v>
      </c>
      <c r="N982">
        <v>5</v>
      </c>
    </row>
    <row r="983" spans="1:14" x14ac:dyDescent="0.25">
      <c r="A983" t="s">
        <v>152</v>
      </c>
      <c r="B983" t="s">
        <v>206</v>
      </c>
      <c r="C983">
        <v>74116</v>
      </c>
      <c r="D983" t="s">
        <v>1673</v>
      </c>
      <c r="E983" t="s">
        <v>1674</v>
      </c>
      <c r="F983" s="3">
        <v>720</v>
      </c>
      <c r="G983" s="3">
        <v>184</v>
      </c>
      <c r="H983" s="3">
        <v>7</v>
      </c>
      <c r="I983" s="3">
        <f t="shared" si="30"/>
        <v>727</v>
      </c>
      <c r="J983" s="6">
        <f>G983/SUM($G$5:$G$1566)</f>
        <v>1.6171743920435019E-4</v>
      </c>
      <c r="K983" s="9">
        <f>H983/SUM($H$5:$H$1566)</f>
        <v>8.2557100028541168E-6</v>
      </c>
      <c r="L983" s="4">
        <f t="shared" si="31"/>
        <v>9.6286107290233843E-3</v>
      </c>
      <c r="M983">
        <v>979</v>
      </c>
      <c r="N983">
        <v>5</v>
      </c>
    </row>
    <row r="984" spans="1:14" x14ac:dyDescent="0.25">
      <c r="A984" t="s">
        <v>19</v>
      </c>
      <c r="B984" t="s">
        <v>45</v>
      </c>
      <c r="C984">
        <v>51189</v>
      </c>
      <c r="D984" t="s">
        <v>1677</v>
      </c>
      <c r="E984" t="s">
        <v>1678</v>
      </c>
      <c r="F984" s="3">
        <v>1463</v>
      </c>
      <c r="G984" s="3">
        <v>320</v>
      </c>
      <c r="H984" s="3">
        <v>4</v>
      </c>
      <c r="I984" s="3">
        <f t="shared" si="30"/>
        <v>1467</v>
      </c>
      <c r="J984" s="6">
        <f>G984/SUM($G$5:$G$1566)</f>
        <v>2.8124772035539164E-4</v>
      </c>
      <c r="K984" s="9">
        <f>H984/SUM($H$5:$H$1566)</f>
        <v>4.7175485730594957E-6</v>
      </c>
      <c r="L984" s="4">
        <f t="shared" si="31"/>
        <v>2.7266530334014998E-3</v>
      </c>
      <c r="M984">
        <v>980</v>
      </c>
      <c r="N984">
        <v>5</v>
      </c>
    </row>
    <row r="985" spans="1:14" x14ac:dyDescent="0.25">
      <c r="A985" t="s">
        <v>14</v>
      </c>
      <c r="B985" t="s">
        <v>629</v>
      </c>
      <c r="C985">
        <v>36147</v>
      </c>
      <c r="D985" t="s">
        <v>1753</v>
      </c>
      <c r="E985" t="s">
        <v>1753</v>
      </c>
      <c r="F985" s="3">
        <v>644</v>
      </c>
      <c r="G985" s="3">
        <v>159</v>
      </c>
      <c r="H985" s="3">
        <v>8</v>
      </c>
      <c r="I985" s="3">
        <f t="shared" si="30"/>
        <v>652</v>
      </c>
      <c r="J985" s="6">
        <f>G985/SUM($G$5:$G$1566)</f>
        <v>1.3974496105158523E-4</v>
      </c>
      <c r="K985" s="9">
        <f>H985/SUM($H$5:$H$1566)</f>
        <v>9.4350971461189913E-6</v>
      </c>
      <c r="L985" s="4">
        <f t="shared" si="31"/>
        <v>1.2269938650306749E-2</v>
      </c>
      <c r="M985">
        <v>981</v>
      </c>
      <c r="N985">
        <v>5</v>
      </c>
    </row>
    <row r="986" spans="1:14" x14ac:dyDescent="0.25">
      <c r="A986" t="s">
        <v>8</v>
      </c>
      <c r="B986" t="s">
        <v>84</v>
      </c>
      <c r="C986">
        <v>23647</v>
      </c>
      <c r="D986" t="s">
        <v>1841</v>
      </c>
      <c r="E986" t="s">
        <v>1841</v>
      </c>
      <c r="F986" s="3">
        <v>398</v>
      </c>
      <c r="G986" s="3">
        <v>91</v>
      </c>
      <c r="H986" s="3">
        <v>14</v>
      </c>
      <c r="I986" s="3">
        <f t="shared" si="30"/>
        <v>412</v>
      </c>
      <c r="J986" s="6">
        <f>G986/SUM($G$5:$G$1566)</f>
        <v>7.9979820476064505E-5</v>
      </c>
      <c r="K986" s="9">
        <f>H986/SUM($H$5:$H$1566)</f>
        <v>1.6511420005708234E-5</v>
      </c>
      <c r="L986" s="4">
        <f t="shared" si="31"/>
        <v>3.3980582524271843E-2</v>
      </c>
      <c r="M986">
        <v>982</v>
      </c>
      <c r="N986">
        <v>5</v>
      </c>
    </row>
    <row r="987" spans="1:14" x14ac:dyDescent="0.25">
      <c r="A987" t="s">
        <v>14</v>
      </c>
      <c r="B987" t="s">
        <v>17</v>
      </c>
      <c r="C987">
        <v>37281</v>
      </c>
      <c r="D987" t="s">
        <v>1634</v>
      </c>
      <c r="E987" t="s">
        <v>1635</v>
      </c>
      <c r="F987" s="3">
        <v>124</v>
      </c>
      <c r="G987" s="3">
        <v>78</v>
      </c>
      <c r="H987" s="3">
        <v>16</v>
      </c>
      <c r="I987" s="3">
        <f t="shared" si="30"/>
        <v>140</v>
      </c>
      <c r="J987" s="6">
        <f>G987/SUM($G$5:$G$1566)</f>
        <v>6.855413183662672E-5</v>
      </c>
      <c r="K987" s="9">
        <f>H987/SUM($H$5:$H$1566)</f>
        <v>1.8870194292237983E-5</v>
      </c>
      <c r="L987" s="4">
        <f t="shared" si="31"/>
        <v>0.11428571428571428</v>
      </c>
      <c r="M987">
        <v>983</v>
      </c>
      <c r="N987">
        <v>5</v>
      </c>
    </row>
    <row r="988" spans="1:14" x14ac:dyDescent="0.25">
      <c r="A988" t="s">
        <v>8</v>
      </c>
      <c r="B988" t="s">
        <v>29</v>
      </c>
      <c r="C988">
        <v>24227</v>
      </c>
      <c r="D988" t="s">
        <v>1854</v>
      </c>
      <c r="E988" t="s">
        <v>1855</v>
      </c>
      <c r="F988" s="3">
        <v>599</v>
      </c>
      <c r="G988" s="3">
        <v>136</v>
      </c>
      <c r="H988" s="3">
        <v>9</v>
      </c>
      <c r="I988" s="3">
        <f t="shared" si="30"/>
        <v>608</v>
      </c>
      <c r="J988" s="6">
        <f>G988/SUM($G$5:$G$1566)</f>
        <v>1.1953028115104146E-4</v>
      </c>
      <c r="K988" s="9">
        <f>H988/SUM($H$5:$H$1566)</f>
        <v>1.0614484289383864E-5</v>
      </c>
      <c r="L988" s="4">
        <f t="shared" si="31"/>
        <v>1.4802631578947368E-2</v>
      </c>
      <c r="M988">
        <v>984</v>
      </c>
      <c r="N988">
        <v>5</v>
      </c>
    </row>
    <row r="989" spans="1:14" x14ac:dyDescent="0.25">
      <c r="A989" t="s">
        <v>8</v>
      </c>
      <c r="B989" t="s">
        <v>84</v>
      </c>
      <c r="C989">
        <v>23659</v>
      </c>
      <c r="D989" t="s">
        <v>1688</v>
      </c>
      <c r="E989" t="s">
        <v>1689</v>
      </c>
      <c r="F989" s="3">
        <v>1056</v>
      </c>
      <c r="G989" s="3">
        <v>240</v>
      </c>
      <c r="H989" s="3">
        <v>5</v>
      </c>
      <c r="I989" s="3">
        <f t="shared" si="30"/>
        <v>1061</v>
      </c>
      <c r="J989" s="6">
        <f>G989/SUM($G$5:$G$1566)</f>
        <v>2.1093579026654373E-4</v>
      </c>
      <c r="K989" s="9">
        <f>H989/SUM($H$5:$H$1566)</f>
        <v>5.8969357163243694E-6</v>
      </c>
      <c r="L989" s="4">
        <f t="shared" si="31"/>
        <v>4.7125353440150798E-3</v>
      </c>
      <c r="M989">
        <v>985</v>
      </c>
      <c r="N989">
        <v>5</v>
      </c>
    </row>
    <row r="990" spans="1:14" x14ac:dyDescent="0.25">
      <c r="A990" t="s">
        <v>8</v>
      </c>
      <c r="B990" t="s">
        <v>29</v>
      </c>
      <c r="C990">
        <v>24319</v>
      </c>
      <c r="D990" t="s">
        <v>2546</v>
      </c>
      <c r="E990" t="s">
        <v>2547</v>
      </c>
      <c r="F990" s="3">
        <v>433</v>
      </c>
      <c r="G990" s="3">
        <v>99</v>
      </c>
      <c r="H990" s="3">
        <v>12</v>
      </c>
      <c r="I990" s="3">
        <f t="shared" si="30"/>
        <v>445</v>
      </c>
      <c r="J990" s="6">
        <f>G990/SUM($G$5:$G$1566)</f>
        <v>8.7011013484949293E-5</v>
      </c>
      <c r="K990" s="9">
        <f>H990/SUM($H$5:$H$1566)</f>
        <v>1.4152645719178486E-5</v>
      </c>
      <c r="L990" s="4">
        <f t="shared" si="31"/>
        <v>2.6966292134831461E-2</v>
      </c>
      <c r="M990">
        <v>986</v>
      </c>
      <c r="N990">
        <v>5</v>
      </c>
    </row>
    <row r="991" spans="1:14" x14ac:dyDescent="0.25">
      <c r="A991" t="s">
        <v>14</v>
      </c>
      <c r="B991" t="s">
        <v>125</v>
      </c>
      <c r="C991">
        <v>34351</v>
      </c>
      <c r="D991" t="s">
        <v>1771</v>
      </c>
      <c r="E991" t="s">
        <v>1772</v>
      </c>
      <c r="F991" s="3">
        <v>385</v>
      </c>
      <c r="G991" s="3">
        <v>95</v>
      </c>
      <c r="H991" s="3">
        <v>12</v>
      </c>
      <c r="I991" s="3">
        <f t="shared" si="30"/>
        <v>397</v>
      </c>
      <c r="J991" s="6">
        <f>G991/SUM($G$5:$G$1566)</f>
        <v>8.3495416980506899E-5</v>
      </c>
      <c r="K991" s="9">
        <f>H991/SUM($H$5:$H$1566)</f>
        <v>1.4152645719178486E-5</v>
      </c>
      <c r="L991" s="4">
        <f t="shared" si="31"/>
        <v>3.0226700251889168E-2</v>
      </c>
      <c r="M991">
        <v>987</v>
      </c>
      <c r="N991">
        <v>5</v>
      </c>
    </row>
    <row r="992" spans="1:14" x14ac:dyDescent="0.25">
      <c r="A992" t="s">
        <v>14</v>
      </c>
      <c r="B992" t="s">
        <v>26</v>
      </c>
      <c r="C992">
        <v>35412</v>
      </c>
      <c r="D992" t="s">
        <v>1696</v>
      </c>
      <c r="E992" t="s">
        <v>1697</v>
      </c>
      <c r="F992" s="3">
        <v>258</v>
      </c>
      <c r="G992" s="3">
        <v>162</v>
      </c>
      <c r="H992" s="3">
        <v>7</v>
      </c>
      <c r="I992" s="3">
        <f t="shared" si="30"/>
        <v>265</v>
      </c>
      <c r="J992" s="6">
        <f>G992/SUM($G$5:$G$1566)</f>
        <v>1.4238165842991702E-4</v>
      </c>
      <c r="K992" s="9">
        <f>H992/SUM($H$5:$H$1566)</f>
        <v>8.2557100028541168E-6</v>
      </c>
      <c r="L992" s="4">
        <f t="shared" si="31"/>
        <v>2.6415094339622643E-2</v>
      </c>
      <c r="M992">
        <v>988</v>
      </c>
      <c r="N992">
        <v>5</v>
      </c>
    </row>
    <row r="993" spans="1:14" x14ac:dyDescent="0.25">
      <c r="A993" t="s">
        <v>8</v>
      </c>
      <c r="B993" t="s">
        <v>37</v>
      </c>
      <c r="C993">
        <v>22539</v>
      </c>
      <c r="D993" t="s">
        <v>1757</v>
      </c>
      <c r="E993" t="s">
        <v>1758</v>
      </c>
      <c r="F993" s="3">
        <v>590</v>
      </c>
      <c r="G993" s="3">
        <v>66</v>
      </c>
      <c r="H993" s="3">
        <v>17</v>
      </c>
      <c r="I993" s="3">
        <f t="shared" si="30"/>
        <v>607</v>
      </c>
      <c r="J993" s="6">
        <f>G993/SUM($G$5:$G$1566)</f>
        <v>5.8007342323299531E-5</v>
      </c>
      <c r="K993" s="9">
        <f>H993/SUM($H$5:$H$1566)</f>
        <v>2.0049581435502854E-5</v>
      </c>
      <c r="L993" s="4">
        <f t="shared" si="31"/>
        <v>2.800658978583196E-2</v>
      </c>
      <c r="M993">
        <v>989</v>
      </c>
      <c r="N993">
        <v>5</v>
      </c>
    </row>
    <row r="994" spans="1:14" x14ac:dyDescent="0.25">
      <c r="A994" t="s">
        <v>8</v>
      </c>
      <c r="B994" t="s">
        <v>37</v>
      </c>
      <c r="C994">
        <v>22479</v>
      </c>
      <c r="D994" t="s">
        <v>2467</v>
      </c>
      <c r="E994" t="s">
        <v>2468</v>
      </c>
      <c r="F994" s="3">
        <v>1042</v>
      </c>
      <c r="G994" s="3">
        <v>116</v>
      </c>
      <c r="H994" s="3">
        <v>9</v>
      </c>
      <c r="I994" s="3">
        <f t="shared" si="30"/>
        <v>1051</v>
      </c>
      <c r="J994" s="6">
        <f>G994/SUM($G$5:$G$1566)</f>
        <v>1.0195229862882947E-4</v>
      </c>
      <c r="K994" s="9">
        <f>H994/SUM($H$5:$H$1566)</f>
        <v>1.0614484289383864E-5</v>
      </c>
      <c r="L994" s="4">
        <f t="shared" si="31"/>
        <v>8.5632730732635581E-3</v>
      </c>
      <c r="M994">
        <v>990</v>
      </c>
      <c r="N994">
        <v>5</v>
      </c>
    </row>
    <row r="995" spans="1:14" x14ac:dyDescent="0.25">
      <c r="A995" t="s">
        <v>34</v>
      </c>
      <c r="B995" t="s">
        <v>59</v>
      </c>
      <c r="C995">
        <v>61441</v>
      </c>
      <c r="D995" t="s">
        <v>1712</v>
      </c>
      <c r="E995" t="s">
        <v>1712</v>
      </c>
      <c r="F995" s="3">
        <v>92</v>
      </c>
      <c r="G995" s="3">
        <v>42</v>
      </c>
      <c r="H995" s="3">
        <v>25</v>
      </c>
      <c r="I995" s="3">
        <f t="shared" si="30"/>
        <v>117</v>
      </c>
      <c r="J995" s="6">
        <f>G995/SUM($G$5:$G$1566)</f>
        <v>3.6913763296645152E-5</v>
      </c>
      <c r="K995" s="9">
        <f>H995/SUM($H$5:$H$1566)</f>
        <v>2.9484678581621847E-5</v>
      </c>
      <c r="L995" s="4">
        <f t="shared" si="31"/>
        <v>0.21367521367521367</v>
      </c>
      <c r="M995">
        <v>991</v>
      </c>
      <c r="N995">
        <v>5</v>
      </c>
    </row>
    <row r="996" spans="1:14" x14ac:dyDescent="0.25">
      <c r="A996" t="s">
        <v>14</v>
      </c>
      <c r="B996" t="s">
        <v>125</v>
      </c>
      <c r="C996">
        <v>34376</v>
      </c>
      <c r="D996" t="s">
        <v>1873</v>
      </c>
      <c r="E996" t="s">
        <v>896</v>
      </c>
      <c r="F996" s="3">
        <v>174</v>
      </c>
      <c r="G996" s="3">
        <v>43</v>
      </c>
      <c r="H996" s="3">
        <v>24</v>
      </c>
      <c r="I996" s="3">
        <f t="shared" si="30"/>
        <v>198</v>
      </c>
      <c r="J996" s="6">
        <f>G996/SUM($G$5:$G$1566)</f>
        <v>3.7792662422755754E-5</v>
      </c>
      <c r="K996" s="9">
        <f>H996/SUM($H$5:$H$1566)</f>
        <v>2.8305291438356972E-5</v>
      </c>
      <c r="L996" s="4">
        <f t="shared" si="31"/>
        <v>0.12121212121212122</v>
      </c>
      <c r="M996">
        <v>992</v>
      </c>
      <c r="N996">
        <v>5</v>
      </c>
    </row>
    <row r="997" spans="1:14" x14ac:dyDescent="0.25">
      <c r="A997" t="s">
        <v>14</v>
      </c>
      <c r="B997" t="s">
        <v>629</v>
      </c>
      <c r="C997">
        <v>36154</v>
      </c>
      <c r="D997" t="s">
        <v>1724</v>
      </c>
      <c r="E997" t="s">
        <v>1725</v>
      </c>
      <c r="F997" s="3">
        <v>142</v>
      </c>
      <c r="G997" s="3">
        <v>35</v>
      </c>
      <c r="H997" s="3">
        <v>29</v>
      </c>
      <c r="I997" s="3">
        <f t="shared" si="30"/>
        <v>171</v>
      </c>
      <c r="J997" s="6">
        <f>G997/SUM($G$5:$G$1566)</f>
        <v>3.0761469413870959E-5</v>
      </c>
      <c r="K997" s="9">
        <f>H997/SUM($H$5:$H$1566)</f>
        <v>3.4202227154681338E-5</v>
      </c>
      <c r="L997" s="4">
        <f t="shared" si="31"/>
        <v>0.16959064327485379</v>
      </c>
      <c r="M997">
        <v>993</v>
      </c>
      <c r="N997">
        <v>5</v>
      </c>
    </row>
    <row r="998" spans="1:14" x14ac:dyDescent="0.25">
      <c r="A998" t="s">
        <v>19</v>
      </c>
      <c r="B998" t="s">
        <v>18</v>
      </c>
      <c r="C998">
        <v>53247</v>
      </c>
      <c r="D998" t="s">
        <v>1713</v>
      </c>
      <c r="E998" t="s">
        <v>1713</v>
      </c>
      <c r="F998" s="3">
        <v>623</v>
      </c>
      <c r="G998" s="3">
        <v>203</v>
      </c>
      <c r="H998" s="3">
        <v>5</v>
      </c>
      <c r="I998" s="3">
        <f t="shared" si="30"/>
        <v>628</v>
      </c>
      <c r="J998" s="6">
        <f>G998/SUM($G$5:$G$1566)</f>
        <v>1.7841652260045158E-4</v>
      </c>
      <c r="K998" s="9">
        <f>H998/SUM($H$5:$H$1566)</f>
        <v>5.8969357163243694E-6</v>
      </c>
      <c r="L998" s="4">
        <f t="shared" si="31"/>
        <v>7.9617834394904458E-3</v>
      </c>
      <c r="M998">
        <v>994</v>
      </c>
      <c r="N998">
        <v>5</v>
      </c>
    </row>
    <row r="999" spans="1:14" x14ac:dyDescent="0.25">
      <c r="A999" t="s">
        <v>8</v>
      </c>
      <c r="B999" t="s">
        <v>37</v>
      </c>
      <c r="C999">
        <v>22771</v>
      </c>
      <c r="D999" t="s">
        <v>1836</v>
      </c>
      <c r="E999" t="s">
        <v>1837</v>
      </c>
      <c r="F999" s="3">
        <v>360</v>
      </c>
      <c r="G999" s="3">
        <v>40</v>
      </c>
      <c r="H999" s="3">
        <v>25</v>
      </c>
      <c r="I999" s="3">
        <f t="shared" si="30"/>
        <v>385</v>
      </c>
      <c r="J999" s="6">
        <f>G999/SUM($G$5:$G$1566)</f>
        <v>3.5155965044423955E-5</v>
      </c>
      <c r="K999" s="9">
        <f>H999/SUM($H$5:$H$1566)</f>
        <v>2.9484678581621847E-5</v>
      </c>
      <c r="L999" s="4">
        <f t="shared" si="31"/>
        <v>6.4935064935064929E-2</v>
      </c>
      <c r="M999">
        <v>995</v>
      </c>
      <c r="N999">
        <v>5</v>
      </c>
    </row>
    <row r="1000" spans="1:14" x14ac:dyDescent="0.25">
      <c r="A1000" t="s">
        <v>14</v>
      </c>
      <c r="B1000" t="s">
        <v>115</v>
      </c>
      <c r="C1000">
        <v>33159</v>
      </c>
      <c r="D1000" t="s">
        <v>1761</v>
      </c>
      <c r="E1000" t="s">
        <v>1762</v>
      </c>
      <c r="F1000" s="3">
        <v>197</v>
      </c>
      <c r="G1000" s="3">
        <v>49</v>
      </c>
      <c r="H1000" s="3">
        <v>20</v>
      </c>
      <c r="I1000" s="3">
        <f t="shared" si="30"/>
        <v>217</v>
      </c>
      <c r="J1000" s="6">
        <f>G1000/SUM($G$5:$G$1566)</f>
        <v>4.3066057179419346E-5</v>
      </c>
      <c r="K1000" s="9">
        <f>H1000/SUM($H$5:$H$1566)</f>
        <v>2.3587742865297477E-5</v>
      </c>
      <c r="L1000" s="4">
        <f t="shared" si="31"/>
        <v>9.2165898617511524E-2</v>
      </c>
      <c r="M1000">
        <v>996</v>
      </c>
      <c r="N1000">
        <v>5</v>
      </c>
    </row>
    <row r="1001" spans="1:14" x14ac:dyDescent="0.25">
      <c r="A1001" t="s">
        <v>8</v>
      </c>
      <c r="B1001" t="s">
        <v>37</v>
      </c>
      <c r="C1001">
        <v>22367</v>
      </c>
      <c r="D1001" t="s">
        <v>1718</v>
      </c>
      <c r="E1001" t="s">
        <v>1719</v>
      </c>
      <c r="F1001" s="3">
        <v>2174</v>
      </c>
      <c r="G1001" s="3">
        <v>243</v>
      </c>
      <c r="H1001" s="3">
        <v>4</v>
      </c>
      <c r="I1001" s="3">
        <f t="shared" si="30"/>
        <v>2178</v>
      </c>
      <c r="J1001" s="6">
        <f>G1001/SUM($G$5:$G$1566)</f>
        <v>2.1357248764487552E-4</v>
      </c>
      <c r="K1001" s="9">
        <f>H1001/SUM($H$5:$H$1566)</f>
        <v>4.7175485730594957E-6</v>
      </c>
      <c r="L1001" s="4">
        <f t="shared" si="31"/>
        <v>1.8365472910927456E-3</v>
      </c>
      <c r="M1001">
        <v>997</v>
      </c>
      <c r="N1001">
        <v>5</v>
      </c>
    </row>
    <row r="1002" spans="1:14" x14ac:dyDescent="0.25">
      <c r="A1002" t="s">
        <v>8</v>
      </c>
      <c r="B1002" t="s">
        <v>7</v>
      </c>
      <c r="C1002">
        <v>21344</v>
      </c>
      <c r="D1002" t="s">
        <v>1720</v>
      </c>
      <c r="E1002" t="s">
        <v>1721</v>
      </c>
      <c r="F1002" s="3">
        <v>786</v>
      </c>
      <c r="G1002" s="3">
        <v>193</v>
      </c>
      <c r="H1002" s="3">
        <v>5</v>
      </c>
      <c r="I1002" s="3">
        <f t="shared" si="30"/>
        <v>791</v>
      </c>
      <c r="J1002" s="6">
        <f>G1002/SUM($G$5:$G$1566)</f>
        <v>1.6962753133934559E-4</v>
      </c>
      <c r="K1002" s="9">
        <f>H1002/SUM($H$5:$H$1566)</f>
        <v>5.8969357163243694E-6</v>
      </c>
      <c r="L1002" s="4">
        <f t="shared" si="31"/>
        <v>6.321112515802781E-3</v>
      </c>
      <c r="M1002">
        <v>998</v>
      </c>
      <c r="N1002">
        <v>5</v>
      </c>
    </row>
    <row r="1003" spans="1:14" x14ac:dyDescent="0.25">
      <c r="A1003" t="s">
        <v>8</v>
      </c>
      <c r="B1003" t="s">
        <v>7</v>
      </c>
      <c r="C1003">
        <v>21397</v>
      </c>
      <c r="D1003" t="s">
        <v>2507</v>
      </c>
      <c r="E1003" t="s">
        <v>2508</v>
      </c>
      <c r="F1003" s="3">
        <v>322</v>
      </c>
      <c r="G1003" s="3">
        <v>79</v>
      </c>
      <c r="H1003" s="3">
        <v>12</v>
      </c>
      <c r="I1003" s="3">
        <f t="shared" si="30"/>
        <v>334</v>
      </c>
      <c r="J1003" s="6">
        <f>G1003/SUM($G$5:$G$1566)</f>
        <v>6.9433030962737309E-5</v>
      </c>
      <c r="K1003" s="9">
        <f>H1003/SUM($H$5:$H$1566)</f>
        <v>1.4152645719178486E-5</v>
      </c>
      <c r="L1003" s="4">
        <f t="shared" si="31"/>
        <v>3.5928143712574849E-2</v>
      </c>
      <c r="M1003">
        <v>999</v>
      </c>
      <c r="N1003">
        <v>5</v>
      </c>
    </row>
    <row r="1004" spans="1:14" x14ac:dyDescent="0.25">
      <c r="A1004" t="s">
        <v>34</v>
      </c>
      <c r="B1004" t="s">
        <v>293</v>
      </c>
      <c r="C1004">
        <v>63294</v>
      </c>
      <c r="D1004" t="s">
        <v>1728</v>
      </c>
      <c r="E1004" t="s">
        <v>1728</v>
      </c>
      <c r="F1004" s="3">
        <v>259</v>
      </c>
      <c r="G1004" s="3">
        <v>118</v>
      </c>
      <c r="H1004" s="3">
        <v>8</v>
      </c>
      <c r="I1004" s="3">
        <f t="shared" si="30"/>
        <v>267</v>
      </c>
      <c r="J1004" s="6">
        <f>G1004/SUM($G$5:$G$1566)</f>
        <v>1.0371009688105068E-4</v>
      </c>
      <c r="K1004" s="9">
        <f>H1004/SUM($H$5:$H$1566)</f>
        <v>9.4350971461189913E-6</v>
      </c>
      <c r="L1004" s="4">
        <f t="shared" si="31"/>
        <v>2.9962546816479401E-2</v>
      </c>
      <c r="M1004">
        <v>1000</v>
      </c>
      <c r="N1004">
        <v>5</v>
      </c>
    </row>
    <row r="1005" spans="1:14" x14ac:dyDescent="0.25">
      <c r="A1005" t="s">
        <v>14</v>
      </c>
      <c r="B1005" t="s">
        <v>115</v>
      </c>
      <c r="C1005">
        <v>33157</v>
      </c>
      <c r="D1005" t="s">
        <v>1702</v>
      </c>
      <c r="E1005" t="s">
        <v>1703</v>
      </c>
      <c r="F1005" s="3">
        <v>133</v>
      </c>
      <c r="G1005" s="3">
        <v>33</v>
      </c>
      <c r="H1005" s="3">
        <v>28</v>
      </c>
      <c r="I1005" s="3">
        <f t="shared" si="30"/>
        <v>161</v>
      </c>
      <c r="J1005" s="6">
        <f>G1005/SUM($G$5:$G$1566)</f>
        <v>2.9003671161649765E-5</v>
      </c>
      <c r="K1005" s="9">
        <f>H1005/SUM($H$5:$H$1566)</f>
        <v>3.3022840011416467E-5</v>
      </c>
      <c r="L1005" s="4">
        <f t="shared" si="31"/>
        <v>0.17391304347826086</v>
      </c>
      <c r="M1005">
        <v>1001</v>
      </c>
      <c r="N1005">
        <v>5</v>
      </c>
    </row>
    <row r="1006" spans="1:14" x14ac:dyDescent="0.25">
      <c r="A1006" t="s">
        <v>14</v>
      </c>
      <c r="B1006" t="s">
        <v>17</v>
      </c>
      <c r="C1006">
        <v>37367</v>
      </c>
      <c r="D1006" t="s">
        <v>1733</v>
      </c>
      <c r="E1006" t="s">
        <v>1734</v>
      </c>
      <c r="F1006" s="3">
        <v>365</v>
      </c>
      <c r="G1006" s="3">
        <v>230</v>
      </c>
      <c r="H1006" s="3">
        <v>4</v>
      </c>
      <c r="I1006" s="3">
        <f t="shared" si="30"/>
        <v>369</v>
      </c>
      <c r="J1006" s="6">
        <f>G1006/SUM($G$5:$G$1566)</f>
        <v>2.0214679900543774E-4</v>
      </c>
      <c r="K1006" s="9">
        <f>H1006/SUM($H$5:$H$1566)</f>
        <v>4.7175485730594957E-6</v>
      </c>
      <c r="L1006" s="4">
        <f t="shared" si="31"/>
        <v>1.0840108401084011E-2</v>
      </c>
      <c r="M1006">
        <v>1002</v>
      </c>
      <c r="N1006">
        <v>5</v>
      </c>
    </row>
    <row r="1007" spans="1:14" x14ac:dyDescent="0.25">
      <c r="A1007" t="s">
        <v>8</v>
      </c>
      <c r="B1007" t="s">
        <v>368</v>
      </c>
      <c r="C1007">
        <v>26246</v>
      </c>
      <c r="D1007" t="s">
        <v>1790</v>
      </c>
      <c r="E1007" t="s">
        <v>518</v>
      </c>
      <c r="F1007" s="3">
        <v>545</v>
      </c>
      <c r="G1007" s="3">
        <v>83</v>
      </c>
      <c r="H1007" s="3">
        <v>11</v>
      </c>
      <c r="I1007" s="3">
        <f t="shared" si="30"/>
        <v>556</v>
      </c>
      <c r="J1007" s="6">
        <f>G1007/SUM($G$5:$G$1566)</f>
        <v>7.2948627467179703E-5</v>
      </c>
      <c r="K1007" s="9">
        <f>H1007/SUM($H$5:$H$1566)</f>
        <v>1.2973258575913612E-5</v>
      </c>
      <c r="L1007" s="4">
        <f t="shared" si="31"/>
        <v>1.9784172661870502E-2</v>
      </c>
      <c r="M1007">
        <v>1003</v>
      </c>
      <c r="N1007">
        <v>5</v>
      </c>
    </row>
    <row r="1008" spans="1:14" x14ac:dyDescent="0.25">
      <c r="A1008" t="s">
        <v>19</v>
      </c>
      <c r="B1008" t="s">
        <v>91</v>
      </c>
      <c r="C1008">
        <v>52284</v>
      </c>
      <c r="D1008" t="s">
        <v>1796</v>
      </c>
      <c r="E1008" t="s">
        <v>1797</v>
      </c>
      <c r="F1008" s="3">
        <v>179</v>
      </c>
      <c r="G1008" s="3">
        <v>54</v>
      </c>
      <c r="H1008" s="3">
        <v>17</v>
      </c>
      <c r="I1008" s="3">
        <f t="shared" si="30"/>
        <v>196</v>
      </c>
      <c r="J1008" s="6">
        <f>G1008/SUM($G$5:$G$1566)</f>
        <v>4.7460552809972342E-5</v>
      </c>
      <c r="K1008" s="9">
        <f>H1008/SUM($H$5:$H$1566)</f>
        <v>2.0049581435502854E-5</v>
      </c>
      <c r="L1008" s="4">
        <f t="shared" si="31"/>
        <v>8.673469387755102E-2</v>
      </c>
      <c r="M1008">
        <v>1004</v>
      </c>
      <c r="N1008">
        <v>5</v>
      </c>
    </row>
    <row r="1009" spans="1:14" x14ac:dyDescent="0.25">
      <c r="A1009" t="s">
        <v>19</v>
      </c>
      <c r="B1009" t="s">
        <v>310</v>
      </c>
      <c r="C1009">
        <v>55127</v>
      </c>
      <c r="D1009" t="s">
        <v>1741</v>
      </c>
      <c r="E1009" t="s">
        <v>1741</v>
      </c>
      <c r="F1009" s="3">
        <v>369</v>
      </c>
      <c r="G1009" s="3">
        <v>111</v>
      </c>
      <c r="H1009" s="3">
        <v>8</v>
      </c>
      <c r="I1009" s="3">
        <f t="shared" si="30"/>
        <v>377</v>
      </c>
      <c r="J1009" s="6">
        <f>G1009/SUM($G$5:$G$1566)</f>
        <v>9.7557802998276475E-5</v>
      </c>
      <c r="K1009" s="9">
        <f>H1009/SUM($H$5:$H$1566)</f>
        <v>9.4350971461189913E-6</v>
      </c>
      <c r="L1009" s="4">
        <f t="shared" si="31"/>
        <v>2.1220159151193633E-2</v>
      </c>
      <c r="M1009">
        <v>1005</v>
      </c>
      <c r="N1009">
        <v>5</v>
      </c>
    </row>
    <row r="1010" spans="1:14" x14ac:dyDescent="0.25">
      <c r="A1010" t="s">
        <v>8</v>
      </c>
      <c r="B1010" t="s">
        <v>368</v>
      </c>
      <c r="C1010">
        <v>26291</v>
      </c>
      <c r="D1010" t="s">
        <v>2343</v>
      </c>
      <c r="E1010" t="s">
        <v>2344</v>
      </c>
      <c r="F1010" s="3">
        <v>403</v>
      </c>
      <c r="G1010" s="3">
        <v>61</v>
      </c>
      <c r="H1010" s="3">
        <v>14</v>
      </c>
      <c r="I1010" s="3">
        <f t="shared" si="30"/>
        <v>417</v>
      </c>
      <c r="J1010" s="6">
        <f>G1010/SUM($G$5:$G$1566)</f>
        <v>5.3612846692746535E-5</v>
      </c>
      <c r="K1010" s="9">
        <f>H1010/SUM($H$5:$H$1566)</f>
        <v>1.6511420005708234E-5</v>
      </c>
      <c r="L1010" s="4">
        <f t="shared" si="31"/>
        <v>3.3573141486810551E-2</v>
      </c>
      <c r="M1010">
        <v>1006</v>
      </c>
      <c r="N1010">
        <v>5</v>
      </c>
    </row>
    <row r="1011" spans="1:14" x14ac:dyDescent="0.25">
      <c r="A1011" t="s">
        <v>8</v>
      </c>
      <c r="B1011" t="s">
        <v>37</v>
      </c>
      <c r="C1011">
        <v>22391</v>
      </c>
      <c r="D1011" t="s">
        <v>1793</v>
      </c>
      <c r="E1011" t="s">
        <v>1794</v>
      </c>
      <c r="F1011" s="3">
        <v>825</v>
      </c>
      <c r="G1011" s="3">
        <v>92</v>
      </c>
      <c r="H1011" s="3">
        <v>9</v>
      </c>
      <c r="I1011" s="3">
        <f t="shared" si="30"/>
        <v>834</v>
      </c>
      <c r="J1011" s="6">
        <f>G1011/SUM($G$5:$G$1566)</f>
        <v>8.0858719602175093E-5</v>
      </c>
      <c r="K1011" s="9">
        <f>H1011/SUM($H$5:$H$1566)</f>
        <v>1.0614484289383864E-5</v>
      </c>
      <c r="L1011" s="4">
        <f t="shared" si="31"/>
        <v>1.0791366906474821E-2</v>
      </c>
      <c r="M1011">
        <v>1007</v>
      </c>
      <c r="N1011">
        <v>5</v>
      </c>
    </row>
    <row r="1012" spans="1:14" x14ac:dyDescent="0.25">
      <c r="A1012" t="s">
        <v>14</v>
      </c>
      <c r="B1012" t="s">
        <v>26</v>
      </c>
      <c r="C1012">
        <v>35433</v>
      </c>
      <c r="D1012" t="s">
        <v>1745</v>
      </c>
      <c r="E1012" t="s">
        <v>1746</v>
      </c>
      <c r="F1012" s="3">
        <v>329</v>
      </c>
      <c r="G1012" s="3">
        <v>207</v>
      </c>
      <c r="H1012" s="3">
        <v>4</v>
      </c>
      <c r="I1012" s="3">
        <f t="shared" si="30"/>
        <v>333</v>
      </c>
      <c r="J1012" s="6">
        <f>G1012/SUM($G$5:$G$1566)</f>
        <v>1.8193211910489396E-4</v>
      </c>
      <c r="K1012" s="9">
        <f>H1012/SUM($H$5:$H$1566)</f>
        <v>4.7175485730594957E-6</v>
      </c>
      <c r="L1012" s="4">
        <f t="shared" si="31"/>
        <v>1.2012012012012012E-2</v>
      </c>
      <c r="M1012">
        <v>1008</v>
      </c>
      <c r="N1012">
        <v>5</v>
      </c>
    </row>
    <row r="1013" spans="1:14" x14ac:dyDescent="0.25">
      <c r="A1013" t="s">
        <v>8</v>
      </c>
      <c r="B1013" t="s">
        <v>332</v>
      </c>
      <c r="C1013">
        <v>25455</v>
      </c>
      <c r="D1013" t="s">
        <v>1909</v>
      </c>
      <c r="E1013" t="s">
        <v>1910</v>
      </c>
      <c r="F1013" s="3">
        <v>604</v>
      </c>
      <c r="G1013" s="3">
        <v>92</v>
      </c>
      <c r="H1013" s="3">
        <v>9</v>
      </c>
      <c r="I1013" s="3">
        <f t="shared" si="30"/>
        <v>613</v>
      </c>
      <c r="J1013" s="6">
        <f>G1013/SUM($G$5:$G$1566)</f>
        <v>8.0858719602175093E-5</v>
      </c>
      <c r="K1013" s="9">
        <f>H1013/SUM($H$5:$H$1566)</f>
        <v>1.0614484289383864E-5</v>
      </c>
      <c r="L1013" s="4">
        <f t="shared" si="31"/>
        <v>1.468189233278956E-2</v>
      </c>
      <c r="M1013">
        <v>1009</v>
      </c>
      <c r="N1013">
        <v>5</v>
      </c>
    </row>
    <row r="1014" spans="1:14" x14ac:dyDescent="0.25">
      <c r="A1014" t="s">
        <v>8</v>
      </c>
      <c r="B1014" t="s">
        <v>84</v>
      </c>
      <c r="C1014">
        <v>23316</v>
      </c>
      <c r="D1014" t="s">
        <v>1775</v>
      </c>
      <c r="E1014" t="s">
        <v>1776</v>
      </c>
      <c r="F1014" s="3">
        <v>82</v>
      </c>
      <c r="G1014" s="3">
        <v>19</v>
      </c>
      <c r="H1014" s="3">
        <v>44</v>
      </c>
      <c r="I1014" s="3">
        <f t="shared" si="30"/>
        <v>126</v>
      </c>
      <c r="J1014" s="6">
        <f>G1014/SUM($G$5:$G$1566)</f>
        <v>1.6699083396101379E-5</v>
      </c>
      <c r="K1014" s="9">
        <f>H1014/SUM($H$5:$H$1566)</f>
        <v>5.1893034303654446E-5</v>
      </c>
      <c r="L1014" s="4">
        <f t="shared" si="31"/>
        <v>0.34920634920634919</v>
      </c>
      <c r="M1014">
        <v>1010</v>
      </c>
      <c r="N1014">
        <v>5</v>
      </c>
    </row>
    <row r="1015" spans="1:14" x14ac:dyDescent="0.25">
      <c r="A1015" t="s">
        <v>14</v>
      </c>
      <c r="B1015" t="s">
        <v>125</v>
      </c>
      <c r="C1015">
        <v>34341</v>
      </c>
      <c r="D1015" t="s">
        <v>2286</v>
      </c>
      <c r="E1015" t="s">
        <v>2287</v>
      </c>
      <c r="F1015" s="3">
        <v>329</v>
      </c>
      <c r="G1015" s="3">
        <v>81</v>
      </c>
      <c r="H1015" s="3">
        <v>10</v>
      </c>
      <c r="I1015" s="3">
        <f t="shared" si="30"/>
        <v>339</v>
      </c>
      <c r="J1015" s="6">
        <f>G1015/SUM($G$5:$G$1566)</f>
        <v>7.1190829214958512E-5</v>
      </c>
      <c r="K1015" s="9">
        <f>H1015/SUM($H$5:$H$1566)</f>
        <v>1.1793871432648739E-5</v>
      </c>
      <c r="L1015" s="4">
        <f t="shared" si="31"/>
        <v>2.9498525073746312E-2</v>
      </c>
      <c r="M1015">
        <v>1011</v>
      </c>
      <c r="N1015">
        <v>5</v>
      </c>
    </row>
    <row r="1016" spans="1:14" x14ac:dyDescent="0.25">
      <c r="A1016" t="s">
        <v>8</v>
      </c>
      <c r="B1016" t="s">
        <v>368</v>
      </c>
      <c r="C1016">
        <v>26231</v>
      </c>
      <c r="D1016" t="s">
        <v>1780</v>
      </c>
      <c r="E1016" t="s">
        <v>1781</v>
      </c>
      <c r="F1016" s="3">
        <v>667</v>
      </c>
      <c r="G1016" s="3">
        <v>102</v>
      </c>
      <c r="H1016" s="3">
        <v>8</v>
      </c>
      <c r="I1016" s="3">
        <f t="shared" si="30"/>
        <v>675</v>
      </c>
      <c r="J1016" s="6">
        <f>G1016/SUM($G$5:$G$1566)</f>
        <v>8.9647710863281085E-5</v>
      </c>
      <c r="K1016" s="9">
        <f>H1016/SUM($H$5:$H$1566)</f>
        <v>9.4350971461189913E-6</v>
      </c>
      <c r="L1016" s="4">
        <f t="shared" si="31"/>
        <v>1.1851851851851851E-2</v>
      </c>
      <c r="M1016">
        <v>1012</v>
      </c>
      <c r="N1016">
        <v>5</v>
      </c>
    </row>
    <row r="1017" spans="1:14" x14ac:dyDescent="0.25">
      <c r="A1017" t="s">
        <v>8</v>
      </c>
      <c r="B1017" t="s">
        <v>7</v>
      </c>
      <c r="C1017">
        <v>21416</v>
      </c>
      <c r="D1017" t="s">
        <v>2108</v>
      </c>
      <c r="E1017" t="s">
        <v>2109</v>
      </c>
      <c r="F1017" s="3">
        <v>1094</v>
      </c>
      <c r="G1017" s="3">
        <v>268</v>
      </c>
      <c r="H1017" s="3">
        <v>3</v>
      </c>
      <c r="I1017" s="3">
        <f t="shared" si="30"/>
        <v>1097</v>
      </c>
      <c r="J1017" s="6">
        <f>G1017/SUM($G$5:$G$1566)</f>
        <v>2.355449657976405E-4</v>
      </c>
      <c r="K1017" s="9">
        <f>H1017/SUM($H$5:$H$1566)</f>
        <v>3.5381614297946215E-6</v>
      </c>
      <c r="L1017" s="4">
        <f t="shared" si="31"/>
        <v>2.7347310847766638E-3</v>
      </c>
      <c r="M1017">
        <v>1013</v>
      </c>
      <c r="N1017">
        <v>5</v>
      </c>
    </row>
    <row r="1018" spans="1:14" x14ac:dyDescent="0.25">
      <c r="A1018" t="s">
        <v>14</v>
      </c>
      <c r="B1018" t="s">
        <v>176</v>
      </c>
      <c r="C1018">
        <v>32135</v>
      </c>
      <c r="D1018" t="s">
        <v>1850</v>
      </c>
      <c r="E1018" t="s">
        <v>1851</v>
      </c>
      <c r="F1018" s="3">
        <v>85</v>
      </c>
      <c r="G1018" s="3">
        <v>21</v>
      </c>
      <c r="H1018" s="3">
        <v>38</v>
      </c>
      <c r="I1018" s="3">
        <f t="shared" si="30"/>
        <v>123</v>
      </c>
      <c r="J1018" s="6">
        <f>G1018/SUM($G$5:$G$1566)</f>
        <v>1.8456881648322576E-5</v>
      </c>
      <c r="K1018" s="9">
        <f>H1018/SUM($H$5:$H$1566)</f>
        <v>4.4816711444065206E-5</v>
      </c>
      <c r="L1018" s="4">
        <f t="shared" si="31"/>
        <v>0.30894308943089432</v>
      </c>
      <c r="M1018">
        <v>1014</v>
      </c>
      <c r="N1018">
        <v>5</v>
      </c>
    </row>
    <row r="1019" spans="1:14" x14ac:dyDescent="0.25">
      <c r="A1019" t="s">
        <v>8</v>
      </c>
      <c r="B1019" t="s">
        <v>84</v>
      </c>
      <c r="C1019">
        <v>23419</v>
      </c>
      <c r="D1019" t="s">
        <v>2600</v>
      </c>
      <c r="E1019" t="s">
        <v>2601</v>
      </c>
      <c r="F1019" s="3">
        <v>686</v>
      </c>
      <c r="G1019" s="3">
        <v>156</v>
      </c>
      <c r="H1019" s="3">
        <v>5</v>
      </c>
      <c r="I1019" s="3">
        <f t="shared" si="30"/>
        <v>691</v>
      </c>
      <c r="J1019" s="6">
        <f>G1019/SUM($G$5:$G$1566)</f>
        <v>1.3710826367325344E-4</v>
      </c>
      <c r="K1019" s="9">
        <f>H1019/SUM($H$5:$H$1566)</f>
        <v>5.8969357163243694E-6</v>
      </c>
      <c r="L1019" s="4">
        <f t="shared" si="31"/>
        <v>7.2358900144717797E-3</v>
      </c>
      <c r="M1019">
        <v>1015</v>
      </c>
      <c r="N1019">
        <v>5</v>
      </c>
    </row>
    <row r="1020" spans="1:14" x14ac:dyDescent="0.25">
      <c r="A1020" t="s">
        <v>8</v>
      </c>
      <c r="B1020" t="s">
        <v>84</v>
      </c>
      <c r="C1020">
        <v>23443</v>
      </c>
      <c r="D1020" t="s">
        <v>1765</v>
      </c>
      <c r="E1020" t="s">
        <v>1766</v>
      </c>
      <c r="F1020" s="3">
        <v>845</v>
      </c>
      <c r="G1020" s="3">
        <v>192</v>
      </c>
      <c r="H1020" s="3">
        <v>4</v>
      </c>
      <c r="I1020" s="3">
        <f t="shared" si="30"/>
        <v>849</v>
      </c>
      <c r="J1020" s="6">
        <f>G1020/SUM($G$5:$G$1566)</f>
        <v>1.68748632213235E-4</v>
      </c>
      <c r="K1020" s="9">
        <f>H1020/SUM($H$5:$H$1566)</f>
        <v>4.7175485730594957E-6</v>
      </c>
      <c r="L1020" s="4">
        <f t="shared" si="31"/>
        <v>4.7114252061248524E-3</v>
      </c>
      <c r="M1020">
        <v>1016</v>
      </c>
      <c r="N1020">
        <v>5</v>
      </c>
    </row>
    <row r="1021" spans="1:14" x14ac:dyDescent="0.25">
      <c r="A1021" t="s">
        <v>14</v>
      </c>
      <c r="B1021" t="s">
        <v>115</v>
      </c>
      <c r="C1021">
        <v>33151</v>
      </c>
      <c r="D1021" t="s">
        <v>1646</v>
      </c>
      <c r="E1021" t="s">
        <v>1646</v>
      </c>
      <c r="F1021" s="3">
        <v>207</v>
      </c>
      <c r="G1021" s="3">
        <v>51</v>
      </c>
      <c r="H1021" s="3">
        <v>15</v>
      </c>
      <c r="I1021" s="3">
        <f t="shared" si="30"/>
        <v>222</v>
      </c>
      <c r="J1021" s="6">
        <f>G1021/SUM($G$5:$G$1566)</f>
        <v>4.4823855431640543E-5</v>
      </c>
      <c r="K1021" s="9">
        <f>H1021/SUM($H$5:$H$1566)</f>
        <v>1.7690807148973108E-5</v>
      </c>
      <c r="L1021" s="4">
        <f t="shared" si="31"/>
        <v>6.7567567567567571E-2</v>
      </c>
      <c r="M1021">
        <v>1017</v>
      </c>
      <c r="N1021">
        <v>5</v>
      </c>
    </row>
    <row r="1022" spans="1:14" x14ac:dyDescent="0.25">
      <c r="A1022" t="s">
        <v>34</v>
      </c>
      <c r="B1022" t="s">
        <v>293</v>
      </c>
      <c r="C1022">
        <v>63121</v>
      </c>
      <c r="D1022" t="s">
        <v>1788</v>
      </c>
      <c r="E1022" t="s">
        <v>1789</v>
      </c>
      <c r="F1022" s="3">
        <v>210</v>
      </c>
      <c r="G1022" s="3">
        <v>96</v>
      </c>
      <c r="H1022" s="3">
        <v>8</v>
      </c>
      <c r="I1022" s="3">
        <f t="shared" si="30"/>
        <v>218</v>
      </c>
      <c r="J1022" s="6">
        <f>G1022/SUM($G$5:$G$1566)</f>
        <v>8.4374316106617501E-5</v>
      </c>
      <c r="K1022" s="9">
        <f>H1022/SUM($H$5:$H$1566)</f>
        <v>9.4350971461189913E-6</v>
      </c>
      <c r="L1022" s="4">
        <f t="shared" si="31"/>
        <v>3.669724770642202E-2</v>
      </c>
      <c r="M1022">
        <v>1018</v>
      </c>
      <c r="N1022">
        <v>5</v>
      </c>
    </row>
    <row r="1023" spans="1:14" x14ac:dyDescent="0.25">
      <c r="A1023" t="s">
        <v>34</v>
      </c>
      <c r="B1023" t="s">
        <v>293</v>
      </c>
      <c r="C1023">
        <v>63134</v>
      </c>
      <c r="D1023" t="s">
        <v>1795</v>
      </c>
      <c r="E1023" t="s">
        <v>1795</v>
      </c>
      <c r="F1023" s="3">
        <v>109</v>
      </c>
      <c r="G1023" s="3">
        <v>50</v>
      </c>
      <c r="H1023" s="3">
        <v>15</v>
      </c>
      <c r="I1023" s="3">
        <f t="shared" si="30"/>
        <v>124</v>
      </c>
      <c r="J1023" s="6">
        <f>G1023/SUM($G$5:$G$1566)</f>
        <v>4.3944956305529947E-5</v>
      </c>
      <c r="K1023" s="9">
        <f>H1023/SUM($H$5:$H$1566)</f>
        <v>1.7690807148973108E-5</v>
      </c>
      <c r="L1023" s="4">
        <f t="shared" si="31"/>
        <v>0.12096774193548387</v>
      </c>
      <c r="M1023">
        <v>1019</v>
      </c>
      <c r="N1023">
        <v>5</v>
      </c>
    </row>
    <row r="1024" spans="1:14" x14ac:dyDescent="0.25">
      <c r="A1024" t="s">
        <v>8</v>
      </c>
      <c r="B1024" t="s">
        <v>368</v>
      </c>
      <c r="C1024">
        <v>26287</v>
      </c>
      <c r="D1024" t="s">
        <v>1777</v>
      </c>
      <c r="E1024" t="s">
        <v>1778</v>
      </c>
      <c r="F1024" s="3">
        <v>436</v>
      </c>
      <c r="G1024" s="3">
        <v>66</v>
      </c>
      <c r="H1024" s="3">
        <v>11</v>
      </c>
      <c r="I1024" s="3">
        <f t="shared" si="30"/>
        <v>447</v>
      </c>
      <c r="J1024" s="6">
        <f>G1024/SUM($G$5:$G$1566)</f>
        <v>5.8007342323299531E-5</v>
      </c>
      <c r="K1024" s="9">
        <f>H1024/SUM($H$5:$H$1566)</f>
        <v>1.2973258575913612E-5</v>
      </c>
      <c r="L1024" s="4">
        <f t="shared" si="31"/>
        <v>2.4608501118568233E-2</v>
      </c>
      <c r="M1024">
        <v>1020</v>
      </c>
      <c r="N1024">
        <v>5</v>
      </c>
    </row>
    <row r="1025" spans="1:14" x14ac:dyDescent="0.25">
      <c r="A1025" t="s">
        <v>14</v>
      </c>
      <c r="B1025" t="s">
        <v>26</v>
      </c>
      <c r="C1025">
        <v>35255</v>
      </c>
      <c r="D1025" t="s">
        <v>2112</v>
      </c>
      <c r="E1025" t="s">
        <v>2113</v>
      </c>
      <c r="F1025" s="3">
        <v>232</v>
      </c>
      <c r="G1025" s="3">
        <v>146</v>
      </c>
      <c r="H1025" s="3">
        <v>5</v>
      </c>
      <c r="I1025" s="3">
        <f t="shared" si="30"/>
        <v>237</v>
      </c>
      <c r="J1025" s="6">
        <f>G1025/SUM($G$5:$G$1566)</f>
        <v>1.2831927241214745E-4</v>
      </c>
      <c r="K1025" s="9">
        <f>H1025/SUM($H$5:$H$1566)</f>
        <v>5.8969357163243694E-6</v>
      </c>
      <c r="L1025" s="4">
        <f t="shared" si="31"/>
        <v>2.1097046413502109E-2</v>
      </c>
      <c r="M1025">
        <v>1021</v>
      </c>
      <c r="N1025">
        <v>5</v>
      </c>
    </row>
    <row r="1026" spans="1:14" x14ac:dyDescent="0.25">
      <c r="A1026" t="s">
        <v>8</v>
      </c>
      <c r="B1026" t="s">
        <v>368</v>
      </c>
      <c r="C1026">
        <v>26212</v>
      </c>
      <c r="D1026" t="s">
        <v>1879</v>
      </c>
      <c r="E1026" t="s">
        <v>1880</v>
      </c>
      <c r="F1026" s="3">
        <v>530</v>
      </c>
      <c r="G1026" s="3">
        <v>81</v>
      </c>
      <c r="H1026" s="3">
        <v>9</v>
      </c>
      <c r="I1026" s="3">
        <f t="shared" si="30"/>
        <v>539</v>
      </c>
      <c r="J1026" s="6">
        <f>G1026/SUM($G$5:$G$1566)</f>
        <v>7.1190829214958512E-5</v>
      </c>
      <c r="K1026" s="9">
        <f>H1026/SUM($H$5:$H$1566)</f>
        <v>1.0614484289383864E-5</v>
      </c>
      <c r="L1026" s="4">
        <f t="shared" si="31"/>
        <v>1.6697588126159554E-2</v>
      </c>
      <c r="M1026">
        <v>1022</v>
      </c>
      <c r="N1026">
        <v>5</v>
      </c>
    </row>
    <row r="1027" spans="1:14" x14ac:dyDescent="0.25">
      <c r="A1027" t="s">
        <v>8</v>
      </c>
      <c r="B1027" t="s">
        <v>368</v>
      </c>
      <c r="C1027">
        <v>26244</v>
      </c>
      <c r="D1027" t="s">
        <v>2378</v>
      </c>
      <c r="E1027" t="s">
        <v>2379</v>
      </c>
      <c r="F1027" s="3">
        <v>397</v>
      </c>
      <c r="G1027" s="3">
        <v>61</v>
      </c>
      <c r="H1027" s="3">
        <v>12</v>
      </c>
      <c r="I1027" s="3">
        <f t="shared" si="30"/>
        <v>409</v>
      </c>
      <c r="J1027" s="6">
        <f>G1027/SUM($G$5:$G$1566)</f>
        <v>5.3612846692746535E-5</v>
      </c>
      <c r="K1027" s="9">
        <f>H1027/SUM($H$5:$H$1566)</f>
        <v>1.4152645719178486E-5</v>
      </c>
      <c r="L1027" s="4">
        <f t="shared" si="31"/>
        <v>2.9339853300733496E-2</v>
      </c>
      <c r="M1027">
        <v>1023</v>
      </c>
      <c r="N1027">
        <v>5</v>
      </c>
    </row>
    <row r="1028" spans="1:14" x14ac:dyDescent="0.25">
      <c r="A1028" t="s">
        <v>8</v>
      </c>
      <c r="B1028" t="s">
        <v>37</v>
      </c>
      <c r="C1028">
        <v>22734</v>
      </c>
      <c r="D1028" t="s">
        <v>1779</v>
      </c>
      <c r="E1028" t="s">
        <v>1779</v>
      </c>
      <c r="F1028" s="3">
        <v>586</v>
      </c>
      <c r="G1028" s="3">
        <v>66</v>
      </c>
      <c r="H1028" s="3">
        <v>11</v>
      </c>
      <c r="I1028" s="3">
        <f t="shared" si="30"/>
        <v>597</v>
      </c>
      <c r="J1028" s="6">
        <f>G1028/SUM($G$5:$G$1566)</f>
        <v>5.8007342323299531E-5</v>
      </c>
      <c r="K1028" s="9">
        <f>H1028/SUM($H$5:$H$1566)</f>
        <v>1.2973258575913612E-5</v>
      </c>
      <c r="L1028" s="4">
        <f t="shared" si="31"/>
        <v>1.8425460636515914E-2</v>
      </c>
      <c r="M1028">
        <v>1024</v>
      </c>
      <c r="N1028">
        <v>5</v>
      </c>
    </row>
    <row r="1029" spans="1:14" x14ac:dyDescent="0.25">
      <c r="A1029" t="s">
        <v>8</v>
      </c>
      <c r="B1029" t="s">
        <v>37</v>
      </c>
      <c r="C1029">
        <v>22635</v>
      </c>
      <c r="D1029" t="s">
        <v>1867</v>
      </c>
      <c r="E1029" t="s">
        <v>1868</v>
      </c>
      <c r="F1029" s="3">
        <v>638</v>
      </c>
      <c r="G1029" s="3">
        <v>71</v>
      </c>
      <c r="H1029" s="3">
        <v>10</v>
      </c>
      <c r="I1029" s="3">
        <f t="shared" si="30"/>
        <v>648</v>
      </c>
      <c r="J1029" s="6">
        <f>G1029/SUM($G$5:$G$1566)</f>
        <v>6.240183795385252E-5</v>
      </c>
      <c r="K1029" s="9">
        <f>H1029/SUM($H$5:$H$1566)</f>
        <v>1.1793871432648739E-5</v>
      </c>
      <c r="L1029" s="4">
        <f t="shared" si="31"/>
        <v>1.5432098765432098E-2</v>
      </c>
      <c r="M1029">
        <v>1025</v>
      </c>
      <c r="N1029">
        <v>5</v>
      </c>
    </row>
    <row r="1030" spans="1:14" x14ac:dyDescent="0.25">
      <c r="A1030" t="s">
        <v>19</v>
      </c>
      <c r="B1030" t="s">
        <v>52</v>
      </c>
      <c r="C1030">
        <v>54135</v>
      </c>
      <c r="D1030" t="s">
        <v>1751</v>
      </c>
      <c r="E1030" t="s">
        <v>1752</v>
      </c>
      <c r="F1030" s="3">
        <v>145</v>
      </c>
      <c r="G1030" s="3">
        <v>47</v>
      </c>
      <c r="H1030" s="3">
        <v>15</v>
      </c>
      <c r="I1030" s="3">
        <f t="shared" ref="I1030:I1093" si="32">H1030+F1030</f>
        <v>160</v>
      </c>
      <c r="J1030" s="6">
        <f>G1030/SUM($G$5:$G$1566)</f>
        <v>4.1308258927198148E-5</v>
      </c>
      <c r="K1030" s="9">
        <f>H1030/SUM($H$5:$H$1566)</f>
        <v>1.7690807148973108E-5</v>
      </c>
      <c r="L1030" s="4">
        <f t="shared" ref="L1030:L1093" si="33">IFERROR(H1030/(I1030),0)</f>
        <v>9.375E-2</v>
      </c>
      <c r="M1030">
        <v>1026</v>
      </c>
      <c r="N1030">
        <v>5</v>
      </c>
    </row>
    <row r="1031" spans="1:14" x14ac:dyDescent="0.25">
      <c r="A1031" t="s">
        <v>8</v>
      </c>
      <c r="B1031" t="s">
        <v>368</v>
      </c>
      <c r="C1031">
        <v>26341</v>
      </c>
      <c r="D1031" t="s">
        <v>1834</v>
      </c>
      <c r="E1031" t="s">
        <v>1835</v>
      </c>
      <c r="F1031" s="3">
        <v>662</v>
      </c>
      <c r="G1031" s="3">
        <v>101</v>
      </c>
      <c r="H1031" s="3">
        <v>7</v>
      </c>
      <c r="I1031" s="3">
        <f t="shared" si="32"/>
        <v>669</v>
      </c>
      <c r="J1031" s="6">
        <f>G1031/SUM($G$5:$G$1566)</f>
        <v>8.8768811737170483E-5</v>
      </c>
      <c r="K1031" s="9">
        <f>H1031/SUM($H$5:$H$1566)</f>
        <v>8.2557100028541168E-6</v>
      </c>
      <c r="L1031" s="4">
        <f t="shared" si="33"/>
        <v>1.0463378176382661E-2</v>
      </c>
      <c r="M1031">
        <v>1027</v>
      </c>
      <c r="N1031">
        <v>5</v>
      </c>
    </row>
    <row r="1032" spans="1:14" x14ac:dyDescent="0.25">
      <c r="A1032" t="s">
        <v>19</v>
      </c>
      <c r="B1032" t="s">
        <v>18</v>
      </c>
      <c r="C1032">
        <v>53447</v>
      </c>
      <c r="D1032" t="s">
        <v>1782</v>
      </c>
      <c r="E1032" t="s">
        <v>1782</v>
      </c>
      <c r="F1032" s="3">
        <v>434</v>
      </c>
      <c r="G1032" s="3">
        <v>141</v>
      </c>
      <c r="H1032" s="3">
        <v>5</v>
      </c>
      <c r="I1032" s="3">
        <f t="shared" si="32"/>
        <v>439</v>
      </c>
      <c r="J1032" s="6">
        <f>G1032/SUM($G$5:$G$1566)</f>
        <v>1.2392477678159445E-4</v>
      </c>
      <c r="K1032" s="9">
        <f>H1032/SUM($H$5:$H$1566)</f>
        <v>5.8969357163243694E-6</v>
      </c>
      <c r="L1032" s="4">
        <f t="shared" si="33"/>
        <v>1.1389521640091117E-2</v>
      </c>
      <c r="M1032">
        <v>1028</v>
      </c>
      <c r="N1032">
        <v>5</v>
      </c>
    </row>
    <row r="1033" spans="1:14" x14ac:dyDescent="0.25">
      <c r="A1033" t="s">
        <v>14</v>
      </c>
      <c r="B1033" t="s">
        <v>629</v>
      </c>
      <c r="C1033">
        <v>36117</v>
      </c>
      <c r="D1033" t="s">
        <v>2270</v>
      </c>
      <c r="E1033" t="s">
        <v>2270</v>
      </c>
      <c r="F1033" s="3">
        <v>283</v>
      </c>
      <c r="G1033" s="3">
        <v>70</v>
      </c>
      <c r="H1033" s="3">
        <v>10</v>
      </c>
      <c r="I1033" s="3">
        <f t="shared" si="32"/>
        <v>293</v>
      </c>
      <c r="J1033" s="6">
        <f>G1033/SUM($G$5:$G$1566)</f>
        <v>6.1522938827741918E-5</v>
      </c>
      <c r="K1033" s="9">
        <f>H1033/SUM($H$5:$H$1566)</f>
        <v>1.1793871432648739E-5</v>
      </c>
      <c r="L1033" s="4">
        <f t="shared" si="33"/>
        <v>3.4129692832764506E-2</v>
      </c>
      <c r="M1033">
        <v>1029</v>
      </c>
      <c r="N1033">
        <v>5</v>
      </c>
    </row>
    <row r="1034" spans="1:14" x14ac:dyDescent="0.25">
      <c r="A1034" t="s">
        <v>14</v>
      </c>
      <c r="B1034" t="s">
        <v>26</v>
      </c>
      <c r="C1034">
        <v>35420</v>
      </c>
      <c r="D1034" t="s">
        <v>1543</v>
      </c>
      <c r="E1034" t="s">
        <v>1544</v>
      </c>
      <c r="F1034" s="3">
        <v>555</v>
      </c>
      <c r="G1034" s="3">
        <v>350</v>
      </c>
      <c r="H1034" s="3">
        <v>2</v>
      </c>
      <c r="I1034" s="3">
        <f t="shared" si="32"/>
        <v>557</v>
      </c>
      <c r="J1034" s="6">
        <f>G1034/SUM($G$5:$G$1566)</f>
        <v>3.0761469413870962E-4</v>
      </c>
      <c r="K1034" s="9">
        <f>H1034/SUM($H$5:$H$1566)</f>
        <v>2.3587742865297478E-6</v>
      </c>
      <c r="L1034" s="4">
        <f t="shared" si="33"/>
        <v>3.5906642728904849E-3</v>
      </c>
      <c r="M1034">
        <v>1030</v>
      </c>
      <c r="N1034">
        <v>5</v>
      </c>
    </row>
    <row r="1035" spans="1:14" x14ac:dyDescent="0.25">
      <c r="A1035" t="s">
        <v>8</v>
      </c>
      <c r="B1035" t="s">
        <v>368</v>
      </c>
      <c r="C1035">
        <v>26266</v>
      </c>
      <c r="D1035" t="s">
        <v>1871</v>
      </c>
      <c r="E1035" t="s">
        <v>1872</v>
      </c>
      <c r="F1035" s="3">
        <v>569</v>
      </c>
      <c r="G1035" s="3">
        <v>87</v>
      </c>
      <c r="H1035" s="3">
        <v>8</v>
      </c>
      <c r="I1035" s="3">
        <f t="shared" si="32"/>
        <v>577</v>
      </c>
      <c r="J1035" s="6">
        <f>G1035/SUM($G$5:$G$1566)</f>
        <v>7.646422397162211E-5</v>
      </c>
      <c r="K1035" s="9">
        <f>H1035/SUM($H$5:$H$1566)</f>
        <v>9.4350971461189913E-6</v>
      </c>
      <c r="L1035" s="4">
        <f t="shared" si="33"/>
        <v>1.3864818024263431E-2</v>
      </c>
      <c r="M1035">
        <v>1031</v>
      </c>
      <c r="N1035">
        <v>5</v>
      </c>
    </row>
    <row r="1036" spans="1:14" x14ac:dyDescent="0.25">
      <c r="A1036" t="s">
        <v>34</v>
      </c>
      <c r="B1036" t="s">
        <v>293</v>
      </c>
      <c r="C1036">
        <v>63127</v>
      </c>
      <c r="D1036" t="s">
        <v>1743</v>
      </c>
      <c r="E1036" t="s">
        <v>1744</v>
      </c>
      <c r="F1036" s="3">
        <v>304</v>
      </c>
      <c r="G1036" s="3">
        <v>138</v>
      </c>
      <c r="H1036" s="3">
        <v>5</v>
      </c>
      <c r="I1036" s="3">
        <f t="shared" si="32"/>
        <v>309</v>
      </c>
      <c r="J1036" s="6">
        <f>G1036/SUM($G$5:$G$1566)</f>
        <v>1.2128807940326265E-4</v>
      </c>
      <c r="K1036" s="9">
        <f>H1036/SUM($H$5:$H$1566)</f>
        <v>5.8969357163243694E-6</v>
      </c>
      <c r="L1036" s="4">
        <f t="shared" si="33"/>
        <v>1.6181229773462782E-2</v>
      </c>
      <c r="M1036">
        <v>1032</v>
      </c>
      <c r="N1036">
        <v>5</v>
      </c>
    </row>
    <row r="1037" spans="1:14" x14ac:dyDescent="0.25">
      <c r="A1037" t="s">
        <v>34</v>
      </c>
      <c r="B1037" t="s">
        <v>293</v>
      </c>
      <c r="C1037">
        <v>63241</v>
      </c>
      <c r="D1037" t="s">
        <v>1785</v>
      </c>
      <c r="E1037" t="s">
        <v>1785</v>
      </c>
      <c r="F1037" s="3">
        <v>214</v>
      </c>
      <c r="G1037" s="3">
        <v>97</v>
      </c>
      <c r="H1037" s="3">
        <v>7</v>
      </c>
      <c r="I1037" s="3">
        <f t="shared" si="32"/>
        <v>221</v>
      </c>
      <c r="J1037" s="6">
        <f>G1037/SUM($G$5:$G$1566)</f>
        <v>8.5253215232728089E-5</v>
      </c>
      <c r="K1037" s="9">
        <f>H1037/SUM($H$5:$H$1566)</f>
        <v>8.2557100028541168E-6</v>
      </c>
      <c r="L1037" s="4">
        <f t="shared" si="33"/>
        <v>3.1674208144796379E-2</v>
      </c>
      <c r="M1037">
        <v>1033</v>
      </c>
      <c r="N1037">
        <v>5</v>
      </c>
    </row>
    <row r="1038" spans="1:14" x14ac:dyDescent="0.25">
      <c r="A1038" t="s">
        <v>8</v>
      </c>
      <c r="B1038" t="s">
        <v>37</v>
      </c>
      <c r="C1038">
        <v>22559</v>
      </c>
      <c r="D1038" t="s">
        <v>2479</v>
      </c>
      <c r="E1038" t="s">
        <v>2480</v>
      </c>
      <c r="F1038" s="3">
        <v>551</v>
      </c>
      <c r="G1038" s="3">
        <v>62</v>
      </c>
      <c r="H1038" s="3">
        <v>11</v>
      </c>
      <c r="I1038" s="3">
        <f t="shared" si="32"/>
        <v>562</v>
      </c>
      <c r="J1038" s="6">
        <f>G1038/SUM($G$5:$G$1566)</f>
        <v>5.449174581885713E-5</v>
      </c>
      <c r="K1038" s="9">
        <f>H1038/SUM($H$5:$H$1566)</f>
        <v>1.2973258575913612E-5</v>
      </c>
      <c r="L1038" s="4">
        <f t="shared" si="33"/>
        <v>1.9572953736654804E-2</v>
      </c>
      <c r="M1038">
        <v>1034</v>
      </c>
      <c r="N1038">
        <v>5</v>
      </c>
    </row>
    <row r="1039" spans="1:14" x14ac:dyDescent="0.25">
      <c r="A1039" t="s">
        <v>8</v>
      </c>
      <c r="B1039" t="s">
        <v>368</v>
      </c>
      <c r="C1039">
        <v>26241</v>
      </c>
      <c r="D1039" t="s">
        <v>1895</v>
      </c>
      <c r="E1039" t="s">
        <v>1896</v>
      </c>
      <c r="F1039" s="3">
        <v>490</v>
      </c>
      <c r="G1039" s="3">
        <v>75</v>
      </c>
      <c r="H1039" s="3">
        <v>9</v>
      </c>
      <c r="I1039" s="3">
        <f t="shared" si="32"/>
        <v>499</v>
      </c>
      <c r="J1039" s="6">
        <f>G1039/SUM($G$5:$G$1566)</f>
        <v>6.5917434458294914E-5</v>
      </c>
      <c r="K1039" s="9">
        <f>H1039/SUM($H$5:$H$1566)</f>
        <v>1.0614484289383864E-5</v>
      </c>
      <c r="L1039" s="4">
        <f t="shared" si="33"/>
        <v>1.8036072144288578E-2</v>
      </c>
      <c r="M1039">
        <v>1035</v>
      </c>
      <c r="N1039">
        <v>5</v>
      </c>
    </row>
    <row r="1040" spans="1:14" x14ac:dyDescent="0.25">
      <c r="A1040" t="s">
        <v>14</v>
      </c>
      <c r="B1040" t="s">
        <v>26</v>
      </c>
      <c r="C1040">
        <v>35408</v>
      </c>
      <c r="D1040" t="s">
        <v>2152</v>
      </c>
      <c r="E1040" t="s">
        <v>2153</v>
      </c>
      <c r="F1040" s="3">
        <v>104</v>
      </c>
      <c r="G1040" s="3">
        <v>65</v>
      </c>
      <c r="H1040" s="3">
        <v>10</v>
      </c>
      <c r="I1040" s="3">
        <f t="shared" si="32"/>
        <v>114</v>
      </c>
      <c r="J1040" s="6">
        <f>G1040/SUM($G$5:$G$1566)</f>
        <v>5.7128443197188929E-5</v>
      </c>
      <c r="K1040" s="9">
        <f>H1040/SUM($H$5:$H$1566)</f>
        <v>1.1793871432648739E-5</v>
      </c>
      <c r="L1040" s="4">
        <f t="shared" si="33"/>
        <v>8.771929824561403E-2</v>
      </c>
      <c r="M1040">
        <v>1036</v>
      </c>
      <c r="N1040">
        <v>5</v>
      </c>
    </row>
    <row r="1041" spans="1:14" x14ac:dyDescent="0.25">
      <c r="A1041" t="s">
        <v>19</v>
      </c>
      <c r="B1041" t="s">
        <v>91</v>
      </c>
      <c r="C1041">
        <v>52141</v>
      </c>
      <c r="D1041" t="s">
        <v>1826</v>
      </c>
      <c r="E1041" t="s">
        <v>1827</v>
      </c>
      <c r="F1041" s="3">
        <v>1</v>
      </c>
      <c r="G1041" s="3">
        <v>1</v>
      </c>
      <c r="H1041" s="3">
        <v>640</v>
      </c>
      <c r="I1041" s="3">
        <f t="shared" si="32"/>
        <v>641</v>
      </c>
      <c r="J1041" s="6">
        <f>G1041/SUM($G$5:$G$1566)</f>
        <v>8.7889912611059886E-7</v>
      </c>
      <c r="K1041" s="9">
        <f>H1041/SUM($H$5:$H$1566)</f>
        <v>7.5480777168951928E-4</v>
      </c>
      <c r="L1041" s="4">
        <f t="shared" si="33"/>
        <v>0.99843993759750393</v>
      </c>
      <c r="M1041">
        <v>1037</v>
      </c>
      <c r="N1041">
        <v>5</v>
      </c>
    </row>
    <row r="1042" spans="1:14" x14ac:dyDescent="0.25">
      <c r="A1042" t="s">
        <v>14</v>
      </c>
      <c r="B1042" t="s">
        <v>26</v>
      </c>
      <c r="C1042">
        <v>35425</v>
      </c>
      <c r="D1042" t="s">
        <v>1814</v>
      </c>
      <c r="E1042" t="s">
        <v>1815</v>
      </c>
      <c r="F1042" s="3">
        <v>84</v>
      </c>
      <c r="G1042" s="3">
        <v>53</v>
      </c>
      <c r="H1042" s="3">
        <v>12</v>
      </c>
      <c r="I1042" s="3">
        <f t="shared" si="32"/>
        <v>96</v>
      </c>
      <c r="J1042" s="6">
        <f>G1042/SUM($G$5:$G$1566)</f>
        <v>4.658165368386174E-5</v>
      </c>
      <c r="K1042" s="9">
        <f>H1042/SUM($H$5:$H$1566)</f>
        <v>1.4152645719178486E-5</v>
      </c>
      <c r="L1042" s="4">
        <f t="shared" si="33"/>
        <v>0.125</v>
      </c>
      <c r="M1042">
        <v>1038</v>
      </c>
      <c r="N1042">
        <v>5</v>
      </c>
    </row>
    <row r="1043" spans="1:14" x14ac:dyDescent="0.25">
      <c r="A1043" t="s">
        <v>14</v>
      </c>
      <c r="B1043" t="s">
        <v>17</v>
      </c>
      <c r="C1043">
        <v>37373</v>
      </c>
      <c r="D1043" t="s">
        <v>1800</v>
      </c>
      <c r="E1043" t="s">
        <v>1801</v>
      </c>
      <c r="F1043" s="3">
        <v>489</v>
      </c>
      <c r="G1043" s="3">
        <v>308</v>
      </c>
      <c r="H1043" s="3">
        <v>2</v>
      </c>
      <c r="I1043" s="3">
        <f t="shared" si="32"/>
        <v>491</v>
      </c>
      <c r="J1043" s="6">
        <f>G1043/SUM($G$5:$G$1566)</f>
        <v>2.7070093084206447E-4</v>
      </c>
      <c r="K1043" s="9">
        <f>H1043/SUM($H$5:$H$1566)</f>
        <v>2.3587742865297478E-6</v>
      </c>
      <c r="L1043" s="4">
        <f t="shared" si="33"/>
        <v>4.0733197556008143E-3</v>
      </c>
      <c r="M1043">
        <v>1039</v>
      </c>
      <c r="N1043">
        <v>5</v>
      </c>
    </row>
    <row r="1044" spans="1:14" x14ac:dyDescent="0.25">
      <c r="A1044" t="s">
        <v>8</v>
      </c>
      <c r="B1044" t="s">
        <v>84</v>
      </c>
      <c r="C1044">
        <v>23687</v>
      </c>
      <c r="D1044" t="s">
        <v>1922</v>
      </c>
      <c r="E1044" t="s">
        <v>1923</v>
      </c>
      <c r="F1044" s="3">
        <v>135</v>
      </c>
      <c r="G1044" s="3">
        <v>31</v>
      </c>
      <c r="H1044" s="3">
        <v>20</v>
      </c>
      <c r="I1044" s="3">
        <f t="shared" si="32"/>
        <v>155</v>
      </c>
      <c r="J1044" s="6">
        <f>G1044/SUM($G$5:$G$1566)</f>
        <v>2.7245872909428565E-5</v>
      </c>
      <c r="K1044" s="9">
        <f>H1044/SUM($H$5:$H$1566)</f>
        <v>2.3587742865297477E-5</v>
      </c>
      <c r="L1044" s="4">
        <f t="shared" si="33"/>
        <v>0.12903225806451613</v>
      </c>
      <c r="M1044">
        <v>1040</v>
      </c>
      <c r="N1044">
        <v>5</v>
      </c>
    </row>
    <row r="1045" spans="1:14" x14ac:dyDescent="0.25">
      <c r="A1045" t="s">
        <v>14</v>
      </c>
      <c r="B1045" t="s">
        <v>115</v>
      </c>
      <c r="C1045">
        <v>33235</v>
      </c>
      <c r="D1045" t="s">
        <v>1863</v>
      </c>
      <c r="E1045" t="s">
        <v>1864</v>
      </c>
      <c r="F1045" s="3">
        <v>129</v>
      </c>
      <c r="G1045" s="3">
        <v>32</v>
      </c>
      <c r="H1045" s="3">
        <v>19</v>
      </c>
      <c r="I1045" s="3">
        <f t="shared" si="32"/>
        <v>148</v>
      </c>
      <c r="J1045" s="6">
        <f>G1045/SUM($G$5:$G$1566)</f>
        <v>2.8124772035539164E-5</v>
      </c>
      <c r="K1045" s="9">
        <f>H1045/SUM($H$5:$H$1566)</f>
        <v>2.2408355722032603E-5</v>
      </c>
      <c r="L1045" s="4">
        <f t="shared" si="33"/>
        <v>0.12837837837837837</v>
      </c>
      <c r="M1045">
        <v>1041</v>
      </c>
      <c r="N1045">
        <v>5</v>
      </c>
    </row>
    <row r="1046" spans="1:14" x14ac:dyDescent="0.25">
      <c r="A1046" t="s">
        <v>8</v>
      </c>
      <c r="B1046" t="s">
        <v>368</v>
      </c>
      <c r="C1046">
        <v>26218</v>
      </c>
      <c r="D1046" t="s">
        <v>1803</v>
      </c>
      <c r="E1046" t="s">
        <v>1804</v>
      </c>
      <c r="F1046" s="3">
        <v>1320</v>
      </c>
      <c r="G1046" s="3">
        <v>201</v>
      </c>
      <c r="H1046" s="3">
        <v>3</v>
      </c>
      <c r="I1046" s="3">
        <f t="shared" si="32"/>
        <v>1323</v>
      </c>
      <c r="J1046" s="6">
        <f>G1046/SUM($G$5:$G$1566)</f>
        <v>1.7665872434823038E-4</v>
      </c>
      <c r="K1046" s="9">
        <f>H1046/SUM($H$5:$H$1566)</f>
        <v>3.5381614297946215E-6</v>
      </c>
      <c r="L1046" s="4">
        <f t="shared" si="33"/>
        <v>2.2675736961451248E-3</v>
      </c>
      <c r="M1046">
        <v>1042</v>
      </c>
      <c r="N1046">
        <v>5</v>
      </c>
    </row>
    <row r="1047" spans="1:14" x14ac:dyDescent="0.25">
      <c r="A1047" t="s">
        <v>34</v>
      </c>
      <c r="B1047" t="s">
        <v>32</v>
      </c>
      <c r="C1047">
        <v>62257</v>
      </c>
      <c r="D1047" t="s">
        <v>1838</v>
      </c>
      <c r="E1047" t="s">
        <v>896</v>
      </c>
      <c r="F1047" s="3">
        <v>327</v>
      </c>
      <c r="G1047" s="3">
        <v>119</v>
      </c>
      <c r="H1047" s="3">
        <v>5</v>
      </c>
      <c r="I1047" s="3">
        <f t="shared" si="32"/>
        <v>332</v>
      </c>
      <c r="J1047" s="6">
        <f>G1047/SUM($G$5:$G$1566)</f>
        <v>1.0458899600716126E-4</v>
      </c>
      <c r="K1047" s="9">
        <f>H1047/SUM($H$5:$H$1566)</f>
        <v>5.8969357163243694E-6</v>
      </c>
      <c r="L1047" s="4">
        <f t="shared" si="33"/>
        <v>1.5060240963855422E-2</v>
      </c>
      <c r="M1047">
        <v>1043</v>
      </c>
      <c r="N1047">
        <v>5</v>
      </c>
    </row>
    <row r="1048" spans="1:14" x14ac:dyDescent="0.25">
      <c r="A1048" t="s">
        <v>14</v>
      </c>
      <c r="B1048" t="s">
        <v>115</v>
      </c>
      <c r="C1048">
        <v>33227</v>
      </c>
      <c r="D1048" t="s">
        <v>1810</v>
      </c>
      <c r="E1048" t="s">
        <v>1811</v>
      </c>
      <c r="F1048" s="3">
        <v>785</v>
      </c>
      <c r="G1048" s="3">
        <v>194</v>
      </c>
      <c r="H1048" s="3">
        <v>3</v>
      </c>
      <c r="I1048" s="3">
        <f t="shared" si="32"/>
        <v>788</v>
      </c>
      <c r="J1048" s="6">
        <f>G1048/SUM($G$5:$G$1566)</f>
        <v>1.7050643046545618E-4</v>
      </c>
      <c r="K1048" s="9">
        <f>H1048/SUM($H$5:$H$1566)</f>
        <v>3.5381614297946215E-6</v>
      </c>
      <c r="L1048" s="4">
        <f t="shared" si="33"/>
        <v>3.8071065989847717E-3</v>
      </c>
      <c r="M1048">
        <v>1044</v>
      </c>
      <c r="N1048">
        <v>5</v>
      </c>
    </row>
    <row r="1049" spans="1:14" x14ac:dyDescent="0.25">
      <c r="A1049" t="s">
        <v>8</v>
      </c>
      <c r="B1049" t="s">
        <v>37</v>
      </c>
      <c r="C1049">
        <v>22643</v>
      </c>
      <c r="D1049" t="s">
        <v>1812</v>
      </c>
      <c r="E1049" t="s">
        <v>1813</v>
      </c>
      <c r="F1049" s="3">
        <v>1042</v>
      </c>
      <c r="G1049" s="3">
        <v>116</v>
      </c>
      <c r="H1049" s="3">
        <v>5</v>
      </c>
      <c r="I1049" s="3">
        <f t="shared" si="32"/>
        <v>1047</v>
      </c>
      <c r="J1049" s="6">
        <f>G1049/SUM($G$5:$G$1566)</f>
        <v>1.0195229862882947E-4</v>
      </c>
      <c r="K1049" s="9">
        <f>H1049/SUM($H$5:$H$1566)</f>
        <v>5.8969357163243694E-6</v>
      </c>
      <c r="L1049" s="4">
        <f t="shared" si="33"/>
        <v>4.7755491881566383E-3</v>
      </c>
      <c r="M1049">
        <v>1045</v>
      </c>
      <c r="N1049">
        <v>5</v>
      </c>
    </row>
    <row r="1050" spans="1:14" x14ac:dyDescent="0.25">
      <c r="A1050" t="s">
        <v>8</v>
      </c>
      <c r="B1050" t="s">
        <v>368</v>
      </c>
      <c r="C1050">
        <v>26165</v>
      </c>
      <c r="D1050" t="s">
        <v>2333</v>
      </c>
      <c r="E1050" t="s">
        <v>2334</v>
      </c>
      <c r="F1050" s="3">
        <v>746</v>
      </c>
      <c r="G1050" s="3">
        <v>114</v>
      </c>
      <c r="H1050" s="3">
        <v>5</v>
      </c>
      <c r="I1050" s="3">
        <f t="shared" si="32"/>
        <v>751</v>
      </c>
      <c r="J1050" s="6">
        <f>G1050/SUM($G$5:$G$1566)</f>
        <v>1.0019450037660828E-4</v>
      </c>
      <c r="K1050" s="9">
        <f>H1050/SUM($H$5:$H$1566)</f>
        <v>5.8969357163243694E-6</v>
      </c>
      <c r="L1050" s="4">
        <f t="shared" si="33"/>
        <v>6.6577896138482022E-3</v>
      </c>
      <c r="M1050">
        <v>1046</v>
      </c>
      <c r="N1050">
        <v>5</v>
      </c>
    </row>
    <row r="1051" spans="1:14" x14ac:dyDescent="0.25">
      <c r="A1051" t="s">
        <v>8</v>
      </c>
      <c r="B1051" t="s">
        <v>332</v>
      </c>
      <c r="C1051">
        <v>25357</v>
      </c>
      <c r="D1051" t="s">
        <v>1816</v>
      </c>
      <c r="E1051" t="s">
        <v>1817</v>
      </c>
      <c r="F1051" s="3">
        <v>372</v>
      </c>
      <c r="G1051" s="3">
        <v>57</v>
      </c>
      <c r="H1051" s="3">
        <v>10</v>
      </c>
      <c r="I1051" s="3">
        <f t="shared" si="32"/>
        <v>382</v>
      </c>
      <c r="J1051" s="6">
        <f>G1051/SUM($G$5:$G$1566)</f>
        <v>5.0097250188304141E-5</v>
      </c>
      <c r="K1051" s="9">
        <f>H1051/SUM($H$5:$H$1566)</f>
        <v>1.1793871432648739E-5</v>
      </c>
      <c r="L1051" s="4">
        <f t="shared" si="33"/>
        <v>2.6178010471204188E-2</v>
      </c>
      <c r="M1051">
        <v>1047</v>
      </c>
      <c r="N1051">
        <v>5</v>
      </c>
    </row>
    <row r="1052" spans="1:14" x14ac:dyDescent="0.25">
      <c r="A1052" t="s">
        <v>34</v>
      </c>
      <c r="B1052" t="s">
        <v>293</v>
      </c>
      <c r="C1052">
        <v>63161</v>
      </c>
      <c r="D1052" t="s">
        <v>2624</v>
      </c>
      <c r="E1052" t="s">
        <v>2625</v>
      </c>
      <c r="F1052" s="3">
        <v>138</v>
      </c>
      <c r="G1052" s="3">
        <v>63</v>
      </c>
      <c r="H1052" s="3">
        <v>9</v>
      </c>
      <c r="I1052" s="3">
        <f t="shared" si="32"/>
        <v>147</v>
      </c>
      <c r="J1052" s="6">
        <f>G1052/SUM($G$5:$G$1566)</f>
        <v>5.5370644944967732E-5</v>
      </c>
      <c r="K1052" s="9">
        <f>H1052/SUM($H$5:$H$1566)</f>
        <v>1.0614484289383864E-5</v>
      </c>
      <c r="L1052" s="4">
        <f t="shared" si="33"/>
        <v>6.1224489795918366E-2</v>
      </c>
      <c r="M1052">
        <v>1048</v>
      </c>
      <c r="N1052">
        <v>5</v>
      </c>
    </row>
    <row r="1053" spans="1:14" x14ac:dyDescent="0.25">
      <c r="A1053" t="s">
        <v>14</v>
      </c>
      <c r="B1053" t="s">
        <v>125</v>
      </c>
      <c r="C1053">
        <v>34211</v>
      </c>
      <c r="D1053" t="s">
        <v>1820</v>
      </c>
      <c r="E1053" t="s">
        <v>1821</v>
      </c>
      <c r="F1053" s="3">
        <v>80</v>
      </c>
      <c r="G1053" s="3">
        <v>20</v>
      </c>
      <c r="H1053" s="3">
        <v>28</v>
      </c>
      <c r="I1053" s="3">
        <f t="shared" si="32"/>
        <v>108</v>
      </c>
      <c r="J1053" s="6">
        <f>G1053/SUM($G$5:$G$1566)</f>
        <v>1.7577982522211978E-5</v>
      </c>
      <c r="K1053" s="9">
        <f>H1053/SUM($H$5:$H$1566)</f>
        <v>3.3022840011416467E-5</v>
      </c>
      <c r="L1053" s="4">
        <f t="shared" si="33"/>
        <v>0.25925925925925924</v>
      </c>
      <c r="M1053">
        <v>1049</v>
      </c>
      <c r="N1053">
        <v>5</v>
      </c>
    </row>
    <row r="1054" spans="1:14" x14ac:dyDescent="0.25">
      <c r="A1054" t="s">
        <v>14</v>
      </c>
      <c r="B1054" t="s">
        <v>26</v>
      </c>
      <c r="C1054">
        <v>35406</v>
      </c>
      <c r="D1054" t="s">
        <v>1822</v>
      </c>
      <c r="E1054" t="s">
        <v>1823</v>
      </c>
      <c r="F1054" s="3">
        <v>174</v>
      </c>
      <c r="G1054" s="3">
        <v>110</v>
      </c>
      <c r="H1054" s="3">
        <v>5</v>
      </c>
      <c r="I1054" s="3">
        <f t="shared" si="32"/>
        <v>179</v>
      </c>
      <c r="J1054" s="6">
        <f>G1054/SUM($G$5:$G$1566)</f>
        <v>9.6678903872165874E-5</v>
      </c>
      <c r="K1054" s="9">
        <f>H1054/SUM($H$5:$H$1566)</f>
        <v>5.8969357163243694E-6</v>
      </c>
      <c r="L1054" s="4">
        <f t="shared" si="33"/>
        <v>2.7932960893854747E-2</v>
      </c>
      <c r="M1054">
        <v>1050</v>
      </c>
      <c r="N1054">
        <v>5</v>
      </c>
    </row>
    <row r="1055" spans="1:14" x14ac:dyDescent="0.25">
      <c r="A1055" t="s">
        <v>14</v>
      </c>
      <c r="B1055" t="s">
        <v>629</v>
      </c>
      <c r="C1055">
        <v>36191</v>
      </c>
      <c r="D1055" t="s">
        <v>1824</v>
      </c>
      <c r="E1055" t="s">
        <v>1825</v>
      </c>
      <c r="F1055" s="3">
        <v>553</v>
      </c>
      <c r="G1055" s="3">
        <v>137</v>
      </c>
      <c r="H1055" s="3">
        <v>4</v>
      </c>
      <c r="I1055" s="3">
        <f t="shared" si="32"/>
        <v>557</v>
      </c>
      <c r="J1055" s="6">
        <f>G1055/SUM($G$5:$G$1566)</f>
        <v>1.2040918027715204E-4</v>
      </c>
      <c r="K1055" s="9">
        <f>H1055/SUM($H$5:$H$1566)</f>
        <v>4.7175485730594957E-6</v>
      </c>
      <c r="L1055" s="4">
        <f t="shared" si="33"/>
        <v>7.1813285457809697E-3</v>
      </c>
      <c r="M1055">
        <v>1051</v>
      </c>
      <c r="N1055">
        <v>5</v>
      </c>
    </row>
    <row r="1056" spans="1:14" x14ac:dyDescent="0.25">
      <c r="A1056" t="s">
        <v>8</v>
      </c>
      <c r="B1056" t="s">
        <v>332</v>
      </c>
      <c r="C1056">
        <v>25343</v>
      </c>
      <c r="D1056" t="s">
        <v>2425</v>
      </c>
      <c r="E1056" t="s">
        <v>2426</v>
      </c>
      <c r="F1056" s="3">
        <v>1789</v>
      </c>
      <c r="G1056" s="3">
        <v>273</v>
      </c>
      <c r="H1056" s="3">
        <v>2</v>
      </c>
      <c r="I1056" s="3">
        <f t="shared" si="32"/>
        <v>1791</v>
      </c>
      <c r="J1056" s="6">
        <f>G1056/SUM($G$5:$G$1566)</f>
        <v>2.399394614281935E-4</v>
      </c>
      <c r="K1056" s="9">
        <f>H1056/SUM($H$5:$H$1566)</f>
        <v>2.3587742865297478E-6</v>
      </c>
      <c r="L1056" s="4">
        <f t="shared" si="33"/>
        <v>1.1166945840312675E-3</v>
      </c>
      <c r="M1056">
        <v>1052</v>
      </c>
      <c r="N1056">
        <v>5</v>
      </c>
    </row>
    <row r="1057" spans="1:14" x14ac:dyDescent="0.25">
      <c r="A1057" t="s">
        <v>8</v>
      </c>
      <c r="B1057" t="s">
        <v>7</v>
      </c>
      <c r="C1057">
        <v>21275</v>
      </c>
      <c r="D1057" t="s">
        <v>1749</v>
      </c>
      <c r="E1057" t="s">
        <v>1750</v>
      </c>
      <c r="F1057" s="3">
        <v>1109</v>
      </c>
      <c r="G1057" s="3">
        <v>272</v>
      </c>
      <c r="H1057" s="3">
        <v>2</v>
      </c>
      <c r="I1057" s="3">
        <f t="shared" si="32"/>
        <v>1111</v>
      </c>
      <c r="J1057" s="6">
        <f>G1057/SUM($G$5:$G$1566)</f>
        <v>2.3906056230208291E-4</v>
      </c>
      <c r="K1057" s="9">
        <f>H1057/SUM($H$5:$H$1566)</f>
        <v>2.3587742865297478E-6</v>
      </c>
      <c r="L1057" s="4">
        <f t="shared" si="33"/>
        <v>1.8001800180018001E-3</v>
      </c>
      <c r="M1057">
        <v>1053</v>
      </c>
      <c r="N1057">
        <v>5</v>
      </c>
    </row>
    <row r="1058" spans="1:14" x14ac:dyDescent="0.25">
      <c r="A1058" t="s">
        <v>34</v>
      </c>
      <c r="B1058" t="s">
        <v>32</v>
      </c>
      <c r="C1058">
        <v>62249</v>
      </c>
      <c r="D1058" t="s">
        <v>1828</v>
      </c>
      <c r="E1058" t="s">
        <v>1829</v>
      </c>
      <c r="F1058" s="3">
        <v>134</v>
      </c>
      <c r="G1058" s="3">
        <v>49</v>
      </c>
      <c r="H1058" s="3">
        <v>11</v>
      </c>
      <c r="I1058" s="3">
        <f t="shared" si="32"/>
        <v>145</v>
      </c>
      <c r="J1058" s="6">
        <f>G1058/SUM($G$5:$G$1566)</f>
        <v>4.3066057179419346E-5</v>
      </c>
      <c r="K1058" s="9">
        <f>H1058/SUM($H$5:$H$1566)</f>
        <v>1.2973258575913612E-5</v>
      </c>
      <c r="L1058" s="4">
        <f t="shared" si="33"/>
        <v>7.586206896551724E-2</v>
      </c>
      <c r="M1058">
        <v>1054</v>
      </c>
      <c r="N1058">
        <v>5</v>
      </c>
    </row>
    <row r="1059" spans="1:14" x14ac:dyDescent="0.25">
      <c r="A1059" t="s">
        <v>14</v>
      </c>
      <c r="B1059" t="s">
        <v>17</v>
      </c>
      <c r="C1059">
        <v>37331</v>
      </c>
      <c r="D1059" t="s">
        <v>1706</v>
      </c>
      <c r="E1059" t="s">
        <v>1707</v>
      </c>
      <c r="F1059" s="3">
        <v>284</v>
      </c>
      <c r="G1059" s="3">
        <v>179</v>
      </c>
      <c r="H1059" s="3">
        <v>3</v>
      </c>
      <c r="I1059" s="3">
        <f t="shared" si="32"/>
        <v>287</v>
      </c>
      <c r="J1059" s="6">
        <f>G1059/SUM($G$5:$G$1566)</f>
        <v>1.5732294357379722E-4</v>
      </c>
      <c r="K1059" s="9">
        <f>H1059/SUM($H$5:$H$1566)</f>
        <v>3.5381614297946215E-6</v>
      </c>
      <c r="L1059" s="4">
        <f t="shared" si="33"/>
        <v>1.0452961672473868E-2</v>
      </c>
      <c r="M1059">
        <v>1055</v>
      </c>
      <c r="N1059">
        <v>5</v>
      </c>
    </row>
    <row r="1060" spans="1:14" x14ac:dyDescent="0.25">
      <c r="A1060" t="s">
        <v>152</v>
      </c>
      <c r="B1060" t="s">
        <v>233</v>
      </c>
      <c r="C1060">
        <v>72267</v>
      </c>
      <c r="D1060" t="s">
        <v>1805</v>
      </c>
      <c r="E1060" t="s">
        <v>1806</v>
      </c>
      <c r="F1060" s="3">
        <v>62</v>
      </c>
      <c r="G1060" s="3">
        <v>16</v>
      </c>
      <c r="H1060" s="3">
        <v>33</v>
      </c>
      <c r="I1060" s="3">
        <f t="shared" si="32"/>
        <v>95</v>
      </c>
      <c r="J1060" s="6">
        <f>G1060/SUM($G$5:$G$1566)</f>
        <v>1.4062386017769582E-5</v>
      </c>
      <c r="K1060" s="9">
        <f>H1060/SUM($H$5:$H$1566)</f>
        <v>3.8919775727740836E-5</v>
      </c>
      <c r="L1060" s="4">
        <f t="shared" si="33"/>
        <v>0.3473684210526316</v>
      </c>
      <c r="M1060">
        <v>1056</v>
      </c>
      <c r="N1060">
        <v>5</v>
      </c>
    </row>
    <row r="1061" spans="1:14" x14ac:dyDescent="0.25">
      <c r="A1061" t="s">
        <v>8</v>
      </c>
      <c r="B1061" t="s">
        <v>7</v>
      </c>
      <c r="C1061">
        <v>21364</v>
      </c>
      <c r="D1061" t="s">
        <v>2514</v>
      </c>
      <c r="E1061" t="s">
        <v>2515</v>
      </c>
      <c r="F1061" s="3">
        <v>527</v>
      </c>
      <c r="G1061" s="3">
        <v>129</v>
      </c>
      <c r="H1061" s="3">
        <v>4</v>
      </c>
      <c r="I1061" s="3">
        <f t="shared" si="32"/>
        <v>531</v>
      </c>
      <c r="J1061" s="6">
        <f>G1061/SUM($G$5:$G$1566)</f>
        <v>1.1337798726826726E-4</v>
      </c>
      <c r="K1061" s="9">
        <f>H1061/SUM($H$5:$H$1566)</f>
        <v>4.7175485730594957E-6</v>
      </c>
      <c r="L1061" s="4">
        <f t="shared" si="33"/>
        <v>7.5329566854990581E-3</v>
      </c>
      <c r="M1061">
        <v>1057</v>
      </c>
      <c r="N1061">
        <v>5</v>
      </c>
    </row>
    <row r="1062" spans="1:14" x14ac:dyDescent="0.25">
      <c r="A1062" t="s">
        <v>14</v>
      </c>
      <c r="B1062" t="s">
        <v>26</v>
      </c>
      <c r="C1062">
        <v>35249</v>
      </c>
      <c r="D1062" t="s">
        <v>1832</v>
      </c>
      <c r="E1062" t="s">
        <v>1833</v>
      </c>
      <c r="F1062" s="3">
        <v>45</v>
      </c>
      <c r="G1062" s="3">
        <v>28</v>
      </c>
      <c r="H1062" s="3">
        <v>18</v>
      </c>
      <c r="I1062" s="3">
        <f t="shared" si="32"/>
        <v>63</v>
      </c>
      <c r="J1062" s="6">
        <f>G1062/SUM($G$5:$G$1566)</f>
        <v>2.4609175531096769E-5</v>
      </c>
      <c r="K1062" s="9">
        <f>H1062/SUM($H$5:$H$1566)</f>
        <v>2.1228968578767728E-5</v>
      </c>
      <c r="L1062" s="4">
        <f t="shared" si="33"/>
        <v>0.2857142857142857</v>
      </c>
      <c r="M1062">
        <v>1058</v>
      </c>
      <c r="N1062">
        <v>5</v>
      </c>
    </row>
    <row r="1063" spans="1:14" x14ac:dyDescent="0.25">
      <c r="A1063" t="s">
        <v>19</v>
      </c>
      <c r="B1063" t="s">
        <v>45</v>
      </c>
      <c r="C1063">
        <v>51277</v>
      </c>
      <c r="D1063" t="s">
        <v>1865</v>
      </c>
      <c r="E1063" t="s">
        <v>1866</v>
      </c>
      <c r="F1063" s="3">
        <v>61</v>
      </c>
      <c r="G1063" s="3">
        <v>13</v>
      </c>
      <c r="H1063" s="3">
        <v>38</v>
      </c>
      <c r="I1063" s="3">
        <f t="shared" si="32"/>
        <v>99</v>
      </c>
      <c r="J1063" s="6">
        <f>G1063/SUM($G$5:$G$1566)</f>
        <v>1.1425688639437786E-5</v>
      </c>
      <c r="K1063" s="9">
        <f>H1063/SUM($H$5:$H$1566)</f>
        <v>4.4816711444065206E-5</v>
      </c>
      <c r="L1063" s="4">
        <f t="shared" si="33"/>
        <v>0.38383838383838381</v>
      </c>
      <c r="M1063">
        <v>1059</v>
      </c>
      <c r="N1063">
        <v>5</v>
      </c>
    </row>
    <row r="1064" spans="1:14" x14ac:dyDescent="0.25">
      <c r="A1064" t="s">
        <v>8</v>
      </c>
      <c r="B1064" t="s">
        <v>332</v>
      </c>
      <c r="C1064">
        <v>25443</v>
      </c>
      <c r="D1064" t="s">
        <v>1897</v>
      </c>
      <c r="E1064" t="s">
        <v>1898</v>
      </c>
      <c r="F1064" s="3">
        <v>389</v>
      </c>
      <c r="G1064" s="3">
        <v>59</v>
      </c>
      <c r="H1064" s="3">
        <v>8</v>
      </c>
      <c r="I1064" s="3">
        <f t="shared" si="32"/>
        <v>397</v>
      </c>
      <c r="J1064" s="6">
        <f>G1064/SUM($G$5:$G$1566)</f>
        <v>5.1855048440525338E-5</v>
      </c>
      <c r="K1064" s="9">
        <f>H1064/SUM($H$5:$H$1566)</f>
        <v>9.4350971461189913E-6</v>
      </c>
      <c r="L1064" s="4">
        <f t="shared" si="33"/>
        <v>2.0151133501259445E-2</v>
      </c>
      <c r="M1064">
        <v>1060</v>
      </c>
      <c r="N1064">
        <v>5</v>
      </c>
    </row>
    <row r="1065" spans="1:14" x14ac:dyDescent="0.25">
      <c r="A1065" t="s">
        <v>14</v>
      </c>
      <c r="B1065" t="s">
        <v>26</v>
      </c>
      <c r="C1065">
        <v>35169</v>
      </c>
      <c r="D1065" t="s">
        <v>2169</v>
      </c>
      <c r="E1065" t="s">
        <v>2170</v>
      </c>
      <c r="F1065" s="3">
        <v>187</v>
      </c>
      <c r="G1065" s="3">
        <v>118</v>
      </c>
      <c r="H1065" s="3">
        <v>4</v>
      </c>
      <c r="I1065" s="3">
        <f t="shared" si="32"/>
        <v>191</v>
      </c>
      <c r="J1065" s="6">
        <f>G1065/SUM($G$5:$G$1566)</f>
        <v>1.0371009688105068E-4</v>
      </c>
      <c r="K1065" s="9">
        <f>H1065/SUM($H$5:$H$1566)</f>
        <v>4.7175485730594957E-6</v>
      </c>
      <c r="L1065" s="4">
        <f t="shared" si="33"/>
        <v>2.0942408376963352E-2</v>
      </c>
      <c r="M1065">
        <v>1061</v>
      </c>
      <c r="N1065">
        <v>5</v>
      </c>
    </row>
    <row r="1066" spans="1:14" x14ac:dyDescent="0.25">
      <c r="A1066" t="s">
        <v>34</v>
      </c>
      <c r="B1066" t="s">
        <v>293</v>
      </c>
      <c r="C1066">
        <v>63331</v>
      </c>
      <c r="D1066" t="s">
        <v>1860</v>
      </c>
      <c r="E1066" t="s">
        <v>1861</v>
      </c>
      <c r="F1066" s="3">
        <v>36</v>
      </c>
      <c r="G1066" s="3">
        <v>16</v>
      </c>
      <c r="H1066" s="3">
        <v>28</v>
      </c>
      <c r="I1066" s="3">
        <f t="shared" si="32"/>
        <v>64</v>
      </c>
      <c r="J1066" s="6">
        <f>G1066/SUM($G$5:$G$1566)</f>
        <v>1.4062386017769582E-5</v>
      </c>
      <c r="K1066" s="9">
        <f>H1066/SUM($H$5:$H$1566)</f>
        <v>3.3022840011416467E-5</v>
      </c>
      <c r="L1066" s="4">
        <f t="shared" si="33"/>
        <v>0.4375</v>
      </c>
      <c r="M1066">
        <v>1062</v>
      </c>
      <c r="N1066">
        <v>5</v>
      </c>
    </row>
    <row r="1067" spans="1:14" x14ac:dyDescent="0.25">
      <c r="A1067" t="s">
        <v>8</v>
      </c>
      <c r="B1067" t="s">
        <v>37</v>
      </c>
      <c r="C1067">
        <v>22784</v>
      </c>
      <c r="D1067" t="s">
        <v>1944</v>
      </c>
      <c r="E1067" t="s">
        <v>1945</v>
      </c>
      <c r="F1067" s="3">
        <v>373</v>
      </c>
      <c r="G1067" s="3">
        <v>42</v>
      </c>
      <c r="H1067" s="3">
        <v>11</v>
      </c>
      <c r="I1067" s="3">
        <f t="shared" si="32"/>
        <v>384</v>
      </c>
      <c r="J1067" s="6">
        <f>G1067/SUM($G$5:$G$1566)</f>
        <v>3.6913763296645152E-5</v>
      </c>
      <c r="K1067" s="9">
        <f>H1067/SUM($H$5:$H$1566)</f>
        <v>1.2973258575913612E-5</v>
      </c>
      <c r="L1067" s="4">
        <f t="shared" si="33"/>
        <v>2.8645833333333332E-2</v>
      </c>
      <c r="M1067">
        <v>1063</v>
      </c>
      <c r="N1067">
        <v>5</v>
      </c>
    </row>
    <row r="1068" spans="1:14" x14ac:dyDescent="0.25">
      <c r="A1068" t="s">
        <v>8</v>
      </c>
      <c r="B1068" t="s">
        <v>37</v>
      </c>
      <c r="C1068">
        <v>22435</v>
      </c>
      <c r="D1068" t="s">
        <v>1842</v>
      </c>
      <c r="E1068" t="s">
        <v>1843</v>
      </c>
      <c r="F1068" s="3">
        <v>1350</v>
      </c>
      <c r="G1068" s="3">
        <v>151</v>
      </c>
      <c r="H1068" s="3">
        <v>3</v>
      </c>
      <c r="I1068" s="3">
        <f t="shared" si="32"/>
        <v>1353</v>
      </c>
      <c r="J1068" s="6">
        <f>G1068/SUM($G$5:$G$1566)</f>
        <v>1.3271376804270044E-4</v>
      </c>
      <c r="K1068" s="9">
        <f>H1068/SUM($H$5:$H$1566)</f>
        <v>3.5381614297946215E-6</v>
      </c>
      <c r="L1068" s="4">
        <f t="shared" si="33"/>
        <v>2.2172949002217295E-3</v>
      </c>
      <c r="M1068">
        <v>1064</v>
      </c>
      <c r="N1068">
        <v>5</v>
      </c>
    </row>
    <row r="1069" spans="1:14" x14ac:dyDescent="0.25">
      <c r="A1069" t="s">
        <v>8</v>
      </c>
      <c r="B1069" t="s">
        <v>37</v>
      </c>
      <c r="C1069">
        <v>22527</v>
      </c>
      <c r="D1069" t="s">
        <v>2471</v>
      </c>
      <c r="E1069" t="s">
        <v>2472</v>
      </c>
      <c r="F1069" s="3">
        <v>642</v>
      </c>
      <c r="G1069" s="3">
        <v>72</v>
      </c>
      <c r="H1069" s="3">
        <v>6</v>
      </c>
      <c r="I1069" s="3">
        <f t="shared" si="32"/>
        <v>648</v>
      </c>
      <c r="J1069" s="6">
        <f>G1069/SUM($G$5:$G$1566)</f>
        <v>6.3280737079963122E-5</v>
      </c>
      <c r="K1069" s="9">
        <f>H1069/SUM($H$5:$H$1566)</f>
        <v>7.0763228595892431E-6</v>
      </c>
      <c r="L1069" s="4">
        <f t="shared" si="33"/>
        <v>9.2592592592592587E-3</v>
      </c>
      <c r="M1069">
        <v>1065</v>
      </c>
      <c r="N1069">
        <v>5</v>
      </c>
    </row>
    <row r="1070" spans="1:14" x14ac:dyDescent="0.25">
      <c r="A1070" t="s">
        <v>8</v>
      </c>
      <c r="B1070" t="s">
        <v>368</v>
      </c>
      <c r="C1070">
        <v>26281</v>
      </c>
      <c r="D1070" t="s">
        <v>2347</v>
      </c>
      <c r="E1070" t="s">
        <v>2348</v>
      </c>
      <c r="F1070" s="3">
        <v>353</v>
      </c>
      <c r="G1070" s="3">
        <v>54</v>
      </c>
      <c r="H1070" s="3">
        <v>8</v>
      </c>
      <c r="I1070" s="3">
        <f t="shared" si="32"/>
        <v>361</v>
      </c>
      <c r="J1070" s="6">
        <f>G1070/SUM($G$5:$G$1566)</f>
        <v>4.7460552809972342E-5</v>
      </c>
      <c r="K1070" s="9">
        <f>H1070/SUM($H$5:$H$1566)</f>
        <v>9.4350971461189913E-6</v>
      </c>
      <c r="L1070" s="4">
        <f t="shared" si="33"/>
        <v>2.2160664819944598E-2</v>
      </c>
      <c r="M1070">
        <v>1066</v>
      </c>
      <c r="N1070">
        <v>5</v>
      </c>
    </row>
    <row r="1071" spans="1:14" x14ac:dyDescent="0.25">
      <c r="A1071" t="s">
        <v>14</v>
      </c>
      <c r="B1071" t="s">
        <v>26</v>
      </c>
      <c r="C1071">
        <v>35356</v>
      </c>
      <c r="D1071" t="s">
        <v>2193</v>
      </c>
      <c r="E1071" t="s">
        <v>2193</v>
      </c>
      <c r="F1071" s="3">
        <v>226</v>
      </c>
      <c r="G1071" s="3">
        <v>142</v>
      </c>
      <c r="H1071" s="3">
        <v>3</v>
      </c>
      <c r="I1071" s="3">
        <f t="shared" si="32"/>
        <v>229</v>
      </c>
      <c r="J1071" s="6">
        <f>G1071/SUM($G$5:$G$1566)</f>
        <v>1.2480367590770504E-4</v>
      </c>
      <c r="K1071" s="9">
        <f>H1071/SUM($H$5:$H$1566)</f>
        <v>3.5381614297946215E-6</v>
      </c>
      <c r="L1071" s="4">
        <f t="shared" si="33"/>
        <v>1.3100436681222707E-2</v>
      </c>
      <c r="M1071">
        <v>1067</v>
      </c>
      <c r="N1071">
        <v>5</v>
      </c>
    </row>
    <row r="1072" spans="1:14" x14ac:dyDescent="0.25">
      <c r="A1072" t="s">
        <v>8</v>
      </c>
      <c r="B1072" t="s">
        <v>368</v>
      </c>
      <c r="C1072">
        <v>26367</v>
      </c>
      <c r="D1072" t="s">
        <v>1848</v>
      </c>
      <c r="E1072" t="s">
        <v>1849</v>
      </c>
      <c r="F1072" s="3">
        <v>932</v>
      </c>
      <c r="G1072" s="3">
        <v>142</v>
      </c>
      <c r="H1072" s="3">
        <v>3</v>
      </c>
      <c r="I1072" s="3">
        <f t="shared" si="32"/>
        <v>935</v>
      </c>
      <c r="J1072" s="6">
        <f>G1072/SUM($G$5:$G$1566)</f>
        <v>1.2480367590770504E-4</v>
      </c>
      <c r="K1072" s="9">
        <f>H1072/SUM($H$5:$H$1566)</f>
        <v>3.5381614297946215E-6</v>
      </c>
      <c r="L1072" s="4">
        <f t="shared" si="33"/>
        <v>3.2085561497326204E-3</v>
      </c>
      <c r="M1072">
        <v>1068</v>
      </c>
      <c r="N1072">
        <v>5</v>
      </c>
    </row>
    <row r="1073" spans="1:14" x14ac:dyDescent="0.25">
      <c r="A1073" t="s">
        <v>14</v>
      </c>
      <c r="B1073" t="s">
        <v>629</v>
      </c>
      <c r="C1073">
        <v>36164</v>
      </c>
      <c r="D1073" t="s">
        <v>1946</v>
      </c>
      <c r="E1073" t="s">
        <v>1947</v>
      </c>
      <c r="F1073" s="3">
        <v>213</v>
      </c>
      <c r="G1073" s="3">
        <v>53</v>
      </c>
      <c r="H1073" s="3">
        <v>8</v>
      </c>
      <c r="I1073" s="3">
        <f t="shared" si="32"/>
        <v>221</v>
      </c>
      <c r="J1073" s="6">
        <f>G1073/SUM($G$5:$G$1566)</f>
        <v>4.658165368386174E-5</v>
      </c>
      <c r="K1073" s="9">
        <f>H1073/SUM($H$5:$H$1566)</f>
        <v>9.4350971461189913E-6</v>
      </c>
      <c r="L1073" s="4">
        <f t="shared" si="33"/>
        <v>3.6199095022624438E-2</v>
      </c>
      <c r="M1073">
        <v>1069</v>
      </c>
      <c r="N1073">
        <v>5</v>
      </c>
    </row>
    <row r="1074" spans="1:14" x14ac:dyDescent="0.25">
      <c r="A1074" t="s">
        <v>14</v>
      </c>
      <c r="B1074" t="s">
        <v>125</v>
      </c>
      <c r="C1074">
        <v>34226</v>
      </c>
      <c r="D1074" t="s">
        <v>1852</v>
      </c>
      <c r="E1074" t="s">
        <v>1852</v>
      </c>
      <c r="F1074" s="3">
        <v>100</v>
      </c>
      <c r="G1074" s="3">
        <v>25</v>
      </c>
      <c r="H1074" s="3">
        <v>17</v>
      </c>
      <c r="I1074" s="3">
        <f t="shared" si="32"/>
        <v>117</v>
      </c>
      <c r="J1074" s="6">
        <f>G1074/SUM($G$5:$G$1566)</f>
        <v>2.1972478152764974E-5</v>
      </c>
      <c r="K1074" s="9">
        <f>H1074/SUM($H$5:$H$1566)</f>
        <v>2.0049581435502854E-5</v>
      </c>
      <c r="L1074" s="4">
        <f t="shared" si="33"/>
        <v>0.14529914529914531</v>
      </c>
      <c r="M1074">
        <v>1070</v>
      </c>
      <c r="N1074">
        <v>5</v>
      </c>
    </row>
    <row r="1075" spans="1:14" x14ac:dyDescent="0.25">
      <c r="A1075" t="s">
        <v>19</v>
      </c>
      <c r="B1075" t="s">
        <v>18</v>
      </c>
      <c r="C1075">
        <v>53366</v>
      </c>
      <c r="D1075" t="s">
        <v>1958</v>
      </c>
      <c r="E1075" t="s">
        <v>1959</v>
      </c>
      <c r="F1075" s="3">
        <v>107</v>
      </c>
      <c r="G1075" s="3">
        <v>35</v>
      </c>
      <c r="H1075" s="3">
        <v>12</v>
      </c>
      <c r="I1075" s="3">
        <f t="shared" si="32"/>
        <v>119</v>
      </c>
      <c r="J1075" s="6">
        <f>G1075/SUM($G$5:$G$1566)</f>
        <v>3.0761469413870959E-5</v>
      </c>
      <c r="K1075" s="9">
        <f>H1075/SUM($H$5:$H$1566)</f>
        <v>1.4152645719178486E-5</v>
      </c>
      <c r="L1075" s="4">
        <f t="shared" si="33"/>
        <v>0.10084033613445378</v>
      </c>
      <c r="M1075">
        <v>1071</v>
      </c>
      <c r="N1075">
        <v>5</v>
      </c>
    </row>
    <row r="1076" spans="1:14" x14ac:dyDescent="0.25">
      <c r="A1076" t="s">
        <v>8</v>
      </c>
      <c r="B1076" t="s">
        <v>368</v>
      </c>
      <c r="C1076">
        <v>26221</v>
      </c>
      <c r="D1076" t="s">
        <v>1856</v>
      </c>
      <c r="E1076" t="s">
        <v>1857</v>
      </c>
      <c r="F1076" s="3">
        <v>221</v>
      </c>
      <c r="G1076" s="3">
        <v>34</v>
      </c>
      <c r="H1076" s="3">
        <v>12</v>
      </c>
      <c r="I1076" s="3">
        <f t="shared" si="32"/>
        <v>233</v>
      </c>
      <c r="J1076" s="6">
        <f>G1076/SUM($G$5:$G$1566)</f>
        <v>2.9882570287760364E-5</v>
      </c>
      <c r="K1076" s="9">
        <f>H1076/SUM($H$5:$H$1566)</f>
        <v>1.4152645719178486E-5</v>
      </c>
      <c r="L1076" s="4">
        <f t="shared" si="33"/>
        <v>5.1502145922746781E-2</v>
      </c>
      <c r="M1076">
        <v>1072</v>
      </c>
      <c r="N1076">
        <v>5</v>
      </c>
    </row>
    <row r="1077" spans="1:14" x14ac:dyDescent="0.25">
      <c r="A1077" t="s">
        <v>8</v>
      </c>
      <c r="B1077" t="s">
        <v>37</v>
      </c>
      <c r="C1077">
        <v>22724</v>
      </c>
      <c r="D1077" t="s">
        <v>1899</v>
      </c>
      <c r="E1077" t="s">
        <v>1900</v>
      </c>
      <c r="F1077" s="3">
        <v>161</v>
      </c>
      <c r="G1077" s="3">
        <v>18</v>
      </c>
      <c r="H1077" s="3">
        <v>22</v>
      </c>
      <c r="I1077" s="3">
        <f t="shared" si="32"/>
        <v>183</v>
      </c>
      <c r="J1077" s="6">
        <f>G1077/SUM($G$5:$G$1566)</f>
        <v>1.5820184269990781E-5</v>
      </c>
      <c r="K1077" s="9">
        <f>H1077/SUM($H$5:$H$1566)</f>
        <v>2.5946517151827223E-5</v>
      </c>
      <c r="L1077" s="4">
        <f t="shared" si="33"/>
        <v>0.12021857923497267</v>
      </c>
      <c r="M1077">
        <v>1073</v>
      </c>
      <c r="N1077">
        <v>5</v>
      </c>
    </row>
    <row r="1078" spans="1:14" x14ac:dyDescent="0.25">
      <c r="A1078" t="s">
        <v>14</v>
      </c>
      <c r="B1078" t="s">
        <v>125</v>
      </c>
      <c r="C1078">
        <v>34214</v>
      </c>
      <c r="D1078" t="s">
        <v>1858</v>
      </c>
      <c r="E1078" t="s">
        <v>1859</v>
      </c>
      <c r="F1078" s="3">
        <v>80</v>
      </c>
      <c r="G1078" s="3">
        <v>20</v>
      </c>
      <c r="H1078" s="3">
        <v>20</v>
      </c>
      <c r="I1078" s="3">
        <f t="shared" si="32"/>
        <v>100</v>
      </c>
      <c r="J1078" s="6">
        <f>G1078/SUM($G$5:$G$1566)</f>
        <v>1.7577982522211978E-5</v>
      </c>
      <c r="K1078" s="9">
        <f>H1078/SUM($H$5:$H$1566)</f>
        <v>2.3587742865297477E-5</v>
      </c>
      <c r="L1078" s="4">
        <f t="shared" si="33"/>
        <v>0.2</v>
      </c>
      <c r="M1078">
        <v>1074</v>
      </c>
      <c r="N1078">
        <v>5</v>
      </c>
    </row>
    <row r="1079" spans="1:14" x14ac:dyDescent="0.25">
      <c r="A1079" t="s">
        <v>8</v>
      </c>
      <c r="B1079" t="s">
        <v>37</v>
      </c>
      <c r="C1079">
        <v>22764</v>
      </c>
      <c r="D1079" t="s">
        <v>2476</v>
      </c>
      <c r="E1079" t="s">
        <v>1424</v>
      </c>
      <c r="F1079" s="3">
        <v>573</v>
      </c>
      <c r="G1079" s="3">
        <v>64</v>
      </c>
      <c r="H1079" s="3">
        <v>6</v>
      </c>
      <c r="I1079" s="3">
        <f t="shared" si="32"/>
        <v>579</v>
      </c>
      <c r="J1079" s="6">
        <f>G1079/SUM($G$5:$G$1566)</f>
        <v>5.6249544071078327E-5</v>
      </c>
      <c r="K1079" s="9">
        <f>H1079/SUM($H$5:$H$1566)</f>
        <v>7.0763228595892431E-6</v>
      </c>
      <c r="L1079" s="4">
        <f t="shared" si="33"/>
        <v>1.0362694300518135E-2</v>
      </c>
      <c r="M1079">
        <v>1075</v>
      </c>
      <c r="N1079">
        <v>5</v>
      </c>
    </row>
    <row r="1080" spans="1:14" x14ac:dyDescent="0.25">
      <c r="A1080" t="s">
        <v>152</v>
      </c>
      <c r="B1080" t="s">
        <v>206</v>
      </c>
      <c r="C1080">
        <v>74155</v>
      </c>
      <c r="D1080" t="s">
        <v>1972</v>
      </c>
      <c r="E1080" t="s">
        <v>1973</v>
      </c>
      <c r="F1080" s="3">
        <v>55</v>
      </c>
      <c r="G1080" s="3">
        <v>14</v>
      </c>
      <c r="H1080" s="3">
        <v>27</v>
      </c>
      <c r="I1080" s="3">
        <f t="shared" si="32"/>
        <v>82</v>
      </c>
      <c r="J1080" s="6">
        <f>G1080/SUM($G$5:$G$1566)</f>
        <v>1.2304587765548385E-5</v>
      </c>
      <c r="K1080" s="9">
        <f>H1080/SUM($H$5:$H$1566)</f>
        <v>3.1843452868151596E-5</v>
      </c>
      <c r="L1080" s="4">
        <f t="shared" si="33"/>
        <v>0.32926829268292684</v>
      </c>
      <c r="M1080">
        <v>1076</v>
      </c>
      <c r="N1080">
        <v>5</v>
      </c>
    </row>
    <row r="1081" spans="1:14" x14ac:dyDescent="0.25">
      <c r="A1081" t="s">
        <v>14</v>
      </c>
      <c r="B1081" t="s">
        <v>125</v>
      </c>
      <c r="C1081">
        <v>34122</v>
      </c>
      <c r="D1081" t="s">
        <v>1918</v>
      </c>
      <c r="E1081" t="s">
        <v>1918</v>
      </c>
      <c r="F1081" s="3">
        <v>215</v>
      </c>
      <c r="G1081" s="3">
        <v>53</v>
      </c>
      <c r="H1081" s="3">
        <v>7</v>
      </c>
      <c r="I1081" s="3">
        <f t="shared" si="32"/>
        <v>222</v>
      </c>
      <c r="J1081" s="6">
        <f>G1081/SUM($G$5:$G$1566)</f>
        <v>4.658165368386174E-5</v>
      </c>
      <c r="K1081" s="9">
        <f>H1081/SUM($H$5:$H$1566)</f>
        <v>8.2557100028541168E-6</v>
      </c>
      <c r="L1081" s="4">
        <f t="shared" si="33"/>
        <v>3.1531531531531529E-2</v>
      </c>
      <c r="M1081">
        <v>1077</v>
      </c>
      <c r="N1081">
        <v>5</v>
      </c>
    </row>
    <row r="1082" spans="1:14" x14ac:dyDescent="0.25">
      <c r="A1082" t="s">
        <v>8</v>
      </c>
      <c r="B1082" t="s">
        <v>37</v>
      </c>
      <c r="C1082">
        <v>22587</v>
      </c>
      <c r="D1082" t="s">
        <v>1869</v>
      </c>
      <c r="E1082" t="s">
        <v>1870</v>
      </c>
      <c r="F1082" s="3">
        <v>529</v>
      </c>
      <c r="G1082" s="3">
        <v>59</v>
      </c>
      <c r="H1082" s="3">
        <v>6</v>
      </c>
      <c r="I1082" s="3">
        <f t="shared" si="32"/>
        <v>535</v>
      </c>
      <c r="J1082" s="6">
        <f>G1082/SUM($G$5:$G$1566)</f>
        <v>5.1855048440525338E-5</v>
      </c>
      <c r="K1082" s="9">
        <f>H1082/SUM($H$5:$H$1566)</f>
        <v>7.0763228595892431E-6</v>
      </c>
      <c r="L1082" s="4">
        <f t="shared" si="33"/>
        <v>1.1214953271028037E-2</v>
      </c>
      <c r="M1082">
        <v>1078</v>
      </c>
      <c r="N1082">
        <v>5</v>
      </c>
    </row>
    <row r="1083" spans="1:14" x14ac:dyDescent="0.25">
      <c r="A1083" t="s">
        <v>14</v>
      </c>
      <c r="B1083" t="s">
        <v>629</v>
      </c>
      <c r="C1083">
        <v>36161</v>
      </c>
      <c r="D1083" t="s">
        <v>2276</v>
      </c>
      <c r="E1083" t="s">
        <v>2277</v>
      </c>
      <c r="F1083" s="3">
        <v>233</v>
      </c>
      <c r="G1083" s="3">
        <v>58</v>
      </c>
      <c r="H1083" s="3">
        <v>6</v>
      </c>
      <c r="I1083" s="3">
        <f t="shared" si="32"/>
        <v>239</v>
      </c>
      <c r="J1083" s="6">
        <f>G1083/SUM($G$5:$G$1566)</f>
        <v>5.0976149314414736E-5</v>
      </c>
      <c r="K1083" s="9">
        <f>H1083/SUM($H$5:$H$1566)</f>
        <v>7.0763228595892431E-6</v>
      </c>
      <c r="L1083" s="4">
        <f t="shared" si="33"/>
        <v>2.5104602510460251E-2</v>
      </c>
      <c r="M1083">
        <v>1079</v>
      </c>
      <c r="N1083">
        <v>5</v>
      </c>
    </row>
    <row r="1084" spans="1:14" x14ac:dyDescent="0.25">
      <c r="A1084" t="s">
        <v>34</v>
      </c>
      <c r="B1084" t="s">
        <v>293</v>
      </c>
      <c r="C1084">
        <v>63211</v>
      </c>
      <c r="D1084" t="s">
        <v>2642</v>
      </c>
      <c r="E1084" t="s">
        <v>2643</v>
      </c>
      <c r="F1084" s="3">
        <v>150</v>
      </c>
      <c r="G1084" s="3">
        <v>68</v>
      </c>
      <c r="H1084" s="3">
        <v>5</v>
      </c>
      <c r="I1084" s="3">
        <f t="shared" si="32"/>
        <v>155</v>
      </c>
      <c r="J1084" s="6">
        <f>G1084/SUM($G$5:$G$1566)</f>
        <v>5.9765140575520728E-5</v>
      </c>
      <c r="K1084" s="9">
        <f>H1084/SUM($H$5:$H$1566)</f>
        <v>5.8969357163243694E-6</v>
      </c>
      <c r="L1084" s="4">
        <f t="shared" si="33"/>
        <v>3.2258064516129031E-2</v>
      </c>
      <c r="M1084">
        <v>1080</v>
      </c>
      <c r="N1084">
        <v>5</v>
      </c>
    </row>
    <row r="1085" spans="1:14" x14ac:dyDescent="0.25">
      <c r="A1085" t="s">
        <v>8</v>
      </c>
      <c r="B1085" t="s">
        <v>332</v>
      </c>
      <c r="C1085">
        <v>25337</v>
      </c>
      <c r="D1085" t="s">
        <v>1874</v>
      </c>
      <c r="E1085" t="s">
        <v>1875</v>
      </c>
      <c r="F1085" s="3">
        <v>448</v>
      </c>
      <c r="G1085" s="3">
        <v>68</v>
      </c>
      <c r="H1085" s="3">
        <v>5</v>
      </c>
      <c r="I1085" s="3">
        <f t="shared" si="32"/>
        <v>453</v>
      </c>
      <c r="J1085" s="6">
        <f>G1085/SUM($G$5:$G$1566)</f>
        <v>5.9765140575520728E-5</v>
      </c>
      <c r="K1085" s="9">
        <f>H1085/SUM($H$5:$H$1566)</f>
        <v>5.8969357163243694E-6</v>
      </c>
      <c r="L1085" s="4">
        <f t="shared" si="33"/>
        <v>1.1037527593818985E-2</v>
      </c>
      <c r="M1085">
        <v>1081</v>
      </c>
      <c r="N1085">
        <v>5</v>
      </c>
    </row>
    <row r="1086" spans="1:14" x14ac:dyDescent="0.25">
      <c r="A1086" t="s">
        <v>152</v>
      </c>
      <c r="B1086" t="s">
        <v>247</v>
      </c>
      <c r="C1086">
        <v>73256</v>
      </c>
      <c r="D1086" t="s">
        <v>2774</v>
      </c>
      <c r="E1086" t="s">
        <v>2775</v>
      </c>
      <c r="F1086" s="3">
        <v>444</v>
      </c>
      <c r="G1086" s="3">
        <v>113</v>
      </c>
      <c r="H1086" s="3">
        <v>3</v>
      </c>
      <c r="I1086" s="3">
        <f t="shared" si="32"/>
        <v>447</v>
      </c>
      <c r="J1086" s="6">
        <f>G1086/SUM($G$5:$G$1566)</f>
        <v>9.9315601250497679E-5</v>
      </c>
      <c r="K1086" s="9">
        <f>H1086/SUM($H$5:$H$1566)</f>
        <v>3.5381614297946215E-6</v>
      </c>
      <c r="L1086" s="4">
        <f t="shared" si="33"/>
        <v>6.7114093959731542E-3</v>
      </c>
      <c r="M1086">
        <v>1082</v>
      </c>
      <c r="N1086">
        <v>5</v>
      </c>
    </row>
    <row r="1087" spans="1:14" x14ac:dyDescent="0.25">
      <c r="A1087" t="s">
        <v>14</v>
      </c>
      <c r="B1087" t="s">
        <v>17</v>
      </c>
      <c r="C1087">
        <v>37356</v>
      </c>
      <c r="D1087" t="s">
        <v>1876</v>
      </c>
      <c r="E1087" t="s">
        <v>1876</v>
      </c>
      <c r="F1087" s="3">
        <v>538</v>
      </c>
      <c r="G1087" s="3">
        <v>339</v>
      </c>
      <c r="H1087" s="3">
        <v>1</v>
      </c>
      <c r="I1087" s="3">
        <f t="shared" si="32"/>
        <v>539</v>
      </c>
      <c r="J1087" s="6">
        <f>G1087/SUM($G$5:$G$1566)</f>
        <v>2.9794680375149304E-4</v>
      </c>
      <c r="K1087" s="9">
        <f>H1087/SUM($H$5:$H$1566)</f>
        <v>1.1793871432648739E-6</v>
      </c>
      <c r="L1087" s="4">
        <f t="shared" si="33"/>
        <v>1.8552875695732839E-3</v>
      </c>
      <c r="M1087">
        <v>1083</v>
      </c>
      <c r="N1087">
        <v>5</v>
      </c>
    </row>
    <row r="1088" spans="1:14" x14ac:dyDescent="0.25">
      <c r="A1088" t="s">
        <v>152</v>
      </c>
      <c r="B1088" t="s">
        <v>247</v>
      </c>
      <c r="C1088">
        <v>73175</v>
      </c>
      <c r="D1088" t="s">
        <v>1929</v>
      </c>
      <c r="E1088" t="s">
        <v>1930</v>
      </c>
      <c r="F1088" s="3">
        <v>21</v>
      </c>
      <c r="G1088" s="3">
        <v>5</v>
      </c>
      <c r="H1088" s="3">
        <v>61</v>
      </c>
      <c r="I1088" s="3">
        <f t="shared" si="32"/>
        <v>82</v>
      </c>
      <c r="J1088" s="6">
        <f>G1088/SUM($G$5:$G$1566)</f>
        <v>4.3944956305529944E-6</v>
      </c>
      <c r="K1088" s="9">
        <f>H1088/SUM($H$5:$H$1566)</f>
        <v>7.1942615739157303E-5</v>
      </c>
      <c r="L1088" s="4">
        <f t="shared" si="33"/>
        <v>0.74390243902439024</v>
      </c>
      <c r="M1088">
        <v>1084</v>
      </c>
      <c r="N1088">
        <v>5</v>
      </c>
    </row>
    <row r="1089" spans="1:14" x14ac:dyDescent="0.25">
      <c r="A1089" t="s">
        <v>14</v>
      </c>
      <c r="B1089" t="s">
        <v>629</v>
      </c>
      <c r="C1089">
        <v>36144</v>
      </c>
      <c r="D1089" t="s">
        <v>1933</v>
      </c>
      <c r="E1089" t="s">
        <v>1934</v>
      </c>
      <c r="F1089" s="3">
        <v>101</v>
      </c>
      <c r="G1089" s="3">
        <v>25</v>
      </c>
      <c r="H1089" s="3">
        <v>13</v>
      </c>
      <c r="I1089" s="3">
        <f t="shared" si="32"/>
        <v>114</v>
      </c>
      <c r="J1089" s="6">
        <f>G1089/SUM($G$5:$G$1566)</f>
        <v>2.1972478152764974E-5</v>
      </c>
      <c r="K1089" s="9">
        <f>H1089/SUM($H$5:$H$1566)</f>
        <v>1.5332032862443359E-5</v>
      </c>
      <c r="L1089" s="4">
        <f t="shared" si="33"/>
        <v>0.11403508771929824</v>
      </c>
      <c r="M1089">
        <v>1085</v>
      </c>
      <c r="N1089">
        <v>5</v>
      </c>
    </row>
    <row r="1090" spans="1:14" x14ac:dyDescent="0.25">
      <c r="A1090" t="s">
        <v>8</v>
      </c>
      <c r="B1090" t="s">
        <v>29</v>
      </c>
      <c r="C1090">
        <v>24341</v>
      </c>
      <c r="D1090" t="s">
        <v>1877</v>
      </c>
      <c r="E1090" t="s">
        <v>1878</v>
      </c>
      <c r="F1090" s="3">
        <v>203</v>
      </c>
      <c r="G1090" s="3">
        <v>46</v>
      </c>
      <c r="H1090" s="3">
        <v>7</v>
      </c>
      <c r="I1090" s="3">
        <f t="shared" si="32"/>
        <v>210</v>
      </c>
      <c r="J1090" s="6">
        <f>G1090/SUM($G$5:$G$1566)</f>
        <v>4.0429359801087547E-5</v>
      </c>
      <c r="K1090" s="9">
        <f>H1090/SUM($H$5:$H$1566)</f>
        <v>8.2557100028541168E-6</v>
      </c>
      <c r="L1090" s="4">
        <f t="shared" si="33"/>
        <v>3.3333333333333333E-2</v>
      </c>
      <c r="M1090">
        <v>1086</v>
      </c>
      <c r="N1090">
        <v>5</v>
      </c>
    </row>
    <row r="1091" spans="1:14" x14ac:dyDescent="0.25">
      <c r="A1091" t="s">
        <v>8</v>
      </c>
      <c r="B1091" t="s">
        <v>37</v>
      </c>
      <c r="C1091">
        <v>22737</v>
      </c>
      <c r="D1091" t="s">
        <v>1937</v>
      </c>
      <c r="E1091" t="s">
        <v>1938</v>
      </c>
      <c r="F1091" s="3">
        <v>287</v>
      </c>
      <c r="G1091" s="3">
        <v>32</v>
      </c>
      <c r="H1091" s="3">
        <v>10</v>
      </c>
      <c r="I1091" s="3">
        <f t="shared" si="32"/>
        <v>297</v>
      </c>
      <c r="J1091" s="6">
        <f>G1091/SUM($G$5:$G$1566)</f>
        <v>2.8124772035539164E-5</v>
      </c>
      <c r="K1091" s="9">
        <f>H1091/SUM($H$5:$H$1566)</f>
        <v>1.1793871432648739E-5</v>
      </c>
      <c r="L1091" s="4">
        <f t="shared" si="33"/>
        <v>3.3670033670033669E-2</v>
      </c>
      <c r="M1091">
        <v>1087</v>
      </c>
      <c r="N1091">
        <v>5</v>
      </c>
    </row>
    <row r="1092" spans="1:14" x14ac:dyDescent="0.25">
      <c r="A1092" t="s">
        <v>8</v>
      </c>
      <c r="B1092" t="s">
        <v>332</v>
      </c>
      <c r="C1092">
        <v>25341</v>
      </c>
      <c r="D1092" t="s">
        <v>2419</v>
      </c>
      <c r="E1092" t="s">
        <v>2420</v>
      </c>
      <c r="F1092" s="3">
        <v>513</v>
      </c>
      <c r="G1092" s="3">
        <v>78</v>
      </c>
      <c r="H1092" s="3">
        <v>4</v>
      </c>
      <c r="I1092" s="3">
        <f t="shared" si="32"/>
        <v>517</v>
      </c>
      <c r="J1092" s="6">
        <f>G1092/SUM($G$5:$G$1566)</f>
        <v>6.855413183662672E-5</v>
      </c>
      <c r="K1092" s="9">
        <f>H1092/SUM($H$5:$H$1566)</f>
        <v>4.7175485730594957E-6</v>
      </c>
      <c r="L1092" s="4">
        <f t="shared" si="33"/>
        <v>7.7369439071566732E-3</v>
      </c>
      <c r="M1092">
        <v>1088</v>
      </c>
      <c r="N1092">
        <v>5</v>
      </c>
    </row>
    <row r="1093" spans="1:14" x14ac:dyDescent="0.25">
      <c r="A1093" t="s">
        <v>34</v>
      </c>
      <c r="B1093" t="s">
        <v>59</v>
      </c>
      <c r="C1093">
        <v>61494</v>
      </c>
      <c r="D1093" t="s">
        <v>1885</v>
      </c>
      <c r="E1093" t="s">
        <v>1886</v>
      </c>
      <c r="F1093" s="3">
        <v>137</v>
      </c>
      <c r="G1093" s="3">
        <v>62</v>
      </c>
      <c r="H1093" s="3">
        <v>5</v>
      </c>
      <c r="I1093" s="3">
        <f t="shared" si="32"/>
        <v>142</v>
      </c>
      <c r="J1093" s="6">
        <f>G1093/SUM($G$5:$G$1566)</f>
        <v>5.449174581885713E-5</v>
      </c>
      <c r="K1093" s="9">
        <f>H1093/SUM($H$5:$H$1566)</f>
        <v>5.8969357163243694E-6</v>
      </c>
      <c r="L1093" s="4">
        <f t="shared" si="33"/>
        <v>3.5211267605633804E-2</v>
      </c>
      <c r="M1093">
        <v>1089</v>
      </c>
      <c r="N1093">
        <v>5</v>
      </c>
    </row>
    <row r="1094" spans="1:14" x14ac:dyDescent="0.25">
      <c r="A1094" t="s">
        <v>8</v>
      </c>
      <c r="B1094" t="s">
        <v>368</v>
      </c>
      <c r="C1094">
        <v>26215</v>
      </c>
      <c r="D1094" t="s">
        <v>1887</v>
      </c>
      <c r="E1094" t="s">
        <v>1888</v>
      </c>
      <c r="F1094" s="3">
        <v>672</v>
      </c>
      <c r="G1094" s="3">
        <v>102</v>
      </c>
      <c r="H1094" s="3">
        <v>3</v>
      </c>
      <c r="I1094" s="3">
        <f t="shared" ref="I1094:I1157" si="34">H1094+F1094</f>
        <v>675</v>
      </c>
      <c r="J1094" s="6">
        <f>G1094/SUM($G$5:$G$1566)</f>
        <v>8.9647710863281085E-5</v>
      </c>
      <c r="K1094" s="9">
        <f>H1094/SUM($H$5:$H$1566)</f>
        <v>3.5381614297946215E-6</v>
      </c>
      <c r="L1094" s="4">
        <f t="shared" ref="L1094:L1157" si="35">IFERROR(H1094/(I1094),0)</f>
        <v>4.4444444444444444E-3</v>
      </c>
      <c r="M1094">
        <v>1090</v>
      </c>
      <c r="N1094">
        <v>5</v>
      </c>
    </row>
    <row r="1095" spans="1:14" x14ac:dyDescent="0.25">
      <c r="A1095" t="s">
        <v>19</v>
      </c>
      <c r="B1095" t="s">
        <v>18</v>
      </c>
      <c r="C1095">
        <v>53227</v>
      </c>
      <c r="D1095" t="s">
        <v>1881</v>
      </c>
      <c r="E1095" t="s">
        <v>1882</v>
      </c>
      <c r="F1095" s="3">
        <v>1</v>
      </c>
      <c r="G1095" s="3">
        <v>1</v>
      </c>
      <c r="H1095" s="3">
        <v>307</v>
      </c>
      <c r="I1095" s="3">
        <f t="shared" si="34"/>
        <v>308</v>
      </c>
      <c r="J1095" s="6">
        <f>G1095/SUM($G$5:$G$1566)</f>
        <v>8.7889912611059886E-7</v>
      </c>
      <c r="K1095" s="9">
        <f>H1095/SUM($H$5:$H$1566)</f>
        <v>3.6207185298231629E-4</v>
      </c>
      <c r="L1095" s="4">
        <f t="shared" si="35"/>
        <v>0.99675324675324672</v>
      </c>
      <c r="M1095">
        <v>1091</v>
      </c>
      <c r="N1095">
        <v>5</v>
      </c>
    </row>
    <row r="1096" spans="1:14" x14ac:dyDescent="0.25">
      <c r="A1096" t="s">
        <v>8</v>
      </c>
      <c r="B1096" t="s">
        <v>84</v>
      </c>
      <c r="C1096">
        <v>23361</v>
      </c>
      <c r="D1096" t="s">
        <v>1889</v>
      </c>
      <c r="E1096" t="s">
        <v>1889</v>
      </c>
      <c r="F1096" s="3">
        <v>447</v>
      </c>
      <c r="G1096" s="3">
        <v>102</v>
      </c>
      <c r="H1096" s="3">
        <v>3</v>
      </c>
      <c r="I1096" s="3">
        <f t="shared" si="34"/>
        <v>450</v>
      </c>
      <c r="J1096" s="6">
        <f>G1096/SUM($G$5:$G$1566)</f>
        <v>8.9647710863281085E-5</v>
      </c>
      <c r="K1096" s="9">
        <f>H1096/SUM($H$5:$H$1566)</f>
        <v>3.5381614297946215E-6</v>
      </c>
      <c r="L1096" s="4">
        <f t="shared" si="35"/>
        <v>6.6666666666666671E-3</v>
      </c>
      <c r="M1096">
        <v>1092</v>
      </c>
      <c r="N1096">
        <v>5</v>
      </c>
    </row>
    <row r="1097" spans="1:14" x14ac:dyDescent="0.25">
      <c r="A1097" t="s">
        <v>8</v>
      </c>
      <c r="B1097" t="s">
        <v>332</v>
      </c>
      <c r="C1097">
        <v>25355</v>
      </c>
      <c r="D1097" t="s">
        <v>1890</v>
      </c>
      <c r="E1097" t="s">
        <v>1891</v>
      </c>
      <c r="F1097" s="3">
        <v>497</v>
      </c>
      <c r="G1097" s="3">
        <v>76</v>
      </c>
      <c r="H1097" s="3">
        <v>4</v>
      </c>
      <c r="I1097" s="3">
        <f t="shared" si="34"/>
        <v>501</v>
      </c>
      <c r="J1097" s="6">
        <f>G1097/SUM($G$5:$G$1566)</f>
        <v>6.6796333584405516E-5</v>
      </c>
      <c r="K1097" s="9">
        <f>H1097/SUM($H$5:$H$1566)</f>
        <v>4.7175485730594957E-6</v>
      </c>
      <c r="L1097" s="4">
        <f t="shared" si="35"/>
        <v>7.9840319361277438E-3</v>
      </c>
      <c r="M1097">
        <v>1093</v>
      </c>
      <c r="N1097">
        <v>5</v>
      </c>
    </row>
    <row r="1098" spans="1:14" x14ac:dyDescent="0.25">
      <c r="A1098" t="s">
        <v>34</v>
      </c>
      <c r="B1098" t="s">
        <v>293</v>
      </c>
      <c r="C1098">
        <v>63181</v>
      </c>
      <c r="D1098" t="s">
        <v>1892</v>
      </c>
      <c r="E1098" t="s">
        <v>1893</v>
      </c>
      <c r="F1098" s="3">
        <v>60</v>
      </c>
      <c r="G1098" s="3">
        <v>27</v>
      </c>
      <c r="H1098" s="3">
        <v>11</v>
      </c>
      <c r="I1098" s="3">
        <f t="shared" si="34"/>
        <v>71</v>
      </c>
      <c r="J1098" s="6">
        <f>G1098/SUM($G$5:$G$1566)</f>
        <v>2.3730276404986171E-5</v>
      </c>
      <c r="K1098" s="9">
        <f>H1098/SUM($H$5:$H$1566)</f>
        <v>1.2973258575913612E-5</v>
      </c>
      <c r="L1098" s="4">
        <f t="shared" si="35"/>
        <v>0.15492957746478872</v>
      </c>
      <c r="M1098">
        <v>1094</v>
      </c>
      <c r="N1098">
        <v>5</v>
      </c>
    </row>
    <row r="1099" spans="1:14" x14ac:dyDescent="0.25">
      <c r="A1099" t="s">
        <v>8</v>
      </c>
      <c r="B1099" t="s">
        <v>37</v>
      </c>
      <c r="C1099">
        <v>22591</v>
      </c>
      <c r="D1099" t="s">
        <v>2475</v>
      </c>
      <c r="E1099" t="s">
        <v>2475</v>
      </c>
      <c r="F1099" s="3">
        <v>447</v>
      </c>
      <c r="G1099" s="3">
        <v>50</v>
      </c>
      <c r="H1099" s="3">
        <v>6</v>
      </c>
      <c r="I1099" s="3">
        <f t="shared" si="34"/>
        <v>453</v>
      </c>
      <c r="J1099" s="6">
        <f>G1099/SUM($G$5:$G$1566)</f>
        <v>4.3944956305529947E-5</v>
      </c>
      <c r="K1099" s="9">
        <f>H1099/SUM($H$5:$H$1566)</f>
        <v>7.0763228595892431E-6</v>
      </c>
      <c r="L1099" s="4">
        <f t="shared" si="35"/>
        <v>1.3245033112582781E-2</v>
      </c>
      <c r="M1099">
        <v>1095</v>
      </c>
      <c r="N1099">
        <v>5</v>
      </c>
    </row>
    <row r="1100" spans="1:14" x14ac:dyDescent="0.25">
      <c r="A1100" t="s">
        <v>19</v>
      </c>
      <c r="B1100" t="s">
        <v>91</v>
      </c>
      <c r="C1100">
        <v>52166</v>
      </c>
      <c r="D1100" t="s">
        <v>1907</v>
      </c>
      <c r="E1100" t="s">
        <v>1908</v>
      </c>
      <c r="F1100" s="3">
        <v>77</v>
      </c>
      <c r="G1100" s="3">
        <v>23</v>
      </c>
      <c r="H1100" s="3">
        <v>13</v>
      </c>
      <c r="I1100" s="3">
        <f t="shared" si="34"/>
        <v>90</v>
      </c>
      <c r="J1100" s="6">
        <f>G1100/SUM($G$5:$G$1566)</f>
        <v>2.0214679900543773E-5</v>
      </c>
      <c r="K1100" s="9">
        <f>H1100/SUM($H$5:$H$1566)</f>
        <v>1.5332032862443359E-5</v>
      </c>
      <c r="L1100" s="4">
        <f t="shared" si="35"/>
        <v>0.14444444444444443</v>
      </c>
      <c r="M1100">
        <v>1096</v>
      </c>
      <c r="N1100">
        <v>5</v>
      </c>
    </row>
    <row r="1101" spans="1:14" x14ac:dyDescent="0.25">
      <c r="A1101" t="s">
        <v>8</v>
      </c>
      <c r="B1101" t="s">
        <v>368</v>
      </c>
      <c r="C1101">
        <v>26226</v>
      </c>
      <c r="D1101" t="s">
        <v>1962</v>
      </c>
      <c r="E1101" t="s">
        <v>1963</v>
      </c>
      <c r="F1101" s="3">
        <v>177</v>
      </c>
      <c r="G1101" s="3">
        <v>27</v>
      </c>
      <c r="H1101" s="3">
        <v>11</v>
      </c>
      <c r="I1101" s="3">
        <f t="shared" si="34"/>
        <v>188</v>
      </c>
      <c r="J1101" s="6">
        <f>G1101/SUM($G$5:$G$1566)</f>
        <v>2.3730276404986171E-5</v>
      </c>
      <c r="K1101" s="9">
        <f>H1101/SUM($H$5:$H$1566)</f>
        <v>1.2973258575913612E-5</v>
      </c>
      <c r="L1101" s="4">
        <f t="shared" si="35"/>
        <v>5.8510638297872342E-2</v>
      </c>
      <c r="M1101">
        <v>1097</v>
      </c>
      <c r="N1101">
        <v>5</v>
      </c>
    </row>
    <row r="1102" spans="1:14" x14ac:dyDescent="0.25">
      <c r="A1102" t="s">
        <v>8</v>
      </c>
      <c r="B1102" t="s">
        <v>368</v>
      </c>
      <c r="C1102">
        <v>26259</v>
      </c>
      <c r="D1102" t="s">
        <v>2359</v>
      </c>
      <c r="E1102" t="s">
        <v>2360</v>
      </c>
      <c r="F1102" s="3">
        <v>172</v>
      </c>
      <c r="G1102" s="3">
        <v>26</v>
      </c>
      <c r="H1102" s="3">
        <v>11</v>
      </c>
      <c r="I1102" s="3">
        <f t="shared" si="34"/>
        <v>183</v>
      </c>
      <c r="J1102" s="6">
        <f>G1102/SUM($G$5:$G$1566)</f>
        <v>2.2851377278875572E-5</v>
      </c>
      <c r="K1102" s="9">
        <f>H1102/SUM($H$5:$H$1566)</f>
        <v>1.2973258575913612E-5</v>
      </c>
      <c r="L1102" s="4">
        <f t="shared" si="35"/>
        <v>6.0109289617486336E-2</v>
      </c>
      <c r="M1102">
        <v>1098</v>
      </c>
      <c r="N1102">
        <v>5</v>
      </c>
    </row>
    <row r="1103" spans="1:14" x14ac:dyDescent="0.25">
      <c r="A1103" t="s">
        <v>8</v>
      </c>
      <c r="B1103" t="s">
        <v>84</v>
      </c>
      <c r="C1103">
        <v>23223</v>
      </c>
      <c r="D1103" t="s">
        <v>1883</v>
      </c>
      <c r="E1103" t="s">
        <v>1884</v>
      </c>
      <c r="F1103" s="3">
        <v>139</v>
      </c>
      <c r="G1103" s="3">
        <v>32</v>
      </c>
      <c r="H1103" s="3">
        <v>9</v>
      </c>
      <c r="I1103" s="3">
        <f t="shared" si="34"/>
        <v>148</v>
      </c>
      <c r="J1103" s="6">
        <f>G1103/SUM($G$5:$G$1566)</f>
        <v>2.8124772035539164E-5</v>
      </c>
      <c r="K1103" s="9">
        <f>H1103/SUM($H$5:$H$1566)</f>
        <v>1.0614484289383864E-5</v>
      </c>
      <c r="L1103" s="4">
        <f t="shared" si="35"/>
        <v>6.0810810810810814E-2</v>
      </c>
      <c r="M1103">
        <v>1099</v>
      </c>
      <c r="N1103">
        <v>5</v>
      </c>
    </row>
    <row r="1104" spans="1:14" x14ac:dyDescent="0.25">
      <c r="A1104" t="s">
        <v>14</v>
      </c>
      <c r="B1104" t="s">
        <v>176</v>
      </c>
      <c r="C1104">
        <v>32183</v>
      </c>
      <c r="D1104" t="s">
        <v>1901</v>
      </c>
      <c r="E1104" t="s">
        <v>1902</v>
      </c>
      <c r="F1104" s="3">
        <v>104</v>
      </c>
      <c r="G1104" s="3">
        <v>26</v>
      </c>
      <c r="H1104" s="3">
        <v>11</v>
      </c>
      <c r="I1104" s="3">
        <f t="shared" si="34"/>
        <v>115</v>
      </c>
      <c r="J1104" s="6">
        <f>G1104/SUM($G$5:$G$1566)</f>
        <v>2.2851377278875572E-5</v>
      </c>
      <c r="K1104" s="9">
        <f>H1104/SUM($H$5:$H$1566)</f>
        <v>1.2973258575913612E-5</v>
      </c>
      <c r="L1104" s="4">
        <f t="shared" si="35"/>
        <v>9.5652173913043481E-2</v>
      </c>
      <c r="M1104">
        <v>1100</v>
      </c>
      <c r="N1104">
        <v>5</v>
      </c>
    </row>
    <row r="1105" spans="1:14" x14ac:dyDescent="0.25">
      <c r="A1105" t="s">
        <v>8</v>
      </c>
      <c r="B1105" t="s">
        <v>84</v>
      </c>
      <c r="C1105">
        <v>23555</v>
      </c>
      <c r="D1105" t="s">
        <v>1903</v>
      </c>
      <c r="E1105" t="s">
        <v>1904</v>
      </c>
      <c r="F1105" s="3">
        <v>154</v>
      </c>
      <c r="G1105" s="3">
        <v>35</v>
      </c>
      <c r="H1105" s="3">
        <v>8</v>
      </c>
      <c r="I1105" s="3">
        <f t="shared" si="34"/>
        <v>162</v>
      </c>
      <c r="J1105" s="6">
        <f>G1105/SUM($G$5:$G$1566)</f>
        <v>3.0761469413870959E-5</v>
      </c>
      <c r="K1105" s="9">
        <f>H1105/SUM($H$5:$H$1566)</f>
        <v>9.4350971461189913E-6</v>
      </c>
      <c r="L1105" s="4">
        <f t="shared" si="35"/>
        <v>4.9382716049382713E-2</v>
      </c>
      <c r="M1105">
        <v>1101</v>
      </c>
      <c r="N1105">
        <v>5</v>
      </c>
    </row>
    <row r="1106" spans="1:14" x14ac:dyDescent="0.25">
      <c r="A1106" t="s">
        <v>152</v>
      </c>
      <c r="B1106" t="s">
        <v>152</v>
      </c>
      <c r="C1106">
        <v>71271</v>
      </c>
      <c r="D1106" t="s">
        <v>1905</v>
      </c>
      <c r="E1106" t="s">
        <v>1906</v>
      </c>
      <c r="F1106" s="3">
        <v>408</v>
      </c>
      <c r="G1106" s="3">
        <v>46</v>
      </c>
      <c r="H1106" s="3">
        <v>6</v>
      </c>
      <c r="I1106" s="3">
        <f t="shared" si="34"/>
        <v>414</v>
      </c>
      <c r="J1106" s="6">
        <f>G1106/SUM($G$5:$G$1566)</f>
        <v>4.0429359801087547E-5</v>
      </c>
      <c r="K1106" s="9">
        <f>H1106/SUM($H$5:$H$1566)</f>
        <v>7.0763228595892431E-6</v>
      </c>
      <c r="L1106" s="4">
        <f t="shared" si="35"/>
        <v>1.4492753623188406E-2</v>
      </c>
      <c r="M1106">
        <v>1102</v>
      </c>
      <c r="N1106">
        <v>5</v>
      </c>
    </row>
    <row r="1107" spans="1:14" x14ac:dyDescent="0.25">
      <c r="A1107" t="s">
        <v>8</v>
      </c>
      <c r="B1107" t="s">
        <v>7</v>
      </c>
      <c r="C1107">
        <v>21381</v>
      </c>
      <c r="D1107" t="s">
        <v>2509</v>
      </c>
      <c r="E1107" t="s">
        <v>2510</v>
      </c>
      <c r="F1107" s="3">
        <v>371</v>
      </c>
      <c r="G1107" s="3">
        <v>91</v>
      </c>
      <c r="H1107" s="3">
        <v>3</v>
      </c>
      <c r="I1107" s="3">
        <f t="shared" si="34"/>
        <v>374</v>
      </c>
      <c r="J1107" s="6">
        <f>G1107/SUM($G$5:$G$1566)</f>
        <v>7.9979820476064505E-5</v>
      </c>
      <c r="K1107" s="9">
        <f>H1107/SUM($H$5:$H$1566)</f>
        <v>3.5381614297946215E-6</v>
      </c>
      <c r="L1107" s="4">
        <f t="shared" si="35"/>
        <v>8.0213903743315516E-3</v>
      </c>
      <c r="M1107">
        <v>1103</v>
      </c>
      <c r="N1107">
        <v>5</v>
      </c>
    </row>
    <row r="1108" spans="1:14" x14ac:dyDescent="0.25">
      <c r="A1108" t="s">
        <v>8</v>
      </c>
      <c r="B1108" t="s">
        <v>368</v>
      </c>
      <c r="C1108">
        <v>26331</v>
      </c>
      <c r="D1108" t="s">
        <v>1853</v>
      </c>
      <c r="E1108" t="s">
        <v>1853</v>
      </c>
      <c r="F1108" s="3">
        <v>162</v>
      </c>
      <c r="G1108" s="3">
        <v>25</v>
      </c>
      <c r="H1108" s="3">
        <v>11</v>
      </c>
      <c r="I1108" s="3">
        <f t="shared" si="34"/>
        <v>173</v>
      </c>
      <c r="J1108" s="6">
        <f>G1108/SUM($G$5:$G$1566)</f>
        <v>2.1972478152764974E-5</v>
      </c>
      <c r="K1108" s="9">
        <f>H1108/SUM($H$5:$H$1566)</f>
        <v>1.2973258575913612E-5</v>
      </c>
      <c r="L1108" s="4">
        <f t="shared" si="35"/>
        <v>6.358381502890173E-2</v>
      </c>
      <c r="M1108">
        <v>1104</v>
      </c>
      <c r="N1108">
        <v>5</v>
      </c>
    </row>
    <row r="1109" spans="1:14" x14ac:dyDescent="0.25">
      <c r="A1109" t="s">
        <v>34</v>
      </c>
      <c r="B1109" t="s">
        <v>59</v>
      </c>
      <c r="C1109">
        <v>61474</v>
      </c>
      <c r="D1109" t="s">
        <v>1913</v>
      </c>
      <c r="E1109" t="s">
        <v>1914</v>
      </c>
      <c r="F1109" s="3">
        <v>119</v>
      </c>
      <c r="G1109" s="3">
        <v>54</v>
      </c>
      <c r="H1109" s="3">
        <v>5</v>
      </c>
      <c r="I1109" s="3">
        <f t="shared" si="34"/>
        <v>124</v>
      </c>
      <c r="J1109" s="6">
        <f>G1109/SUM($G$5:$G$1566)</f>
        <v>4.7460552809972342E-5</v>
      </c>
      <c r="K1109" s="9">
        <f>H1109/SUM($H$5:$H$1566)</f>
        <v>5.8969357163243694E-6</v>
      </c>
      <c r="L1109" s="4">
        <f t="shared" si="35"/>
        <v>4.0322580645161289E-2</v>
      </c>
      <c r="M1109">
        <v>1105</v>
      </c>
      <c r="N1109">
        <v>5</v>
      </c>
    </row>
    <row r="1110" spans="1:14" x14ac:dyDescent="0.25">
      <c r="A1110" t="s">
        <v>8</v>
      </c>
      <c r="B1110" t="s">
        <v>37</v>
      </c>
      <c r="C1110">
        <v>22774</v>
      </c>
      <c r="D1110" t="s">
        <v>1916</v>
      </c>
      <c r="E1110" t="s">
        <v>1917</v>
      </c>
      <c r="F1110" s="3">
        <v>343</v>
      </c>
      <c r="G1110" s="3">
        <v>38</v>
      </c>
      <c r="H1110" s="3">
        <v>7</v>
      </c>
      <c r="I1110" s="3">
        <f t="shared" si="34"/>
        <v>350</v>
      </c>
      <c r="J1110" s="6">
        <f>G1110/SUM($G$5:$G$1566)</f>
        <v>3.3398166792202758E-5</v>
      </c>
      <c r="K1110" s="9">
        <f>H1110/SUM($H$5:$H$1566)</f>
        <v>8.2557100028541168E-6</v>
      </c>
      <c r="L1110" s="4">
        <f t="shared" si="35"/>
        <v>0.02</v>
      </c>
      <c r="M1110">
        <v>1106</v>
      </c>
      <c r="N1110">
        <v>5</v>
      </c>
    </row>
    <row r="1111" spans="1:14" x14ac:dyDescent="0.25">
      <c r="A1111" t="s">
        <v>8</v>
      </c>
      <c r="B1111" t="s">
        <v>37</v>
      </c>
      <c r="C1111">
        <v>22767</v>
      </c>
      <c r="D1111" t="s">
        <v>1846</v>
      </c>
      <c r="E1111" t="s">
        <v>1847</v>
      </c>
      <c r="F1111" s="3">
        <v>391</v>
      </c>
      <c r="G1111" s="3">
        <v>44</v>
      </c>
      <c r="H1111" s="3">
        <v>6</v>
      </c>
      <c r="I1111" s="3">
        <f t="shared" si="34"/>
        <v>397</v>
      </c>
      <c r="J1111" s="6">
        <f>G1111/SUM($G$5:$G$1566)</f>
        <v>3.8671561548866349E-5</v>
      </c>
      <c r="K1111" s="9">
        <f>H1111/SUM($H$5:$H$1566)</f>
        <v>7.0763228595892431E-6</v>
      </c>
      <c r="L1111" s="4">
        <f t="shared" si="35"/>
        <v>1.5113350125944584E-2</v>
      </c>
      <c r="M1111">
        <v>1107.5</v>
      </c>
      <c r="N1111">
        <v>5</v>
      </c>
    </row>
    <row r="1112" spans="1:14" x14ac:dyDescent="0.25">
      <c r="A1112" t="s">
        <v>8</v>
      </c>
      <c r="B1112" t="s">
        <v>37</v>
      </c>
      <c r="C1112">
        <v>22563</v>
      </c>
      <c r="D1112" t="s">
        <v>1919</v>
      </c>
      <c r="E1112" t="s">
        <v>1920</v>
      </c>
      <c r="F1112" s="3">
        <v>391</v>
      </c>
      <c r="G1112" s="3">
        <v>44</v>
      </c>
      <c r="H1112" s="3">
        <v>6</v>
      </c>
      <c r="I1112" s="3">
        <f t="shared" si="34"/>
        <v>397</v>
      </c>
      <c r="J1112" s="6">
        <f>G1112/SUM($G$5:$G$1566)</f>
        <v>3.8671561548866349E-5</v>
      </c>
      <c r="K1112" s="9">
        <f>H1112/SUM($H$5:$H$1566)</f>
        <v>7.0763228595892431E-6</v>
      </c>
      <c r="L1112" s="4">
        <f t="shared" si="35"/>
        <v>1.5113350125944584E-2</v>
      </c>
      <c r="M1112">
        <v>1107.5</v>
      </c>
      <c r="N1112">
        <v>5</v>
      </c>
    </row>
    <row r="1113" spans="1:14" x14ac:dyDescent="0.25">
      <c r="A1113" t="s">
        <v>152</v>
      </c>
      <c r="B1113" t="s">
        <v>233</v>
      </c>
      <c r="C1113">
        <v>72284</v>
      </c>
      <c r="D1113" t="s">
        <v>1971</v>
      </c>
      <c r="E1113" t="s">
        <v>1971</v>
      </c>
      <c r="F1113" s="3">
        <v>22</v>
      </c>
      <c r="G1113" s="3">
        <v>6</v>
      </c>
      <c r="H1113" s="3">
        <v>46</v>
      </c>
      <c r="I1113" s="3">
        <f t="shared" si="34"/>
        <v>68</v>
      </c>
      <c r="J1113" s="6">
        <f>G1113/SUM($G$5:$G$1566)</f>
        <v>5.2733947566635938E-6</v>
      </c>
      <c r="K1113" s="9">
        <f>H1113/SUM($H$5:$H$1566)</f>
        <v>5.4251808590184195E-5</v>
      </c>
      <c r="L1113" s="4">
        <f t="shared" si="35"/>
        <v>0.67647058823529416</v>
      </c>
      <c r="M1113">
        <v>1109</v>
      </c>
      <c r="N1113">
        <v>5</v>
      </c>
    </row>
    <row r="1114" spans="1:14" x14ac:dyDescent="0.25">
      <c r="A1114" t="s">
        <v>34</v>
      </c>
      <c r="B1114" t="s">
        <v>293</v>
      </c>
      <c r="C1114">
        <v>63171</v>
      </c>
      <c r="D1114" t="s">
        <v>2628</v>
      </c>
      <c r="E1114" t="s">
        <v>2629</v>
      </c>
      <c r="F1114" s="3">
        <v>141</v>
      </c>
      <c r="G1114" s="3">
        <v>64</v>
      </c>
      <c r="H1114" s="3">
        <v>4</v>
      </c>
      <c r="I1114" s="3">
        <f t="shared" si="34"/>
        <v>145</v>
      </c>
      <c r="J1114" s="6">
        <f>G1114/SUM($G$5:$G$1566)</f>
        <v>5.6249544071078327E-5</v>
      </c>
      <c r="K1114" s="9">
        <f>H1114/SUM($H$5:$H$1566)</f>
        <v>4.7175485730594957E-6</v>
      </c>
      <c r="L1114" s="4">
        <f t="shared" si="35"/>
        <v>2.7586206896551724E-2</v>
      </c>
      <c r="M1114">
        <v>1110</v>
      </c>
      <c r="N1114">
        <v>5</v>
      </c>
    </row>
    <row r="1115" spans="1:14" x14ac:dyDescent="0.25">
      <c r="A1115" t="s">
        <v>14</v>
      </c>
      <c r="B1115" t="s">
        <v>125</v>
      </c>
      <c r="C1115">
        <v>34274</v>
      </c>
      <c r="D1115" t="s">
        <v>1921</v>
      </c>
      <c r="E1115" t="s">
        <v>1921</v>
      </c>
      <c r="F1115" s="3">
        <v>199</v>
      </c>
      <c r="G1115" s="3">
        <v>49</v>
      </c>
      <c r="H1115" s="3">
        <v>5</v>
      </c>
      <c r="I1115" s="3">
        <f t="shared" si="34"/>
        <v>204</v>
      </c>
      <c r="J1115" s="6">
        <f>G1115/SUM($G$5:$G$1566)</f>
        <v>4.3066057179419346E-5</v>
      </c>
      <c r="K1115" s="9">
        <f>H1115/SUM($H$5:$H$1566)</f>
        <v>5.8969357163243694E-6</v>
      </c>
      <c r="L1115" s="4">
        <f t="shared" si="35"/>
        <v>2.4509803921568627E-2</v>
      </c>
      <c r="M1115">
        <v>1111</v>
      </c>
      <c r="N1115">
        <v>5</v>
      </c>
    </row>
    <row r="1116" spans="1:14" x14ac:dyDescent="0.25">
      <c r="A1116" t="s">
        <v>14</v>
      </c>
      <c r="B1116" t="s">
        <v>115</v>
      </c>
      <c r="C1116">
        <v>33239</v>
      </c>
      <c r="D1116" t="s">
        <v>2243</v>
      </c>
      <c r="E1116" t="s">
        <v>2244</v>
      </c>
      <c r="F1116" s="3">
        <v>138</v>
      </c>
      <c r="G1116" s="3">
        <v>34</v>
      </c>
      <c r="H1116" s="3">
        <v>7</v>
      </c>
      <c r="I1116" s="3">
        <f t="shared" si="34"/>
        <v>145</v>
      </c>
      <c r="J1116" s="6">
        <f>G1116/SUM($G$5:$G$1566)</f>
        <v>2.9882570287760364E-5</v>
      </c>
      <c r="K1116" s="9">
        <f>H1116/SUM($H$5:$H$1566)</f>
        <v>8.2557100028541168E-6</v>
      </c>
      <c r="L1116" s="4">
        <f t="shared" si="35"/>
        <v>4.8275862068965517E-2</v>
      </c>
      <c r="M1116">
        <v>1112</v>
      </c>
      <c r="N1116">
        <v>5</v>
      </c>
    </row>
    <row r="1117" spans="1:14" x14ac:dyDescent="0.25">
      <c r="A1117" t="s">
        <v>8</v>
      </c>
      <c r="B1117" t="s">
        <v>332</v>
      </c>
      <c r="C1117">
        <v>25369</v>
      </c>
      <c r="D1117" t="s">
        <v>1924</v>
      </c>
      <c r="E1117" t="s">
        <v>1925</v>
      </c>
      <c r="F1117" s="3">
        <v>311</v>
      </c>
      <c r="G1117" s="3">
        <v>47</v>
      </c>
      <c r="H1117" s="3">
        <v>5</v>
      </c>
      <c r="I1117" s="3">
        <f t="shared" si="34"/>
        <v>316</v>
      </c>
      <c r="J1117" s="6">
        <f>G1117/SUM($G$5:$G$1566)</f>
        <v>4.1308258927198148E-5</v>
      </c>
      <c r="K1117" s="9">
        <f>H1117/SUM($H$5:$H$1566)</f>
        <v>5.8969357163243694E-6</v>
      </c>
      <c r="L1117" s="4">
        <f t="shared" si="35"/>
        <v>1.5822784810126583E-2</v>
      </c>
      <c r="M1117">
        <v>1113</v>
      </c>
      <c r="N1117">
        <v>5</v>
      </c>
    </row>
    <row r="1118" spans="1:14" x14ac:dyDescent="0.25">
      <c r="A1118" t="s">
        <v>8</v>
      </c>
      <c r="B1118" t="s">
        <v>368</v>
      </c>
      <c r="C1118">
        <v>26361</v>
      </c>
      <c r="D1118" t="s">
        <v>2362</v>
      </c>
      <c r="E1118" t="s">
        <v>2363</v>
      </c>
      <c r="F1118" s="3">
        <v>137</v>
      </c>
      <c r="G1118" s="3">
        <v>21</v>
      </c>
      <c r="H1118" s="3">
        <v>11</v>
      </c>
      <c r="I1118" s="3">
        <f t="shared" si="34"/>
        <v>148</v>
      </c>
      <c r="J1118" s="6">
        <f>G1118/SUM($G$5:$G$1566)</f>
        <v>1.8456881648322576E-5</v>
      </c>
      <c r="K1118" s="9">
        <f>H1118/SUM($H$5:$H$1566)</f>
        <v>1.2973258575913612E-5</v>
      </c>
      <c r="L1118" s="4">
        <f t="shared" si="35"/>
        <v>7.4324324324324328E-2</v>
      </c>
      <c r="M1118">
        <v>1114</v>
      </c>
      <c r="N1118">
        <v>5</v>
      </c>
    </row>
    <row r="1119" spans="1:14" x14ac:dyDescent="0.25">
      <c r="A1119" t="s">
        <v>8</v>
      </c>
      <c r="B1119" t="s">
        <v>368</v>
      </c>
      <c r="C1119">
        <v>26293</v>
      </c>
      <c r="D1119" t="s">
        <v>1928</v>
      </c>
      <c r="E1119" t="s">
        <v>1928</v>
      </c>
      <c r="F1119" s="3">
        <v>372</v>
      </c>
      <c r="G1119" s="3">
        <v>57</v>
      </c>
      <c r="H1119" s="3">
        <v>4</v>
      </c>
      <c r="I1119" s="3">
        <f t="shared" si="34"/>
        <v>376</v>
      </c>
      <c r="J1119" s="6">
        <f>G1119/SUM($G$5:$G$1566)</f>
        <v>5.0097250188304141E-5</v>
      </c>
      <c r="K1119" s="9">
        <f>H1119/SUM($H$5:$H$1566)</f>
        <v>4.7175485730594957E-6</v>
      </c>
      <c r="L1119" s="4">
        <f t="shared" si="35"/>
        <v>1.0638297872340425E-2</v>
      </c>
      <c r="M1119">
        <v>1115</v>
      </c>
      <c r="N1119">
        <v>5</v>
      </c>
    </row>
    <row r="1120" spans="1:14" x14ac:dyDescent="0.25">
      <c r="A1120" t="s">
        <v>14</v>
      </c>
      <c r="B1120" t="s">
        <v>17</v>
      </c>
      <c r="C1120">
        <v>37375</v>
      </c>
      <c r="D1120" t="s">
        <v>1931</v>
      </c>
      <c r="E1120" t="s">
        <v>1932</v>
      </c>
      <c r="F1120" s="3">
        <v>56</v>
      </c>
      <c r="G1120" s="3">
        <v>35</v>
      </c>
      <c r="H1120" s="3">
        <v>6</v>
      </c>
      <c r="I1120" s="3">
        <f t="shared" si="34"/>
        <v>62</v>
      </c>
      <c r="J1120" s="6">
        <f>G1120/SUM($G$5:$G$1566)</f>
        <v>3.0761469413870959E-5</v>
      </c>
      <c r="K1120" s="9">
        <f>H1120/SUM($H$5:$H$1566)</f>
        <v>7.0763228595892431E-6</v>
      </c>
      <c r="L1120" s="4">
        <f t="shared" si="35"/>
        <v>9.6774193548387094E-2</v>
      </c>
      <c r="M1120">
        <v>1116</v>
      </c>
      <c r="N1120">
        <v>5</v>
      </c>
    </row>
    <row r="1121" spans="1:14" x14ac:dyDescent="0.25">
      <c r="A1121" t="s">
        <v>8</v>
      </c>
      <c r="B1121" t="s">
        <v>37</v>
      </c>
      <c r="C1121">
        <v>22691</v>
      </c>
      <c r="D1121" t="s">
        <v>1988</v>
      </c>
      <c r="E1121" t="s">
        <v>1989</v>
      </c>
      <c r="F1121" s="3">
        <v>186</v>
      </c>
      <c r="G1121" s="3">
        <v>21</v>
      </c>
      <c r="H1121" s="3">
        <v>10</v>
      </c>
      <c r="I1121" s="3">
        <f t="shared" si="34"/>
        <v>196</v>
      </c>
      <c r="J1121" s="6">
        <f>G1121/SUM($G$5:$G$1566)</f>
        <v>1.8456881648322576E-5</v>
      </c>
      <c r="K1121" s="9">
        <f>H1121/SUM($H$5:$H$1566)</f>
        <v>1.1793871432648739E-5</v>
      </c>
      <c r="L1121" s="4">
        <f t="shared" si="35"/>
        <v>5.1020408163265307E-2</v>
      </c>
      <c r="M1121">
        <v>1117</v>
      </c>
      <c r="N1121">
        <v>5</v>
      </c>
    </row>
    <row r="1122" spans="1:14" x14ac:dyDescent="0.25">
      <c r="A1122" t="s">
        <v>152</v>
      </c>
      <c r="B1122" t="s">
        <v>247</v>
      </c>
      <c r="C1122">
        <v>73162</v>
      </c>
      <c r="D1122" t="s">
        <v>1954</v>
      </c>
      <c r="E1122" t="s">
        <v>1955</v>
      </c>
      <c r="F1122" s="3">
        <v>1</v>
      </c>
      <c r="G1122" s="3">
        <v>1</v>
      </c>
      <c r="H1122" s="3">
        <v>204</v>
      </c>
      <c r="I1122" s="3">
        <f t="shared" si="34"/>
        <v>205</v>
      </c>
      <c r="J1122" s="6">
        <f>G1122/SUM($G$5:$G$1566)</f>
        <v>8.7889912611059886E-7</v>
      </c>
      <c r="K1122" s="9">
        <f>H1122/SUM($H$5:$H$1566)</f>
        <v>2.4059497722603426E-4</v>
      </c>
      <c r="L1122" s="4">
        <f t="shared" si="35"/>
        <v>0.99512195121951219</v>
      </c>
      <c r="M1122">
        <v>1118</v>
      </c>
      <c r="N1122">
        <v>5</v>
      </c>
    </row>
    <row r="1123" spans="1:14" x14ac:dyDescent="0.25">
      <c r="A1123" t="s">
        <v>8</v>
      </c>
      <c r="B1123" t="s">
        <v>368</v>
      </c>
      <c r="C1123">
        <v>26298</v>
      </c>
      <c r="D1123" t="s">
        <v>1915</v>
      </c>
      <c r="E1123" t="s">
        <v>1915</v>
      </c>
      <c r="F1123" s="3">
        <v>441</v>
      </c>
      <c r="G1123" s="3">
        <v>67</v>
      </c>
      <c r="H1123" s="3">
        <v>3</v>
      </c>
      <c r="I1123" s="3">
        <f t="shared" si="34"/>
        <v>444</v>
      </c>
      <c r="J1123" s="6">
        <f>G1123/SUM($G$5:$G$1566)</f>
        <v>5.8886241449410126E-5</v>
      </c>
      <c r="K1123" s="9">
        <f>H1123/SUM($H$5:$H$1566)</f>
        <v>3.5381614297946215E-6</v>
      </c>
      <c r="L1123" s="4">
        <f t="shared" si="35"/>
        <v>6.7567567567567571E-3</v>
      </c>
      <c r="M1123">
        <v>1119</v>
      </c>
      <c r="N1123">
        <v>5</v>
      </c>
    </row>
    <row r="1124" spans="1:14" x14ac:dyDescent="0.25">
      <c r="A1124" t="s">
        <v>8</v>
      </c>
      <c r="B1124" t="s">
        <v>84</v>
      </c>
      <c r="C1124">
        <v>23346</v>
      </c>
      <c r="D1124" t="s">
        <v>1935</v>
      </c>
      <c r="E1124" t="s">
        <v>1936</v>
      </c>
      <c r="F1124" s="3">
        <v>67</v>
      </c>
      <c r="G1124" s="3">
        <v>15</v>
      </c>
      <c r="H1124" s="3">
        <v>13</v>
      </c>
      <c r="I1124" s="3">
        <f t="shared" si="34"/>
        <v>80</v>
      </c>
      <c r="J1124" s="6">
        <f>G1124/SUM($G$5:$G$1566)</f>
        <v>1.3183486891658983E-5</v>
      </c>
      <c r="K1124" s="9">
        <f>H1124/SUM($H$5:$H$1566)</f>
        <v>1.5332032862443359E-5</v>
      </c>
      <c r="L1124" s="4">
        <f t="shared" si="35"/>
        <v>0.16250000000000001</v>
      </c>
      <c r="M1124">
        <v>1120</v>
      </c>
      <c r="N1124">
        <v>5</v>
      </c>
    </row>
    <row r="1125" spans="1:14" x14ac:dyDescent="0.25">
      <c r="A1125" t="s">
        <v>8</v>
      </c>
      <c r="B1125" t="s">
        <v>368</v>
      </c>
      <c r="C1125">
        <v>26233</v>
      </c>
      <c r="D1125" t="s">
        <v>1939</v>
      </c>
      <c r="E1125" t="s">
        <v>1939</v>
      </c>
      <c r="F1125" s="3">
        <v>1227</v>
      </c>
      <c r="G1125" s="3">
        <v>187</v>
      </c>
      <c r="H1125" s="3">
        <v>1</v>
      </c>
      <c r="I1125" s="3">
        <f t="shared" si="34"/>
        <v>1228</v>
      </c>
      <c r="J1125" s="6">
        <f>G1125/SUM($G$5:$G$1566)</f>
        <v>1.6435413658268201E-4</v>
      </c>
      <c r="K1125" s="9">
        <f>H1125/SUM($H$5:$H$1566)</f>
        <v>1.1793871432648739E-6</v>
      </c>
      <c r="L1125" s="4">
        <f t="shared" si="35"/>
        <v>8.1433224755700329E-4</v>
      </c>
      <c r="M1125">
        <v>1121</v>
      </c>
      <c r="N1125">
        <v>5</v>
      </c>
    </row>
    <row r="1126" spans="1:14" x14ac:dyDescent="0.25">
      <c r="A1126" t="s">
        <v>8</v>
      </c>
      <c r="B1126" t="s">
        <v>84</v>
      </c>
      <c r="C1126">
        <v>23425</v>
      </c>
      <c r="D1126" t="s">
        <v>2599</v>
      </c>
      <c r="E1126" t="s">
        <v>460</v>
      </c>
      <c r="F1126" s="3">
        <v>115</v>
      </c>
      <c r="G1126" s="3">
        <v>26</v>
      </c>
      <c r="H1126" s="3">
        <v>7</v>
      </c>
      <c r="I1126" s="3">
        <f t="shared" si="34"/>
        <v>122</v>
      </c>
      <c r="J1126" s="6">
        <f>G1126/SUM($G$5:$G$1566)</f>
        <v>2.2851377278875572E-5</v>
      </c>
      <c r="K1126" s="9">
        <f>H1126/SUM($H$5:$H$1566)</f>
        <v>8.2557100028541168E-6</v>
      </c>
      <c r="L1126" s="4">
        <f t="shared" si="35"/>
        <v>5.737704918032787E-2</v>
      </c>
      <c r="M1126">
        <v>1122</v>
      </c>
      <c r="N1126">
        <v>5</v>
      </c>
    </row>
    <row r="1127" spans="1:14" x14ac:dyDescent="0.25">
      <c r="A1127" t="s">
        <v>8</v>
      </c>
      <c r="B1127" t="s">
        <v>37</v>
      </c>
      <c r="C1127">
        <v>22651</v>
      </c>
      <c r="D1127" t="s">
        <v>2495</v>
      </c>
      <c r="E1127" t="s">
        <v>2496</v>
      </c>
      <c r="F1127" s="3">
        <v>1584</v>
      </c>
      <c r="G1127" s="3">
        <v>177</v>
      </c>
      <c r="H1127" s="3">
        <v>1</v>
      </c>
      <c r="I1127" s="3">
        <f t="shared" si="34"/>
        <v>1585</v>
      </c>
      <c r="J1127" s="6">
        <f>G1127/SUM($G$5:$G$1566)</f>
        <v>1.5556514532157601E-4</v>
      </c>
      <c r="K1127" s="9">
        <f>H1127/SUM($H$5:$H$1566)</f>
        <v>1.1793871432648739E-6</v>
      </c>
      <c r="L1127" s="4">
        <f t="shared" si="35"/>
        <v>6.3091482649842276E-4</v>
      </c>
      <c r="M1127">
        <v>1123</v>
      </c>
      <c r="N1127">
        <v>5</v>
      </c>
    </row>
    <row r="1128" spans="1:14" x14ac:dyDescent="0.25">
      <c r="A1128" t="s">
        <v>14</v>
      </c>
      <c r="B1128" t="s">
        <v>125</v>
      </c>
      <c r="C1128">
        <v>34254</v>
      </c>
      <c r="D1128" t="s">
        <v>1940</v>
      </c>
      <c r="E1128" t="s">
        <v>1941</v>
      </c>
      <c r="F1128" s="3">
        <v>65</v>
      </c>
      <c r="G1128" s="3">
        <v>16</v>
      </c>
      <c r="H1128" s="3">
        <v>11</v>
      </c>
      <c r="I1128" s="3">
        <f t="shared" si="34"/>
        <v>76</v>
      </c>
      <c r="J1128" s="6">
        <f>G1128/SUM($G$5:$G$1566)</f>
        <v>1.4062386017769582E-5</v>
      </c>
      <c r="K1128" s="9">
        <f>H1128/SUM($H$5:$H$1566)</f>
        <v>1.2973258575913612E-5</v>
      </c>
      <c r="L1128" s="4">
        <f t="shared" si="35"/>
        <v>0.14473684210526316</v>
      </c>
      <c r="M1128">
        <v>1124</v>
      </c>
      <c r="N1128">
        <v>5</v>
      </c>
    </row>
    <row r="1129" spans="1:14" x14ac:dyDescent="0.25">
      <c r="A1129" t="s">
        <v>8</v>
      </c>
      <c r="B1129" t="s">
        <v>84</v>
      </c>
      <c r="C1129">
        <v>23461</v>
      </c>
      <c r="D1129" t="s">
        <v>1950</v>
      </c>
      <c r="E1129" t="s">
        <v>1951</v>
      </c>
      <c r="F1129" s="3">
        <v>1</v>
      </c>
      <c r="G1129" s="3">
        <v>1</v>
      </c>
      <c r="H1129" s="3">
        <v>171</v>
      </c>
      <c r="I1129" s="3">
        <f t="shared" si="34"/>
        <v>172</v>
      </c>
      <c r="J1129" s="6">
        <f>G1129/SUM($G$5:$G$1566)</f>
        <v>8.7889912611059886E-7</v>
      </c>
      <c r="K1129" s="9">
        <f>H1129/SUM($H$5:$H$1566)</f>
        <v>2.0167520149829343E-4</v>
      </c>
      <c r="L1129" s="4">
        <f t="shared" si="35"/>
        <v>0.9941860465116279</v>
      </c>
      <c r="M1129">
        <v>1125</v>
      </c>
      <c r="N1129">
        <v>5</v>
      </c>
    </row>
    <row r="1130" spans="1:14" x14ac:dyDescent="0.25">
      <c r="A1130" t="s">
        <v>19</v>
      </c>
      <c r="B1130" t="s">
        <v>18</v>
      </c>
      <c r="C1130">
        <v>53171</v>
      </c>
      <c r="D1130" t="s">
        <v>1982</v>
      </c>
      <c r="E1130" t="s">
        <v>1983</v>
      </c>
      <c r="F1130" s="3">
        <v>75</v>
      </c>
      <c r="G1130" s="3">
        <v>24</v>
      </c>
      <c r="H1130" s="3">
        <v>7</v>
      </c>
      <c r="I1130" s="3">
        <f t="shared" si="34"/>
        <v>82</v>
      </c>
      <c r="J1130" s="6">
        <f>G1130/SUM($G$5:$G$1566)</f>
        <v>2.1093579026654375E-5</v>
      </c>
      <c r="K1130" s="9">
        <f>H1130/SUM($H$5:$H$1566)</f>
        <v>8.2557100028541168E-6</v>
      </c>
      <c r="L1130" s="4">
        <f t="shared" si="35"/>
        <v>8.5365853658536592E-2</v>
      </c>
      <c r="M1130">
        <v>1126</v>
      </c>
      <c r="N1130">
        <v>5</v>
      </c>
    </row>
    <row r="1131" spans="1:14" x14ac:dyDescent="0.25">
      <c r="A1131" t="s">
        <v>8</v>
      </c>
      <c r="B1131" t="s">
        <v>332</v>
      </c>
      <c r="C1131">
        <v>25315</v>
      </c>
      <c r="D1131" t="s">
        <v>1948</v>
      </c>
      <c r="E1131" t="s">
        <v>1949</v>
      </c>
      <c r="F1131" s="3">
        <v>509</v>
      </c>
      <c r="G1131" s="3">
        <v>78</v>
      </c>
      <c r="H1131" s="3">
        <v>2</v>
      </c>
      <c r="I1131" s="3">
        <f t="shared" si="34"/>
        <v>511</v>
      </c>
      <c r="J1131" s="6">
        <f>G1131/SUM($G$5:$G$1566)</f>
        <v>6.855413183662672E-5</v>
      </c>
      <c r="K1131" s="9">
        <f>H1131/SUM($H$5:$H$1566)</f>
        <v>2.3587742865297478E-6</v>
      </c>
      <c r="L1131" s="4">
        <f t="shared" si="35"/>
        <v>3.9138943248532287E-3</v>
      </c>
      <c r="M1131">
        <v>1127</v>
      </c>
      <c r="N1131">
        <v>5</v>
      </c>
    </row>
    <row r="1132" spans="1:14" x14ac:dyDescent="0.25">
      <c r="A1132" t="s">
        <v>8</v>
      </c>
      <c r="B1132" t="s">
        <v>37</v>
      </c>
      <c r="C1132">
        <v>22575</v>
      </c>
      <c r="D1132" t="s">
        <v>2043</v>
      </c>
      <c r="E1132" t="s">
        <v>2044</v>
      </c>
      <c r="F1132" s="3">
        <v>105</v>
      </c>
      <c r="G1132" s="3">
        <v>12</v>
      </c>
      <c r="H1132" s="3">
        <v>13</v>
      </c>
      <c r="I1132" s="3">
        <f t="shared" si="34"/>
        <v>118</v>
      </c>
      <c r="J1132" s="6">
        <f>G1132/SUM($G$5:$G$1566)</f>
        <v>1.0546789513327188E-5</v>
      </c>
      <c r="K1132" s="9">
        <f>H1132/SUM($H$5:$H$1566)</f>
        <v>1.5332032862443359E-5</v>
      </c>
      <c r="L1132" s="4">
        <f t="shared" si="35"/>
        <v>0.11016949152542373</v>
      </c>
      <c r="M1132">
        <v>1128</v>
      </c>
      <c r="N1132">
        <v>5</v>
      </c>
    </row>
    <row r="1133" spans="1:14" x14ac:dyDescent="0.25">
      <c r="A1133" t="s">
        <v>8</v>
      </c>
      <c r="B1133" t="s">
        <v>84</v>
      </c>
      <c r="C1133">
        <v>23356</v>
      </c>
      <c r="D1133" t="s">
        <v>1952</v>
      </c>
      <c r="E1133" t="s">
        <v>1953</v>
      </c>
      <c r="F1133" s="3">
        <v>39</v>
      </c>
      <c r="G1133" s="3">
        <v>9</v>
      </c>
      <c r="H1133" s="3">
        <v>17</v>
      </c>
      <c r="I1133" s="3">
        <f t="shared" si="34"/>
        <v>56</v>
      </c>
      <c r="J1133" s="6">
        <f>G1133/SUM($G$5:$G$1566)</f>
        <v>7.9100921349953903E-6</v>
      </c>
      <c r="K1133" s="9">
        <f>H1133/SUM($H$5:$H$1566)</f>
        <v>2.0049581435502854E-5</v>
      </c>
      <c r="L1133" s="4">
        <f t="shared" si="35"/>
        <v>0.30357142857142855</v>
      </c>
      <c r="M1133">
        <v>1129</v>
      </c>
      <c r="N1133">
        <v>5</v>
      </c>
    </row>
    <row r="1134" spans="1:14" x14ac:dyDescent="0.25">
      <c r="A1134" t="s">
        <v>8</v>
      </c>
      <c r="B1134" t="s">
        <v>84</v>
      </c>
      <c r="C1134">
        <v>23371</v>
      </c>
      <c r="D1134" t="s">
        <v>1926</v>
      </c>
      <c r="E1134" t="s">
        <v>1927</v>
      </c>
      <c r="F1134" s="3">
        <v>39</v>
      </c>
      <c r="G1134" s="3">
        <v>9</v>
      </c>
      <c r="H1134" s="3">
        <v>16</v>
      </c>
      <c r="I1134" s="3">
        <f t="shared" si="34"/>
        <v>55</v>
      </c>
      <c r="J1134" s="6">
        <f>G1134/SUM($G$5:$G$1566)</f>
        <v>7.9100921349953903E-6</v>
      </c>
      <c r="K1134" s="9">
        <f>H1134/SUM($H$5:$H$1566)</f>
        <v>1.8870194292237983E-5</v>
      </c>
      <c r="L1134" s="4">
        <f t="shared" si="35"/>
        <v>0.29090909090909089</v>
      </c>
      <c r="M1134">
        <v>1130</v>
      </c>
      <c r="N1134">
        <v>5</v>
      </c>
    </row>
    <row r="1135" spans="1:14" x14ac:dyDescent="0.25">
      <c r="A1135" t="s">
        <v>8</v>
      </c>
      <c r="B1135" t="s">
        <v>368</v>
      </c>
      <c r="C1135">
        <v>26299</v>
      </c>
      <c r="D1135" t="s">
        <v>1964</v>
      </c>
      <c r="E1135" t="s">
        <v>1965</v>
      </c>
      <c r="F1135" s="3">
        <v>147</v>
      </c>
      <c r="G1135" s="3">
        <v>22</v>
      </c>
      <c r="H1135" s="3">
        <v>6</v>
      </c>
      <c r="I1135" s="3">
        <f t="shared" si="34"/>
        <v>153</v>
      </c>
      <c r="J1135" s="6">
        <f>G1135/SUM($G$5:$G$1566)</f>
        <v>1.9335780774433175E-5</v>
      </c>
      <c r="K1135" s="9">
        <f>H1135/SUM($H$5:$H$1566)</f>
        <v>7.0763228595892431E-6</v>
      </c>
      <c r="L1135" s="4">
        <f t="shared" si="35"/>
        <v>3.9215686274509803E-2</v>
      </c>
      <c r="M1135">
        <v>1131</v>
      </c>
      <c r="N1135">
        <v>5</v>
      </c>
    </row>
    <row r="1136" spans="1:14" x14ac:dyDescent="0.25">
      <c r="A1136" t="s">
        <v>8</v>
      </c>
      <c r="B1136" t="s">
        <v>368</v>
      </c>
      <c r="C1136">
        <v>26269</v>
      </c>
      <c r="D1136" t="s">
        <v>1966</v>
      </c>
      <c r="E1136" t="s">
        <v>1967</v>
      </c>
      <c r="F1136" s="3">
        <v>436</v>
      </c>
      <c r="G1136" s="3">
        <v>66</v>
      </c>
      <c r="H1136" s="3">
        <v>2</v>
      </c>
      <c r="I1136" s="3">
        <f t="shared" si="34"/>
        <v>438</v>
      </c>
      <c r="J1136" s="6">
        <f>G1136/SUM($G$5:$G$1566)</f>
        <v>5.8007342323299531E-5</v>
      </c>
      <c r="K1136" s="9">
        <f>H1136/SUM($H$5:$H$1566)</f>
        <v>2.3587742865297478E-6</v>
      </c>
      <c r="L1136" s="4">
        <f t="shared" si="35"/>
        <v>4.5662100456621002E-3</v>
      </c>
      <c r="M1136">
        <v>1132</v>
      </c>
      <c r="N1136">
        <v>5</v>
      </c>
    </row>
    <row r="1137" spans="1:14" x14ac:dyDescent="0.25">
      <c r="A1137" t="s">
        <v>14</v>
      </c>
      <c r="B1137" t="s">
        <v>26</v>
      </c>
      <c r="C1137">
        <v>35263</v>
      </c>
      <c r="D1137" t="s">
        <v>1968</v>
      </c>
      <c r="E1137" t="s">
        <v>1968</v>
      </c>
      <c r="F1137" s="3">
        <v>104</v>
      </c>
      <c r="G1137" s="3">
        <v>65</v>
      </c>
      <c r="H1137" s="3">
        <v>2</v>
      </c>
      <c r="I1137" s="3">
        <f t="shared" si="34"/>
        <v>106</v>
      </c>
      <c r="J1137" s="6">
        <f>G1137/SUM($G$5:$G$1566)</f>
        <v>5.7128443197188929E-5</v>
      </c>
      <c r="K1137" s="9">
        <f>H1137/SUM($H$5:$H$1566)</f>
        <v>2.3587742865297478E-6</v>
      </c>
      <c r="L1137" s="4">
        <f t="shared" si="35"/>
        <v>1.8867924528301886E-2</v>
      </c>
      <c r="M1137">
        <v>1133</v>
      </c>
      <c r="N1137">
        <v>5</v>
      </c>
    </row>
    <row r="1138" spans="1:14" x14ac:dyDescent="0.25">
      <c r="A1138" t="s">
        <v>8</v>
      </c>
      <c r="B1138" t="s">
        <v>37</v>
      </c>
      <c r="C1138">
        <v>22583</v>
      </c>
      <c r="D1138" t="s">
        <v>1969</v>
      </c>
      <c r="E1138" t="s">
        <v>1970</v>
      </c>
      <c r="F1138" s="3">
        <v>234</v>
      </c>
      <c r="G1138" s="3">
        <v>26</v>
      </c>
      <c r="H1138" s="3">
        <v>5</v>
      </c>
      <c r="I1138" s="3">
        <f t="shared" si="34"/>
        <v>239</v>
      </c>
      <c r="J1138" s="6">
        <f>G1138/SUM($G$5:$G$1566)</f>
        <v>2.2851377278875572E-5</v>
      </c>
      <c r="K1138" s="9">
        <f>H1138/SUM($H$5:$H$1566)</f>
        <v>5.8969357163243694E-6</v>
      </c>
      <c r="L1138" s="4">
        <f t="shared" si="35"/>
        <v>2.0920502092050208E-2</v>
      </c>
      <c r="M1138">
        <v>1134</v>
      </c>
      <c r="N1138">
        <v>5</v>
      </c>
    </row>
    <row r="1139" spans="1:14" x14ac:dyDescent="0.25">
      <c r="A1139" t="s">
        <v>8</v>
      </c>
      <c r="B1139" t="s">
        <v>7</v>
      </c>
      <c r="C1139">
        <v>21481</v>
      </c>
      <c r="D1139" t="s">
        <v>1956</v>
      </c>
      <c r="E1139" t="s">
        <v>1957</v>
      </c>
      <c r="F1139" s="3">
        <v>24</v>
      </c>
      <c r="G1139" s="3">
        <v>6</v>
      </c>
      <c r="H1139" s="3">
        <v>22</v>
      </c>
      <c r="I1139" s="3">
        <f t="shared" si="34"/>
        <v>46</v>
      </c>
      <c r="J1139" s="6">
        <f>G1139/SUM($G$5:$G$1566)</f>
        <v>5.2733947566635938E-6</v>
      </c>
      <c r="K1139" s="9">
        <f>H1139/SUM($H$5:$H$1566)</f>
        <v>2.5946517151827223E-5</v>
      </c>
      <c r="L1139" s="4">
        <f t="shared" si="35"/>
        <v>0.47826086956521741</v>
      </c>
      <c r="M1139">
        <v>1135</v>
      </c>
      <c r="N1139">
        <v>5</v>
      </c>
    </row>
    <row r="1140" spans="1:14" x14ac:dyDescent="0.25">
      <c r="A1140" t="s">
        <v>8</v>
      </c>
      <c r="B1140" t="s">
        <v>332</v>
      </c>
      <c r="C1140">
        <v>25367</v>
      </c>
      <c r="D1140" t="s">
        <v>1974</v>
      </c>
      <c r="E1140" t="s">
        <v>1975</v>
      </c>
      <c r="F1140" s="3">
        <v>207</v>
      </c>
      <c r="G1140" s="3">
        <v>32</v>
      </c>
      <c r="H1140" s="3">
        <v>4</v>
      </c>
      <c r="I1140" s="3">
        <f t="shared" si="34"/>
        <v>211</v>
      </c>
      <c r="J1140" s="6">
        <f>G1140/SUM($G$5:$G$1566)</f>
        <v>2.8124772035539164E-5</v>
      </c>
      <c r="K1140" s="9">
        <f>H1140/SUM($H$5:$H$1566)</f>
        <v>4.7175485730594957E-6</v>
      </c>
      <c r="L1140" s="4">
        <f t="shared" si="35"/>
        <v>1.8957345971563982E-2</v>
      </c>
      <c r="M1140">
        <v>1136</v>
      </c>
      <c r="N1140">
        <v>5</v>
      </c>
    </row>
    <row r="1141" spans="1:14" x14ac:dyDescent="0.25">
      <c r="A1141" t="s">
        <v>8</v>
      </c>
      <c r="B1141" t="s">
        <v>84</v>
      </c>
      <c r="C1141">
        <v>23427</v>
      </c>
      <c r="D1141" t="s">
        <v>2012</v>
      </c>
      <c r="E1141" t="s">
        <v>2013</v>
      </c>
      <c r="F1141" s="3">
        <v>15</v>
      </c>
      <c r="G1141" s="3">
        <v>3</v>
      </c>
      <c r="H1141" s="3">
        <v>36</v>
      </c>
      <c r="I1141" s="3">
        <f t="shared" si="34"/>
        <v>51</v>
      </c>
      <c r="J1141" s="6">
        <f>G1141/SUM($G$5:$G$1566)</f>
        <v>2.6366973783317969E-6</v>
      </c>
      <c r="K1141" s="9">
        <f>H1141/SUM($H$5:$H$1566)</f>
        <v>4.2457937157535457E-5</v>
      </c>
      <c r="L1141" s="4">
        <f t="shared" si="35"/>
        <v>0.70588235294117652</v>
      </c>
      <c r="M1141">
        <v>1137</v>
      </c>
      <c r="N1141">
        <v>5</v>
      </c>
    </row>
    <row r="1142" spans="1:14" x14ac:dyDescent="0.25">
      <c r="A1142" t="s">
        <v>34</v>
      </c>
      <c r="B1142" t="s">
        <v>293</v>
      </c>
      <c r="C1142">
        <v>63375</v>
      </c>
      <c r="D1142" t="s">
        <v>1976</v>
      </c>
      <c r="E1142" t="s">
        <v>1977</v>
      </c>
      <c r="F1142" s="3">
        <v>16</v>
      </c>
      <c r="G1142" s="3">
        <v>7</v>
      </c>
      <c r="H1142" s="3">
        <v>16</v>
      </c>
      <c r="I1142" s="3">
        <f t="shared" si="34"/>
        <v>32</v>
      </c>
      <c r="J1142" s="6">
        <f>G1142/SUM($G$5:$G$1566)</f>
        <v>6.1522938827741923E-6</v>
      </c>
      <c r="K1142" s="9">
        <f>H1142/SUM($H$5:$H$1566)</f>
        <v>1.8870194292237983E-5</v>
      </c>
      <c r="L1142" s="4">
        <f t="shared" si="35"/>
        <v>0.5</v>
      </c>
      <c r="M1142">
        <v>1138</v>
      </c>
      <c r="N1142">
        <v>5</v>
      </c>
    </row>
    <row r="1143" spans="1:14" x14ac:dyDescent="0.25">
      <c r="A1143" t="s">
        <v>34</v>
      </c>
      <c r="B1143" t="s">
        <v>32</v>
      </c>
      <c r="C1143">
        <v>62294</v>
      </c>
      <c r="D1143" t="s">
        <v>1984</v>
      </c>
      <c r="E1143" t="s">
        <v>1985</v>
      </c>
      <c r="F1143" s="3">
        <v>29</v>
      </c>
      <c r="G1143" s="3">
        <v>11</v>
      </c>
      <c r="H1143" s="3">
        <v>11</v>
      </c>
      <c r="I1143" s="3">
        <f t="shared" si="34"/>
        <v>40</v>
      </c>
      <c r="J1143" s="6">
        <f>G1143/SUM($G$5:$G$1566)</f>
        <v>9.6678903872165874E-6</v>
      </c>
      <c r="K1143" s="9">
        <f>H1143/SUM($H$5:$H$1566)</f>
        <v>1.2973258575913612E-5</v>
      </c>
      <c r="L1143" s="4">
        <f t="shared" si="35"/>
        <v>0.27500000000000002</v>
      </c>
      <c r="M1143">
        <v>1139</v>
      </c>
      <c r="N1143">
        <v>5</v>
      </c>
    </row>
    <row r="1144" spans="1:14" x14ac:dyDescent="0.25">
      <c r="A1144" t="s">
        <v>8</v>
      </c>
      <c r="B1144" t="s">
        <v>37</v>
      </c>
      <c r="C1144">
        <v>22683</v>
      </c>
      <c r="D1144" t="s">
        <v>1978</v>
      </c>
      <c r="E1144" t="s">
        <v>1979</v>
      </c>
      <c r="F1144" s="3">
        <v>165</v>
      </c>
      <c r="G1144" s="3">
        <v>18</v>
      </c>
      <c r="H1144" s="3">
        <v>6</v>
      </c>
      <c r="I1144" s="3">
        <f t="shared" si="34"/>
        <v>171</v>
      </c>
      <c r="J1144" s="6">
        <f>G1144/SUM($G$5:$G$1566)</f>
        <v>1.5820184269990781E-5</v>
      </c>
      <c r="K1144" s="9">
        <f>H1144/SUM($H$5:$H$1566)</f>
        <v>7.0763228595892431E-6</v>
      </c>
      <c r="L1144" s="4">
        <f t="shared" si="35"/>
        <v>3.5087719298245612E-2</v>
      </c>
      <c r="M1144">
        <v>1140.5</v>
      </c>
      <c r="N1144">
        <v>5</v>
      </c>
    </row>
    <row r="1145" spans="1:14" x14ac:dyDescent="0.25">
      <c r="A1145" t="s">
        <v>8</v>
      </c>
      <c r="B1145" t="s">
        <v>37</v>
      </c>
      <c r="C1145">
        <v>22717</v>
      </c>
      <c r="D1145" t="s">
        <v>2499</v>
      </c>
      <c r="E1145" t="s">
        <v>2499</v>
      </c>
      <c r="F1145" s="3">
        <v>165</v>
      </c>
      <c r="G1145" s="3">
        <v>18</v>
      </c>
      <c r="H1145" s="3">
        <v>6</v>
      </c>
      <c r="I1145" s="3">
        <f t="shared" si="34"/>
        <v>171</v>
      </c>
      <c r="J1145" s="6">
        <f>G1145/SUM($G$5:$G$1566)</f>
        <v>1.5820184269990781E-5</v>
      </c>
      <c r="K1145" s="9">
        <f>H1145/SUM($H$5:$H$1566)</f>
        <v>7.0763228595892431E-6</v>
      </c>
      <c r="L1145" s="4">
        <f t="shared" si="35"/>
        <v>3.5087719298245612E-2</v>
      </c>
      <c r="M1145">
        <v>1140.5</v>
      </c>
      <c r="N1145">
        <v>5</v>
      </c>
    </row>
    <row r="1146" spans="1:14" x14ac:dyDescent="0.25">
      <c r="A1146" t="s">
        <v>34</v>
      </c>
      <c r="B1146" t="s">
        <v>32</v>
      </c>
      <c r="C1146">
        <v>62351</v>
      </c>
      <c r="D1146" t="s">
        <v>2797</v>
      </c>
      <c r="E1146" t="s">
        <v>2798</v>
      </c>
      <c r="F1146" s="3">
        <v>75</v>
      </c>
      <c r="G1146" s="3">
        <v>27</v>
      </c>
      <c r="H1146" s="3">
        <v>4</v>
      </c>
      <c r="I1146" s="3">
        <f t="shared" si="34"/>
        <v>79</v>
      </c>
      <c r="J1146" s="6">
        <f>G1146/SUM($G$5:$G$1566)</f>
        <v>2.3730276404986171E-5</v>
      </c>
      <c r="K1146" s="9">
        <f>H1146/SUM($H$5:$H$1566)</f>
        <v>4.7175485730594957E-6</v>
      </c>
      <c r="L1146" s="4">
        <f t="shared" si="35"/>
        <v>5.0632911392405063E-2</v>
      </c>
      <c r="M1146">
        <v>1142</v>
      </c>
      <c r="N1146">
        <v>5</v>
      </c>
    </row>
    <row r="1147" spans="1:14" x14ac:dyDescent="0.25">
      <c r="A1147" t="s">
        <v>14</v>
      </c>
      <c r="B1147" t="s">
        <v>115</v>
      </c>
      <c r="C1147">
        <v>33283</v>
      </c>
      <c r="D1147" t="s">
        <v>1996</v>
      </c>
      <c r="E1147" t="s">
        <v>761</v>
      </c>
      <c r="F1147" s="3">
        <v>49</v>
      </c>
      <c r="G1147" s="3">
        <v>12</v>
      </c>
      <c r="H1147" s="3">
        <v>9</v>
      </c>
      <c r="I1147" s="3">
        <f t="shared" si="34"/>
        <v>58</v>
      </c>
      <c r="J1147" s="6">
        <f>G1147/SUM($G$5:$G$1566)</f>
        <v>1.0546789513327188E-5</v>
      </c>
      <c r="K1147" s="9">
        <f>H1147/SUM($H$5:$H$1566)</f>
        <v>1.0614484289383864E-5</v>
      </c>
      <c r="L1147" s="4">
        <f t="shared" si="35"/>
        <v>0.15517241379310345</v>
      </c>
      <c r="M1147">
        <v>1143</v>
      </c>
      <c r="N1147">
        <v>5</v>
      </c>
    </row>
    <row r="1148" spans="1:14" x14ac:dyDescent="0.25">
      <c r="A1148" t="s">
        <v>8</v>
      </c>
      <c r="B1148" t="s">
        <v>332</v>
      </c>
      <c r="C1148">
        <v>25325</v>
      </c>
      <c r="D1148" t="s">
        <v>2443</v>
      </c>
      <c r="E1148" t="s">
        <v>2443</v>
      </c>
      <c r="F1148" s="3">
        <v>675</v>
      </c>
      <c r="G1148" s="3">
        <v>103</v>
      </c>
      <c r="H1148" s="3">
        <v>1</v>
      </c>
      <c r="I1148" s="3">
        <f t="shared" si="34"/>
        <v>676</v>
      </c>
      <c r="J1148" s="6">
        <f>G1148/SUM($G$5:$G$1566)</f>
        <v>9.0526609989391687E-5</v>
      </c>
      <c r="K1148" s="9">
        <f>H1148/SUM($H$5:$H$1566)</f>
        <v>1.1793871432648739E-6</v>
      </c>
      <c r="L1148" s="4">
        <f t="shared" si="35"/>
        <v>1.4792899408284023E-3</v>
      </c>
      <c r="M1148">
        <v>1144</v>
      </c>
      <c r="N1148">
        <v>5</v>
      </c>
    </row>
    <row r="1149" spans="1:14" x14ac:dyDescent="0.25">
      <c r="A1149" t="s">
        <v>8</v>
      </c>
      <c r="B1149" t="s">
        <v>29</v>
      </c>
      <c r="C1149">
        <v>24481</v>
      </c>
      <c r="D1149" t="s">
        <v>1997</v>
      </c>
      <c r="E1149" t="s">
        <v>1998</v>
      </c>
      <c r="F1149" s="3">
        <v>45</v>
      </c>
      <c r="G1149" s="3">
        <v>10</v>
      </c>
      <c r="H1149" s="3">
        <v>10</v>
      </c>
      <c r="I1149" s="3">
        <f t="shared" si="34"/>
        <v>55</v>
      </c>
      <c r="J1149" s="6">
        <f>G1149/SUM($G$5:$G$1566)</f>
        <v>8.7889912611059888E-6</v>
      </c>
      <c r="K1149" s="9">
        <f>H1149/SUM($H$5:$H$1566)</f>
        <v>1.1793871432648739E-5</v>
      </c>
      <c r="L1149" s="4">
        <f t="shared" si="35"/>
        <v>0.18181818181818182</v>
      </c>
      <c r="M1149">
        <v>1145</v>
      </c>
      <c r="N1149">
        <v>5</v>
      </c>
    </row>
    <row r="1150" spans="1:14" x14ac:dyDescent="0.25">
      <c r="A1150" t="s">
        <v>14</v>
      </c>
      <c r="B1150" t="s">
        <v>115</v>
      </c>
      <c r="C1150">
        <v>33231</v>
      </c>
      <c r="D1150" t="s">
        <v>2018</v>
      </c>
      <c r="E1150" t="s">
        <v>1236</v>
      </c>
      <c r="F1150" s="3">
        <v>29</v>
      </c>
      <c r="G1150" s="3">
        <v>7</v>
      </c>
      <c r="H1150" s="3">
        <v>14</v>
      </c>
      <c r="I1150" s="3">
        <f t="shared" si="34"/>
        <v>43</v>
      </c>
      <c r="J1150" s="6">
        <f>G1150/SUM($G$5:$G$1566)</f>
        <v>6.1522938827741923E-6</v>
      </c>
      <c r="K1150" s="9">
        <f>H1150/SUM($H$5:$H$1566)</f>
        <v>1.6511420005708234E-5</v>
      </c>
      <c r="L1150" s="4">
        <f t="shared" si="35"/>
        <v>0.32558139534883723</v>
      </c>
      <c r="M1150">
        <v>1146</v>
      </c>
      <c r="N1150">
        <v>5</v>
      </c>
    </row>
    <row r="1151" spans="1:14" x14ac:dyDescent="0.25">
      <c r="A1151" t="s">
        <v>152</v>
      </c>
      <c r="B1151" t="s">
        <v>247</v>
      </c>
      <c r="C1151">
        <v>73276</v>
      </c>
      <c r="D1151" t="s">
        <v>1980</v>
      </c>
      <c r="E1151" t="s">
        <v>1981</v>
      </c>
      <c r="F1151" s="3">
        <v>26</v>
      </c>
      <c r="G1151" s="3">
        <v>7</v>
      </c>
      <c r="H1151" s="3">
        <v>15</v>
      </c>
      <c r="I1151" s="3">
        <f t="shared" si="34"/>
        <v>41</v>
      </c>
      <c r="J1151" s="6">
        <f>G1151/SUM($G$5:$G$1566)</f>
        <v>6.1522938827741923E-6</v>
      </c>
      <c r="K1151" s="9">
        <f>H1151/SUM($H$5:$H$1566)</f>
        <v>1.7690807148973108E-5</v>
      </c>
      <c r="L1151" s="4">
        <f t="shared" si="35"/>
        <v>0.36585365853658536</v>
      </c>
      <c r="M1151">
        <v>1147</v>
      </c>
      <c r="N1151">
        <v>5</v>
      </c>
    </row>
    <row r="1152" spans="1:14" x14ac:dyDescent="0.25">
      <c r="A1152" t="s">
        <v>8</v>
      </c>
      <c r="B1152" t="s">
        <v>29</v>
      </c>
      <c r="C1152">
        <v>24347</v>
      </c>
      <c r="D1152" t="s">
        <v>1960</v>
      </c>
      <c r="E1152" t="s">
        <v>1961</v>
      </c>
      <c r="F1152" s="3">
        <v>99</v>
      </c>
      <c r="G1152" s="3">
        <v>23</v>
      </c>
      <c r="H1152" s="3">
        <v>4</v>
      </c>
      <c r="I1152" s="3">
        <f t="shared" si="34"/>
        <v>103</v>
      </c>
      <c r="J1152" s="6">
        <f>G1152/SUM($G$5:$G$1566)</f>
        <v>2.0214679900543773E-5</v>
      </c>
      <c r="K1152" s="9">
        <f>H1152/SUM($H$5:$H$1566)</f>
        <v>4.7175485730594957E-6</v>
      </c>
      <c r="L1152" s="4">
        <f t="shared" si="35"/>
        <v>3.8834951456310676E-2</v>
      </c>
      <c r="M1152">
        <v>1148</v>
      </c>
      <c r="N1152">
        <v>0</v>
      </c>
    </row>
    <row r="1153" spans="1:14" x14ac:dyDescent="0.25">
      <c r="A1153" t="s">
        <v>19</v>
      </c>
      <c r="B1153" t="s">
        <v>310</v>
      </c>
      <c r="C1153">
        <v>55197</v>
      </c>
      <c r="D1153" t="s">
        <v>1986</v>
      </c>
      <c r="E1153" t="s">
        <v>1987</v>
      </c>
      <c r="F1153" s="3">
        <v>60</v>
      </c>
      <c r="G1153" s="3">
        <v>18</v>
      </c>
      <c r="H1153" s="3">
        <v>5</v>
      </c>
      <c r="I1153" s="3">
        <f t="shared" si="34"/>
        <v>65</v>
      </c>
      <c r="J1153" s="6">
        <f>G1153/SUM($G$5:$G$1566)</f>
        <v>1.5820184269990781E-5</v>
      </c>
      <c r="K1153" s="9">
        <f>H1153/SUM($H$5:$H$1566)</f>
        <v>5.8969357163243694E-6</v>
      </c>
      <c r="L1153" s="4">
        <f t="shared" si="35"/>
        <v>7.6923076923076927E-2</v>
      </c>
      <c r="M1153">
        <v>1149</v>
      </c>
      <c r="N1153">
        <v>0</v>
      </c>
    </row>
    <row r="1154" spans="1:14" x14ac:dyDescent="0.25">
      <c r="A1154" t="s">
        <v>34</v>
      </c>
      <c r="B1154" t="s">
        <v>293</v>
      </c>
      <c r="C1154">
        <v>63187</v>
      </c>
      <c r="D1154" t="s">
        <v>2640</v>
      </c>
      <c r="E1154" t="s">
        <v>2641</v>
      </c>
      <c r="F1154" s="3">
        <v>49</v>
      </c>
      <c r="G1154" s="3">
        <v>22</v>
      </c>
      <c r="H1154" s="3">
        <v>4</v>
      </c>
      <c r="I1154" s="3">
        <f t="shared" si="34"/>
        <v>53</v>
      </c>
      <c r="J1154" s="6">
        <f>G1154/SUM($G$5:$G$1566)</f>
        <v>1.9335780774433175E-5</v>
      </c>
      <c r="K1154" s="9">
        <f>H1154/SUM($H$5:$H$1566)</f>
        <v>4.7175485730594957E-6</v>
      </c>
      <c r="L1154" s="4">
        <f t="shared" si="35"/>
        <v>7.5471698113207544E-2</v>
      </c>
      <c r="M1154">
        <v>1150</v>
      </c>
      <c r="N1154">
        <v>0</v>
      </c>
    </row>
    <row r="1155" spans="1:14" x14ac:dyDescent="0.25">
      <c r="A1155" t="s">
        <v>8</v>
      </c>
      <c r="B1155" t="s">
        <v>7</v>
      </c>
      <c r="C1155">
        <v>21377</v>
      </c>
      <c r="D1155" t="s">
        <v>2511</v>
      </c>
      <c r="E1155" t="s">
        <v>460</v>
      </c>
      <c r="F1155" s="3">
        <v>39</v>
      </c>
      <c r="G1155" s="3">
        <v>10</v>
      </c>
      <c r="H1155" s="3">
        <v>9</v>
      </c>
      <c r="I1155" s="3">
        <f t="shared" si="34"/>
        <v>48</v>
      </c>
      <c r="J1155" s="6">
        <f>G1155/SUM($G$5:$G$1566)</f>
        <v>8.7889912611059888E-6</v>
      </c>
      <c r="K1155" s="9">
        <f>H1155/SUM($H$5:$H$1566)</f>
        <v>1.0614484289383864E-5</v>
      </c>
      <c r="L1155" s="4">
        <f t="shared" si="35"/>
        <v>0.1875</v>
      </c>
      <c r="M1155">
        <v>1151</v>
      </c>
      <c r="N1155">
        <v>0</v>
      </c>
    </row>
    <row r="1156" spans="1:14" x14ac:dyDescent="0.25">
      <c r="A1156" t="s">
        <v>8</v>
      </c>
      <c r="B1156" t="s">
        <v>368</v>
      </c>
      <c r="C1156">
        <v>26337</v>
      </c>
      <c r="D1156" t="s">
        <v>2407</v>
      </c>
      <c r="E1156" t="s">
        <v>2408</v>
      </c>
      <c r="F1156" s="3">
        <v>108</v>
      </c>
      <c r="G1156" s="3">
        <v>16</v>
      </c>
      <c r="H1156" s="3">
        <v>5</v>
      </c>
      <c r="I1156" s="3">
        <f t="shared" si="34"/>
        <v>113</v>
      </c>
      <c r="J1156" s="6">
        <f>G1156/SUM($G$5:$G$1566)</f>
        <v>1.4062386017769582E-5</v>
      </c>
      <c r="K1156" s="9">
        <f>H1156/SUM($H$5:$H$1566)</f>
        <v>5.8969357163243694E-6</v>
      </c>
      <c r="L1156" s="4">
        <f t="shared" si="35"/>
        <v>4.4247787610619468E-2</v>
      </c>
      <c r="M1156">
        <v>1152</v>
      </c>
      <c r="N1156">
        <v>0</v>
      </c>
    </row>
    <row r="1157" spans="1:14" x14ac:dyDescent="0.25">
      <c r="A1157" t="s">
        <v>8</v>
      </c>
      <c r="B1157" t="s">
        <v>29</v>
      </c>
      <c r="C1157">
        <v>24421</v>
      </c>
      <c r="D1157" t="s">
        <v>1990</v>
      </c>
      <c r="E1157" t="s">
        <v>1991</v>
      </c>
      <c r="F1157" s="3">
        <v>90</v>
      </c>
      <c r="G1157" s="3">
        <v>20</v>
      </c>
      <c r="H1157" s="3">
        <v>4</v>
      </c>
      <c r="I1157" s="3">
        <f t="shared" si="34"/>
        <v>94</v>
      </c>
      <c r="J1157" s="6">
        <f>G1157/SUM($G$5:$G$1566)</f>
        <v>1.7577982522211978E-5</v>
      </c>
      <c r="K1157" s="9">
        <f>H1157/SUM($H$5:$H$1566)</f>
        <v>4.7175485730594957E-6</v>
      </c>
      <c r="L1157" s="4">
        <f t="shared" si="35"/>
        <v>4.2553191489361701E-2</v>
      </c>
      <c r="M1157">
        <v>1153.5</v>
      </c>
      <c r="N1157">
        <v>0</v>
      </c>
    </row>
    <row r="1158" spans="1:14" x14ac:dyDescent="0.25">
      <c r="A1158" t="s">
        <v>8</v>
      </c>
      <c r="B1158" t="s">
        <v>29</v>
      </c>
      <c r="C1158">
        <v>24251</v>
      </c>
      <c r="D1158" t="s">
        <v>2594</v>
      </c>
      <c r="E1158" t="s">
        <v>2595</v>
      </c>
      <c r="F1158" s="3">
        <v>180</v>
      </c>
      <c r="G1158" s="3">
        <v>41</v>
      </c>
      <c r="H1158" s="3">
        <v>2</v>
      </c>
      <c r="I1158" s="3">
        <f t="shared" ref="I1158:I1221" si="36">H1158+F1158</f>
        <v>182</v>
      </c>
      <c r="J1158" s="6">
        <f>G1158/SUM($G$5:$G$1566)</f>
        <v>3.6034864170534557E-5</v>
      </c>
      <c r="K1158" s="9">
        <f>H1158/SUM($H$5:$H$1566)</f>
        <v>2.3587742865297478E-6</v>
      </c>
      <c r="L1158" s="4">
        <f t="shared" ref="L1158:L1221" si="37">IFERROR(H1158/(I1158),0)</f>
        <v>1.098901098901099E-2</v>
      </c>
      <c r="M1158">
        <v>1153.5</v>
      </c>
      <c r="N1158">
        <v>0</v>
      </c>
    </row>
    <row r="1159" spans="1:14" x14ac:dyDescent="0.25">
      <c r="A1159" t="s">
        <v>8</v>
      </c>
      <c r="B1159" t="s">
        <v>84</v>
      </c>
      <c r="C1159">
        <v>23522</v>
      </c>
      <c r="D1159" t="s">
        <v>1999</v>
      </c>
      <c r="E1159" t="s">
        <v>2000</v>
      </c>
      <c r="F1159" s="3">
        <v>24</v>
      </c>
      <c r="G1159" s="3">
        <v>5</v>
      </c>
      <c r="H1159" s="3">
        <v>15</v>
      </c>
      <c r="I1159" s="3">
        <f t="shared" si="36"/>
        <v>39</v>
      </c>
      <c r="J1159" s="6">
        <f>G1159/SUM($G$5:$G$1566)</f>
        <v>4.3944956305529944E-6</v>
      </c>
      <c r="K1159" s="9">
        <f>H1159/SUM($H$5:$H$1566)</f>
        <v>1.7690807148973108E-5</v>
      </c>
      <c r="L1159" s="4">
        <f t="shared" si="37"/>
        <v>0.38461538461538464</v>
      </c>
      <c r="M1159">
        <v>1155</v>
      </c>
      <c r="N1159">
        <v>0</v>
      </c>
    </row>
    <row r="1160" spans="1:14" x14ac:dyDescent="0.25">
      <c r="A1160" t="s">
        <v>14</v>
      </c>
      <c r="B1160" t="s">
        <v>125</v>
      </c>
      <c r="C1160">
        <v>34273</v>
      </c>
      <c r="D1160" t="s">
        <v>1992</v>
      </c>
      <c r="E1160" t="s">
        <v>1993</v>
      </c>
      <c r="F1160" s="3">
        <v>54</v>
      </c>
      <c r="G1160" s="3">
        <v>13</v>
      </c>
      <c r="H1160" s="3">
        <v>6</v>
      </c>
      <c r="I1160" s="3">
        <f t="shared" si="36"/>
        <v>60</v>
      </c>
      <c r="J1160" s="6">
        <f>G1160/SUM($G$5:$G$1566)</f>
        <v>1.1425688639437786E-5</v>
      </c>
      <c r="K1160" s="9">
        <f>H1160/SUM($H$5:$H$1566)</f>
        <v>7.0763228595892431E-6</v>
      </c>
      <c r="L1160" s="4">
        <f t="shared" si="37"/>
        <v>0.1</v>
      </c>
      <c r="M1160">
        <v>1156</v>
      </c>
      <c r="N1160">
        <v>0</v>
      </c>
    </row>
    <row r="1161" spans="1:14" x14ac:dyDescent="0.25">
      <c r="A1161" t="s">
        <v>19</v>
      </c>
      <c r="B1161" t="s">
        <v>52</v>
      </c>
      <c r="C1161">
        <v>54167</v>
      </c>
      <c r="D1161" t="s">
        <v>2259</v>
      </c>
      <c r="E1161" t="s">
        <v>2260</v>
      </c>
      <c r="F1161" s="3">
        <v>75</v>
      </c>
      <c r="G1161" s="3">
        <v>24</v>
      </c>
      <c r="H1161" s="3">
        <v>3</v>
      </c>
      <c r="I1161" s="3">
        <f t="shared" si="36"/>
        <v>78</v>
      </c>
      <c r="J1161" s="6">
        <f>G1161/SUM($G$5:$G$1566)</f>
        <v>2.1093579026654375E-5</v>
      </c>
      <c r="K1161" s="9">
        <f>H1161/SUM($H$5:$H$1566)</f>
        <v>3.5381614297946215E-6</v>
      </c>
      <c r="L1161" s="4">
        <f t="shared" si="37"/>
        <v>3.8461538461538464E-2</v>
      </c>
      <c r="M1161">
        <v>1157</v>
      </c>
      <c r="N1161">
        <v>0</v>
      </c>
    </row>
    <row r="1162" spans="1:14" x14ac:dyDescent="0.25">
      <c r="A1162" t="s">
        <v>14</v>
      </c>
      <c r="B1162" t="s">
        <v>125</v>
      </c>
      <c r="C1162">
        <v>34253</v>
      </c>
      <c r="D1162" t="s">
        <v>2038</v>
      </c>
      <c r="E1162" t="s">
        <v>2038</v>
      </c>
      <c r="F1162" s="3">
        <v>25</v>
      </c>
      <c r="G1162" s="3">
        <v>6</v>
      </c>
      <c r="H1162" s="3">
        <v>11</v>
      </c>
      <c r="I1162" s="3">
        <f t="shared" si="36"/>
        <v>36</v>
      </c>
      <c r="J1162" s="6">
        <f>G1162/SUM($G$5:$G$1566)</f>
        <v>5.2733947566635938E-6</v>
      </c>
      <c r="K1162" s="9">
        <f>H1162/SUM($H$5:$H$1566)</f>
        <v>1.2973258575913612E-5</v>
      </c>
      <c r="L1162" s="4">
        <f t="shared" si="37"/>
        <v>0.30555555555555558</v>
      </c>
      <c r="M1162">
        <v>1158</v>
      </c>
      <c r="N1162">
        <v>0</v>
      </c>
    </row>
    <row r="1163" spans="1:14" x14ac:dyDescent="0.25">
      <c r="A1163" t="s">
        <v>152</v>
      </c>
      <c r="B1163" t="s">
        <v>233</v>
      </c>
      <c r="C1163">
        <v>72271</v>
      </c>
      <c r="D1163" t="s">
        <v>2008</v>
      </c>
      <c r="E1163" t="s">
        <v>2009</v>
      </c>
      <c r="F1163" s="3">
        <v>1</v>
      </c>
      <c r="G1163" s="3">
        <v>1</v>
      </c>
      <c r="H1163" s="3">
        <v>59</v>
      </c>
      <c r="I1163" s="3">
        <f t="shared" si="36"/>
        <v>60</v>
      </c>
      <c r="J1163" s="6">
        <f>G1163/SUM($G$5:$G$1566)</f>
        <v>8.7889912611059886E-7</v>
      </c>
      <c r="K1163" s="9">
        <f>H1163/SUM($H$5:$H$1566)</f>
        <v>6.9583841452627561E-5</v>
      </c>
      <c r="L1163" s="4">
        <f t="shared" si="37"/>
        <v>0.98333333333333328</v>
      </c>
      <c r="M1163">
        <v>1159</v>
      </c>
      <c r="N1163">
        <v>0</v>
      </c>
    </row>
    <row r="1164" spans="1:14" x14ac:dyDescent="0.25">
      <c r="A1164" t="s">
        <v>8</v>
      </c>
      <c r="B1164" t="s">
        <v>84</v>
      </c>
      <c r="C1164">
        <v>23326</v>
      </c>
      <c r="D1164" t="s">
        <v>2001</v>
      </c>
      <c r="E1164" t="s">
        <v>2001</v>
      </c>
      <c r="F1164" s="3">
        <v>1</v>
      </c>
      <c r="G1164" s="3">
        <v>1</v>
      </c>
      <c r="H1164" s="3">
        <v>58</v>
      </c>
      <c r="I1164" s="3">
        <f t="shared" si="36"/>
        <v>59</v>
      </c>
      <c r="J1164" s="6">
        <f>G1164/SUM($G$5:$G$1566)</f>
        <v>8.7889912611059886E-7</v>
      </c>
      <c r="K1164" s="9">
        <f>H1164/SUM($H$5:$H$1566)</f>
        <v>6.8404454309362676E-5</v>
      </c>
      <c r="L1164" s="4">
        <f t="shared" si="37"/>
        <v>0.98305084745762716</v>
      </c>
      <c r="M1164">
        <v>1160</v>
      </c>
      <c r="N1164">
        <v>0</v>
      </c>
    </row>
    <row r="1165" spans="1:14" x14ac:dyDescent="0.25">
      <c r="A1165" t="s">
        <v>8</v>
      </c>
      <c r="B1165" t="s">
        <v>29</v>
      </c>
      <c r="C1165">
        <v>24353</v>
      </c>
      <c r="D1165" t="s">
        <v>2031</v>
      </c>
      <c r="E1165" t="s">
        <v>2031</v>
      </c>
      <c r="F1165" s="3">
        <v>18</v>
      </c>
      <c r="G1165" s="3">
        <v>4</v>
      </c>
      <c r="H1165" s="3">
        <v>11</v>
      </c>
      <c r="I1165" s="3">
        <f t="shared" si="36"/>
        <v>29</v>
      </c>
      <c r="J1165" s="6">
        <f>G1165/SUM($G$5:$G$1566)</f>
        <v>3.5155965044423954E-6</v>
      </c>
      <c r="K1165" s="9">
        <f>H1165/SUM($H$5:$H$1566)</f>
        <v>1.2973258575913612E-5</v>
      </c>
      <c r="L1165" s="4">
        <f t="shared" si="37"/>
        <v>0.37931034482758619</v>
      </c>
      <c r="M1165">
        <v>1161</v>
      </c>
      <c r="N1165">
        <v>0</v>
      </c>
    </row>
    <row r="1166" spans="1:14" x14ac:dyDescent="0.25">
      <c r="A1166" t="s">
        <v>8</v>
      </c>
      <c r="B1166" t="s">
        <v>7</v>
      </c>
      <c r="C1166">
        <v>21374</v>
      </c>
      <c r="D1166" t="s">
        <v>2029</v>
      </c>
      <c r="E1166" t="s">
        <v>2030</v>
      </c>
      <c r="F1166" s="3">
        <v>15</v>
      </c>
      <c r="G1166" s="3">
        <v>4</v>
      </c>
      <c r="H1166" s="3">
        <v>12</v>
      </c>
      <c r="I1166" s="3">
        <f t="shared" si="36"/>
        <v>27</v>
      </c>
      <c r="J1166" s="6">
        <f>G1166/SUM($G$5:$G$1566)</f>
        <v>3.5155965044423954E-6</v>
      </c>
      <c r="K1166" s="9">
        <f>H1166/SUM($H$5:$H$1566)</f>
        <v>1.4152645719178486E-5</v>
      </c>
      <c r="L1166" s="4">
        <f t="shared" si="37"/>
        <v>0.44444444444444442</v>
      </c>
      <c r="M1166">
        <v>1162</v>
      </c>
      <c r="N1166">
        <v>0</v>
      </c>
    </row>
    <row r="1167" spans="1:14" x14ac:dyDescent="0.25">
      <c r="A1167" t="s">
        <v>8</v>
      </c>
      <c r="B1167" t="s">
        <v>7</v>
      </c>
      <c r="C1167">
        <v>21334</v>
      </c>
      <c r="D1167" t="s">
        <v>2041</v>
      </c>
      <c r="E1167" t="s">
        <v>2042</v>
      </c>
      <c r="F1167" s="3">
        <v>24</v>
      </c>
      <c r="G1167" s="3">
        <v>6</v>
      </c>
      <c r="H1167" s="3">
        <v>7</v>
      </c>
      <c r="I1167" s="3">
        <f t="shared" si="36"/>
        <v>31</v>
      </c>
      <c r="J1167" s="6">
        <f>G1167/SUM($G$5:$G$1566)</f>
        <v>5.2733947566635938E-6</v>
      </c>
      <c r="K1167" s="9">
        <f>H1167/SUM($H$5:$H$1566)</f>
        <v>8.2557100028541168E-6</v>
      </c>
      <c r="L1167" s="4">
        <f t="shared" si="37"/>
        <v>0.22580645161290322</v>
      </c>
      <c r="M1167">
        <v>1163</v>
      </c>
      <c r="N1167">
        <v>0</v>
      </c>
    </row>
    <row r="1168" spans="1:14" x14ac:dyDescent="0.25">
      <c r="A1168" t="s">
        <v>8</v>
      </c>
      <c r="B1168" t="s">
        <v>7</v>
      </c>
      <c r="C1168">
        <v>21327</v>
      </c>
      <c r="D1168" t="s">
        <v>2049</v>
      </c>
      <c r="E1168" t="s">
        <v>2049</v>
      </c>
      <c r="F1168" s="3">
        <v>15</v>
      </c>
      <c r="G1168" s="3">
        <v>4</v>
      </c>
      <c r="H1168" s="3">
        <v>11</v>
      </c>
      <c r="I1168" s="3">
        <f t="shared" si="36"/>
        <v>26</v>
      </c>
      <c r="J1168" s="6">
        <f>G1168/SUM($G$5:$G$1566)</f>
        <v>3.5155965044423954E-6</v>
      </c>
      <c r="K1168" s="9">
        <f>H1168/SUM($H$5:$H$1566)</f>
        <v>1.2973258575913612E-5</v>
      </c>
      <c r="L1168" s="4">
        <f t="shared" si="37"/>
        <v>0.42307692307692307</v>
      </c>
      <c r="M1168">
        <v>1164</v>
      </c>
      <c r="N1168">
        <v>0</v>
      </c>
    </row>
    <row r="1169" spans="1:14" x14ac:dyDescent="0.25">
      <c r="A1169" t="s">
        <v>8</v>
      </c>
      <c r="B1169" t="s">
        <v>84</v>
      </c>
      <c r="C1169">
        <v>23365</v>
      </c>
      <c r="D1169" t="s">
        <v>2010</v>
      </c>
      <c r="E1169" t="s">
        <v>2011</v>
      </c>
      <c r="F1169" s="3">
        <v>9</v>
      </c>
      <c r="G1169" s="3">
        <v>2</v>
      </c>
      <c r="H1169" s="3">
        <v>19</v>
      </c>
      <c r="I1169" s="3">
        <f t="shared" si="36"/>
        <v>28</v>
      </c>
      <c r="J1169" s="6">
        <f>G1169/SUM($G$5:$G$1566)</f>
        <v>1.7577982522211977E-6</v>
      </c>
      <c r="K1169" s="9">
        <f>H1169/SUM($H$5:$H$1566)</f>
        <v>2.2408355722032603E-5</v>
      </c>
      <c r="L1169" s="4">
        <f t="shared" si="37"/>
        <v>0.6785714285714286</v>
      </c>
      <c r="M1169">
        <v>1165</v>
      </c>
      <c r="N1169">
        <v>0</v>
      </c>
    </row>
    <row r="1170" spans="1:14" x14ac:dyDescent="0.25">
      <c r="A1170" t="s">
        <v>8</v>
      </c>
      <c r="B1170" t="s">
        <v>29</v>
      </c>
      <c r="C1170">
        <v>24363</v>
      </c>
      <c r="D1170" t="s">
        <v>2007</v>
      </c>
      <c r="E1170" t="s">
        <v>2007</v>
      </c>
      <c r="F1170" s="3">
        <v>14</v>
      </c>
      <c r="G1170" s="3">
        <v>3</v>
      </c>
      <c r="H1170" s="3">
        <v>12</v>
      </c>
      <c r="I1170" s="3">
        <f t="shared" si="36"/>
        <v>26</v>
      </c>
      <c r="J1170" s="6">
        <f>G1170/SUM($G$5:$G$1566)</f>
        <v>2.6366973783317969E-6</v>
      </c>
      <c r="K1170" s="9">
        <f>H1170/SUM($H$5:$H$1566)</f>
        <v>1.4152645719178486E-5</v>
      </c>
      <c r="L1170" s="4">
        <f t="shared" si="37"/>
        <v>0.46153846153846156</v>
      </c>
      <c r="M1170">
        <v>1166</v>
      </c>
      <c r="N1170">
        <v>0</v>
      </c>
    </row>
    <row r="1171" spans="1:14" x14ac:dyDescent="0.25">
      <c r="A1171" t="s">
        <v>34</v>
      </c>
      <c r="B1171" t="s">
        <v>293</v>
      </c>
      <c r="C1171">
        <v>63174</v>
      </c>
      <c r="D1171" t="s">
        <v>2014</v>
      </c>
      <c r="E1171" t="s">
        <v>2015</v>
      </c>
      <c r="F1171" s="3">
        <v>16</v>
      </c>
      <c r="G1171" s="3">
        <v>7</v>
      </c>
      <c r="H1171" s="3">
        <v>5</v>
      </c>
      <c r="I1171" s="3">
        <f t="shared" si="36"/>
        <v>21</v>
      </c>
      <c r="J1171" s="6">
        <f>G1171/SUM($G$5:$G$1566)</f>
        <v>6.1522938827741923E-6</v>
      </c>
      <c r="K1171" s="9">
        <f>H1171/SUM($H$5:$H$1566)</f>
        <v>5.8969357163243694E-6</v>
      </c>
      <c r="L1171" s="4">
        <f t="shared" si="37"/>
        <v>0.23809523809523808</v>
      </c>
      <c r="M1171">
        <v>1167</v>
      </c>
      <c r="N1171">
        <v>0</v>
      </c>
    </row>
    <row r="1172" spans="1:14" x14ac:dyDescent="0.25">
      <c r="A1172" t="s">
        <v>8</v>
      </c>
      <c r="B1172" t="s">
        <v>84</v>
      </c>
      <c r="C1172">
        <v>23454</v>
      </c>
      <c r="D1172" t="s">
        <v>2016</v>
      </c>
      <c r="E1172" t="s">
        <v>2017</v>
      </c>
      <c r="F1172" s="3">
        <v>158</v>
      </c>
      <c r="G1172" s="3">
        <v>36</v>
      </c>
      <c r="H1172" s="3">
        <v>1</v>
      </c>
      <c r="I1172" s="3">
        <f t="shared" si="36"/>
        <v>159</v>
      </c>
      <c r="J1172" s="6">
        <f>G1172/SUM($G$5:$G$1566)</f>
        <v>3.1640368539981561E-5</v>
      </c>
      <c r="K1172" s="9">
        <f>H1172/SUM($H$5:$H$1566)</f>
        <v>1.1793871432648739E-6</v>
      </c>
      <c r="L1172" s="4">
        <f t="shared" si="37"/>
        <v>6.2893081761006293E-3</v>
      </c>
      <c r="M1172">
        <v>1168</v>
      </c>
      <c r="N1172">
        <v>0</v>
      </c>
    </row>
    <row r="1173" spans="1:14" x14ac:dyDescent="0.25">
      <c r="A1173" t="s">
        <v>14</v>
      </c>
      <c r="B1173" t="s">
        <v>13</v>
      </c>
      <c r="C1173">
        <v>31131</v>
      </c>
      <c r="D1173" t="s">
        <v>2019</v>
      </c>
      <c r="E1173" t="s">
        <v>2020</v>
      </c>
      <c r="F1173" s="3">
        <v>1</v>
      </c>
      <c r="G1173" s="3">
        <v>1</v>
      </c>
      <c r="H1173" s="3">
        <v>35</v>
      </c>
      <c r="I1173" s="3">
        <f t="shared" si="36"/>
        <v>36</v>
      </c>
      <c r="J1173" s="6">
        <f>G1173/SUM($G$5:$G$1566)</f>
        <v>8.7889912611059886E-7</v>
      </c>
      <c r="K1173" s="9">
        <f>H1173/SUM($H$5:$H$1566)</f>
        <v>4.1278550014270585E-5</v>
      </c>
      <c r="L1173" s="4">
        <f t="shared" si="37"/>
        <v>0.97222222222222221</v>
      </c>
      <c r="M1173">
        <v>1169</v>
      </c>
      <c r="N1173">
        <v>0</v>
      </c>
    </row>
    <row r="1174" spans="1:14" x14ac:dyDescent="0.25">
      <c r="A1174" t="s">
        <v>14</v>
      </c>
      <c r="B1174" t="s">
        <v>115</v>
      </c>
      <c r="C1174">
        <v>33171</v>
      </c>
      <c r="D1174" t="s">
        <v>2005</v>
      </c>
      <c r="E1174" t="s">
        <v>2006</v>
      </c>
      <c r="F1174" s="3">
        <v>35</v>
      </c>
      <c r="G1174" s="3">
        <v>9</v>
      </c>
      <c r="H1174" s="3">
        <v>4</v>
      </c>
      <c r="I1174" s="3">
        <f t="shared" si="36"/>
        <v>39</v>
      </c>
      <c r="J1174" s="6">
        <f>G1174/SUM($G$5:$G$1566)</f>
        <v>7.9100921349953903E-6</v>
      </c>
      <c r="K1174" s="9">
        <f>H1174/SUM($H$5:$H$1566)</f>
        <v>4.7175485730594957E-6</v>
      </c>
      <c r="L1174" s="4">
        <f t="shared" si="37"/>
        <v>0.10256410256410256</v>
      </c>
      <c r="M1174">
        <v>1170</v>
      </c>
      <c r="N1174">
        <v>0</v>
      </c>
    </row>
    <row r="1175" spans="1:14" x14ac:dyDescent="0.25">
      <c r="A1175" t="s">
        <v>8</v>
      </c>
      <c r="B1175" t="s">
        <v>368</v>
      </c>
      <c r="C1175">
        <v>26347</v>
      </c>
      <c r="D1175" t="s">
        <v>2058</v>
      </c>
      <c r="E1175" t="s">
        <v>2059</v>
      </c>
      <c r="F1175" s="3">
        <v>20</v>
      </c>
      <c r="G1175" s="3">
        <v>3</v>
      </c>
      <c r="H1175" s="3">
        <v>11</v>
      </c>
      <c r="I1175" s="3">
        <f t="shared" si="36"/>
        <v>31</v>
      </c>
      <c r="J1175" s="6">
        <f>G1175/SUM($G$5:$G$1566)</f>
        <v>2.6366973783317969E-6</v>
      </c>
      <c r="K1175" s="9">
        <f>H1175/SUM($H$5:$H$1566)</f>
        <v>1.2973258575913612E-5</v>
      </c>
      <c r="L1175" s="4">
        <f t="shared" si="37"/>
        <v>0.35483870967741937</v>
      </c>
      <c r="M1175">
        <v>1171</v>
      </c>
      <c r="N1175">
        <v>0</v>
      </c>
    </row>
    <row r="1176" spans="1:14" x14ac:dyDescent="0.25">
      <c r="A1176" t="s">
        <v>14</v>
      </c>
      <c r="B1176" t="s">
        <v>125</v>
      </c>
      <c r="C1176">
        <v>34281</v>
      </c>
      <c r="D1176" t="s">
        <v>2268</v>
      </c>
      <c r="E1176" t="s">
        <v>2269</v>
      </c>
      <c r="F1176" s="3">
        <v>45</v>
      </c>
      <c r="G1176" s="3">
        <v>11</v>
      </c>
      <c r="H1176" s="3">
        <v>3</v>
      </c>
      <c r="I1176" s="3">
        <f t="shared" si="36"/>
        <v>48</v>
      </c>
      <c r="J1176" s="6">
        <f>G1176/SUM($G$5:$G$1566)</f>
        <v>9.6678903872165874E-6</v>
      </c>
      <c r="K1176" s="9">
        <f>H1176/SUM($H$5:$H$1566)</f>
        <v>3.5381614297946215E-6</v>
      </c>
      <c r="L1176" s="4">
        <f t="shared" si="37"/>
        <v>6.25E-2</v>
      </c>
      <c r="M1176">
        <v>1172</v>
      </c>
      <c r="N1176">
        <v>0</v>
      </c>
    </row>
    <row r="1177" spans="1:14" x14ac:dyDescent="0.25">
      <c r="A1177" t="s">
        <v>8</v>
      </c>
      <c r="B1177" t="s">
        <v>37</v>
      </c>
      <c r="C1177">
        <v>22519</v>
      </c>
      <c r="D1177" t="s">
        <v>2021</v>
      </c>
      <c r="E1177" t="s">
        <v>2022</v>
      </c>
      <c r="F1177" s="3">
        <v>74</v>
      </c>
      <c r="G1177" s="3">
        <v>8</v>
      </c>
      <c r="H1177" s="3">
        <v>4</v>
      </c>
      <c r="I1177" s="3">
        <f t="shared" si="36"/>
        <v>78</v>
      </c>
      <c r="J1177" s="6">
        <f>G1177/SUM($G$5:$G$1566)</f>
        <v>7.0311930088847909E-6</v>
      </c>
      <c r="K1177" s="9">
        <f>H1177/SUM($H$5:$H$1566)</f>
        <v>4.7175485730594957E-6</v>
      </c>
      <c r="L1177" s="4">
        <f t="shared" si="37"/>
        <v>5.128205128205128E-2</v>
      </c>
      <c r="M1177">
        <v>1173</v>
      </c>
      <c r="N1177">
        <v>0</v>
      </c>
    </row>
    <row r="1178" spans="1:14" x14ac:dyDescent="0.25">
      <c r="A1178" t="s">
        <v>34</v>
      </c>
      <c r="B1178" t="s">
        <v>59</v>
      </c>
      <c r="C1178">
        <v>61423</v>
      </c>
      <c r="D1178" t="s">
        <v>2025</v>
      </c>
      <c r="E1178" t="s">
        <v>2026</v>
      </c>
      <c r="F1178" s="3">
        <v>17</v>
      </c>
      <c r="G1178" s="3">
        <v>8</v>
      </c>
      <c r="H1178" s="3">
        <v>4</v>
      </c>
      <c r="I1178" s="3">
        <f t="shared" si="36"/>
        <v>21</v>
      </c>
      <c r="J1178" s="6">
        <f>G1178/SUM($G$5:$G$1566)</f>
        <v>7.0311930088847909E-6</v>
      </c>
      <c r="K1178" s="9">
        <f>H1178/SUM($H$5:$H$1566)</f>
        <v>4.7175485730594957E-6</v>
      </c>
      <c r="L1178" s="4">
        <f t="shared" si="37"/>
        <v>0.19047619047619047</v>
      </c>
      <c r="M1178">
        <v>1174</v>
      </c>
      <c r="N1178">
        <v>0</v>
      </c>
    </row>
    <row r="1179" spans="1:14" x14ac:dyDescent="0.25">
      <c r="A1179" t="s">
        <v>14</v>
      </c>
      <c r="B1179" t="s">
        <v>176</v>
      </c>
      <c r="C1179">
        <v>32173</v>
      </c>
      <c r="D1179" t="s">
        <v>2023</v>
      </c>
      <c r="E1179" t="s">
        <v>2024</v>
      </c>
      <c r="F1179" s="3">
        <v>4</v>
      </c>
      <c r="G1179" s="3">
        <v>1</v>
      </c>
      <c r="H1179" s="3">
        <v>30</v>
      </c>
      <c r="I1179" s="3">
        <f t="shared" si="36"/>
        <v>34</v>
      </c>
      <c r="J1179" s="6">
        <f>G1179/SUM($G$5:$G$1566)</f>
        <v>8.7889912611059886E-7</v>
      </c>
      <c r="K1179" s="9">
        <f>H1179/SUM($H$5:$H$1566)</f>
        <v>3.5381614297946216E-5</v>
      </c>
      <c r="L1179" s="4">
        <f t="shared" si="37"/>
        <v>0.88235294117647056</v>
      </c>
      <c r="M1179">
        <v>1175</v>
      </c>
      <c r="N1179">
        <v>0</v>
      </c>
    </row>
    <row r="1180" spans="1:14" x14ac:dyDescent="0.25">
      <c r="A1180" t="s">
        <v>19</v>
      </c>
      <c r="B1180" t="s">
        <v>45</v>
      </c>
      <c r="C1180">
        <v>51129</v>
      </c>
      <c r="D1180" t="s">
        <v>2036</v>
      </c>
      <c r="E1180" t="s">
        <v>2037</v>
      </c>
      <c r="F1180" s="3">
        <v>1</v>
      </c>
      <c r="G1180" s="3">
        <v>1</v>
      </c>
      <c r="H1180" s="3">
        <v>29</v>
      </c>
      <c r="I1180" s="3">
        <f t="shared" si="36"/>
        <v>30</v>
      </c>
      <c r="J1180" s="6">
        <f>G1180/SUM($G$5:$G$1566)</f>
        <v>8.7889912611059886E-7</v>
      </c>
      <c r="K1180" s="9">
        <f>H1180/SUM($H$5:$H$1566)</f>
        <v>3.4202227154681338E-5</v>
      </c>
      <c r="L1180" s="4">
        <f t="shared" si="37"/>
        <v>0.96666666666666667</v>
      </c>
      <c r="M1180">
        <v>1176</v>
      </c>
      <c r="N1180">
        <v>0</v>
      </c>
    </row>
    <row r="1181" spans="1:14" x14ac:dyDescent="0.25">
      <c r="A1181" t="s">
        <v>19</v>
      </c>
      <c r="B1181" t="s">
        <v>45</v>
      </c>
      <c r="C1181">
        <v>51335</v>
      </c>
      <c r="D1181" t="s">
        <v>2050</v>
      </c>
      <c r="E1181" t="s">
        <v>2051</v>
      </c>
      <c r="F1181" s="3">
        <v>1</v>
      </c>
      <c r="G1181" s="3">
        <v>1</v>
      </c>
      <c r="H1181" s="3">
        <v>28</v>
      </c>
      <c r="I1181" s="3">
        <f t="shared" si="36"/>
        <v>29</v>
      </c>
      <c r="J1181" s="6">
        <f>G1181/SUM($G$5:$G$1566)</f>
        <v>8.7889912611059886E-7</v>
      </c>
      <c r="K1181" s="9">
        <f>H1181/SUM($H$5:$H$1566)</f>
        <v>3.3022840011416467E-5</v>
      </c>
      <c r="L1181" s="4">
        <f t="shared" si="37"/>
        <v>0.96551724137931039</v>
      </c>
      <c r="M1181">
        <v>1177</v>
      </c>
      <c r="N1181">
        <v>0</v>
      </c>
    </row>
    <row r="1182" spans="1:14" x14ac:dyDescent="0.25">
      <c r="A1182" t="s">
        <v>8</v>
      </c>
      <c r="B1182" t="s">
        <v>84</v>
      </c>
      <c r="C1182">
        <v>23376</v>
      </c>
      <c r="D1182" t="s">
        <v>2620</v>
      </c>
      <c r="E1182" t="s">
        <v>2621</v>
      </c>
      <c r="F1182" s="3">
        <v>24</v>
      </c>
      <c r="G1182" s="3">
        <v>5</v>
      </c>
      <c r="H1182" s="3">
        <v>5</v>
      </c>
      <c r="I1182" s="3">
        <f t="shared" si="36"/>
        <v>29</v>
      </c>
      <c r="J1182" s="6">
        <f>G1182/SUM($G$5:$G$1566)</f>
        <v>4.3944956305529944E-6</v>
      </c>
      <c r="K1182" s="9">
        <f>H1182/SUM($H$5:$H$1566)</f>
        <v>5.8969357163243694E-6</v>
      </c>
      <c r="L1182" s="4">
        <f t="shared" si="37"/>
        <v>0.17241379310344829</v>
      </c>
      <c r="M1182">
        <v>1178</v>
      </c>
      <c r="N1182">
        <v>0</v>
      </c>
    </row>
    <row r="1183" spans="1:14" x14ac:dyDescent="0.25">
      <c r="A1183" t="s">
        <v>42</v>
      </c>
      <c r="B1183" t="s">
        <v>42</v>
      </c>
      <c r="C1183">
        <v>10450</v>
      </c>
      <c r="D1183" t="s">
        <v>2032</v>
      </c>
      <c r="E1183" t="s">
        <v>2033</v>
      </c>
      <c r="F1183" s="3">
        <v>4</v>
      </c>
      <c r="G1183" s="3">
        <v>1</v>
      </c>
      <c r="H1183" s="3">
        <v>26</v>
      </c>
      <c r="I1183" s="3">
        <f t="shared" si="36"/>
        <v>30</v>
      </c>
      <c r="J1183" s="6">
        <f>G1183/SUM($G$5:$G$1566)</f>
        <v>8.7889912611059886E-7</v>
      </c>
      <c r="K1183" s="9">
        <f>H1183/SUM($H$5:$H$1566)</f>
        <v>3.0664065724886718E-5</v>
      </c>
      <c r="L1183" s="4">
        <f t="shared" si="37"/>
        <v>0.8666666666666667</v>
      </c>
      <c r="M1183">
        <v>1179</v>
      </c>
      <c r="N1183">
        <v>0</v>
      </c>
    </row>
    <row r="1184" spans="1:14" x14ac:dyDescent="0.25">
      <c r="A1184" t="s">
        <v>14</v>
      </c>
      <c r="B1184" t="s">
        <v>115</v>
      </c>
      <c r="C1184">
        <v>33131</v>
      </c>
      <c r="D1184" t="s">
        <v>2034</v>
      </c>
      <c r="E1184" t="s">
        <v>2035</v>
      </c>
      <c r="F1184" s="3">
        <v>35</v>
      </c>
      <c r="G1184" s="3">
        <v>9</v>
      </c>
      <c r="H1184" s="3">
        <v>3</v>
      </c>
      <c r="I1184" s="3">
        <f t="shared" si="36"/>
        <v>38</v>
      </c>
      <c r="J1184" s="6">
        <f>G1184/SUM($G$5:$G$1566)</f>
        <v>7.9100921349953903E-6</v>
      </c>
      <c r="K1184" s="9">
        <f>H1184/SUM($H$5:$H$1566)</f>
        <v>3.5381614297946215E-6</v>
      </c>
      <c r="L1184" s="4">
        <f t="shared" si="37"/>
        <v>7.8947368421052627E-2</v>
      </c>
      <c r="M1184">
        <v>1180</v>
      </c>
      <c r="N1184">
        <v>0</v>
      </c>
    </row>
    <row r="1185" spans="1:14" x14ac:dyDescent="0.25">
      <c r="A1185" t="s">
        <v>19</v>
      </c>
      <c r="B1185" t="s">
        <v>18</v>
      </c>
      <c r="C1185">
        <v>53244</v>
      </c>
      <c r="D1185" t="s">
        <v>2039</v>
      </c>
      <c r="E1185" t="s">
        <v>2040</v>
      </c>
      <c r="F1185" s="3">
        <v>75</v>
      </c>
      <c r="G1185" s="3">
        <v>24</v>
      </c>
      <c r="H1185" s="3">
        <v>1</v>
      </c>
      <c r="I1185" s="3">
        <f t="shared" si="36"/>
        <v>76</v>
      </c>
      <c r="J1185" s="6">
        <f>G1185/SUM($G$5:$G$1566)</f>
        <v>2.1093579026654375E-5</v>
      </c>
      <c r="K1185" s="9">
        <f>H1185/SUM($H$5:$H$1566)</f>
        <v>1.1793871432648739E-6</v>
      </c>
      <c r="L1185" s="4">
        <f t="shared" si="37"/>
        <v>1.3157894736842105E-2</v>
      </c>
      <c r="M1185">
        <v>1181</v>
      </c>
      <c r="N1185">
        <v>0</v>
      </c>
    </row>
    <row r="1186" spans="1:14" x14ac:dyDescent="0.25">
      <c r="A1186" t="s">
        <v>19</v>
      </c>
      <c r="B1186" t="s">
        <v>45</v>
      </c>
      <c r="C1186">
        <v>51237</v>
      </c>
      <c r="D1186" t="s">
        <v>2045</v>
      </c>
      <c r="E1186" t="s">
        <v>2046</v>
      </c>
      <c r="F1186" s="3">
        <v>6</v>
      </c>
      <c r="G1186" s="3">
        <v>1</v>
      </c>
      <c r="H1186" s="3">
        <v>17</v>
      </c>
      <c r="I1186" s="3">
        <f t="shared" si="36"/>
        <v>23</v>
      </c>
      <c r="J1186" s="6">
        <f>G1186/SUM($G$5:$G$1566)</f>
        <v>8.7889912611059886E-7</v>
      </c>
      <c r="K1186" s="9">
        <f>H1186/SUM($H$5:$H$1566)</f>
        <v>2.0049581435502854E-5</v>
      </c>
      <c r="L1186" s="4">
        <f t="shared" si="37"/>
        <v>0.73913043478260865</v>
      </c>
      <c r="M1186">
        <v>1182</v>
      </c>
      <c r="N1186">
        <v>0</v>
      </c>
    </row>
    <row r="1187" spans="1:14" x14ac:dyDescent="0.25">
      <c r="A1187" t="s">
        <v>8</v>
      </c>
      <c r="B1187" t="s">
        <v>368</v>
      </c>
      <c r="C1187">
        <v>26364</v>
      </c>
      <c r="D1187" t="s">
        <v>2047</v>
      </c>
      <c r="E1187" t="s">
        <v>2048</v>
      </c>
      <c r="F1187" s="3">
        <v>29</v>
      </c>
      <c r="G1187" s="3">
        <v>4</v>
      </c>
      <c r="H1187" s="3">
        <v>5</v>
      </c>
      <c r="I1187" s="3">
        <f t="shared" si="36"/>
        <v>34</v>
      </c>
      <c r="J1187" s="6">
        <f>G1187/SUM($G$5:$G$1566)</f>
        <v>3.5155965044423954E-6</v>
      </c>
      <c r="K1187" s="9">
        <f>H1187/SUM($H$5:$H$1566)</f>
        <v>5.8969357163243694E-6</v>
      </c>
      <c r="L1187" s="4">
        <f t="shared" si="37"/>
        <v>0.14705882352941177</v>
      </c>
      <c r="M1187">
        <v>1183</v>
      </c>
      <c r="N1187">
        <v>0</v>
      </c>
    </row>
    <row r="1188" spans="1:14" x14ac:dyDescent="0.25">
      <c r="A1188" t="s">
        <v>42</v>
      </c>
      <c r="B1188" t="s">
        <v>42</v>
      </c>
      <c r="C1188">
        <v>10999</v>
      </c>
      <c r="D1188" t="s">
        <v>2057</v>
      </c>
      <c r="E1188" t="s">
        <v>2057</v>
      </c>
      <c r="F1188" s="3">
        <v>1</v>
      </c>
      <c r="G1188" s="3">
        <v>1</v>
      </c>
      <c r="H1188" s="3">
        <v>22</v>
      </c>
      <c r="I1188" s="3">
        <f t="shared" si="36"/>
        <v>23</v>
      </c>
      <c r="J1188" s="6">
        <f>G1188/SUM($G$5:$G$1566)</f>
        <v>8.7889912611059886E-7</v>
      </c>
      <c r="K1188" s="9">
        <f>H1188/SUM($H$5:$H$1566)</f>
        <v>2.5946517151827223E-5</v>
      </c>
      <c r="L1188" s="4">
        <f t="shared" si="37"/>
        <v>0.95652173913043481</v>
      </c>
      <c r="M1188">
        <v>1184.5</v>
      </c>
      <c r="N1188">
        <v>0</v>
      </c>
    </row>
    <row r="1189" spans="1:14" x14ac:dyDescent="0.25">
      <c r="A1189" t="s">
        <v>19</v>
      </c>
      <c r="B1189" t="s">
        <v>52</v>
      </c>
      <c r="C1189">
        <v>54159</v>
      </c>
      <c r="D1189" t="s">
        <v>2065</v>
      </c>
      <c r="E1189" t="s">
        <v>2066</v>
      </c>
      <c r="F1189" s="3">
        <v>1</v>
      </c>
      <c r="G1189" s="3">
        <v>1</v>
      </c>
      <c r="H1189" s="3">
        <v>22</v>
      </c>
      <c r="I1189" s="3">
        <f t="shared" si="36"/>
        <v>23</v>
      </c>
      <c r="J1189" s="6">
        <f>G1189/SUM($G$5:$G$1566)</f>
        <v>8.7889912611059886E-7</v>
      </c>
      <c r="K1189" s="9">
        <f>H1189/SUM($H$5:$H$1566)</f>
        <v>2.5946517151827223E-5</v>
      </c>
      <c r="L1189" s="4">
        <f t="shared" si="37"/>
        <v>0.95652173913043481</v>
      </c>
      <c r="M1189">
        <v>1184.5</v>
      </c>
      <c r="N1189">
        <v>0</v>
      </c>
    </row>
    <row r="1190" spans="1:14" x14ac:dyDescent="0.25">
      <c r="A1190" t="s">
        <v>19</v>
      </c>
      <c r="B1190" t="s">
        <v>45</v>
      </c>
      <c r="C1190">
        <v>51264</v>
      </c>
      <c r="D1190" t="s">
        <v>2564</v>
      </c>
      <c r="E1190" t="s">
        <v>2565</v>
      </c>
      <c r="F1190" s="3">
        <v>11</v>
      </c>
      <c r="G1190" s="3">
        <v>2</v>
      </c>
      <c r="H1190" s="3">
        <v>9</v>
      </c>
      <c r="I1190" s="3">
        <f t="shared" si="36"/>
        <v>20</v>
      </c>
      <c r="J1190" s="6">
        <f>G1190/SUM($G$5:$G$1566)</f>
        <v>1.7577982522211977E-6</v>
      </c>
      <c r="K1190" s="9">
        <f>H1190/SUM($H$5:$H$1566)</f>
        <v>1.0614484289383864E-5</v>
      </c>
      <c r="L1190" s="4">
        <f t="shared" si="37"/>
        <v>0.45</v>
      </c>
      <c r="M1190">
        <v>1186</v>
      </c>
      <c r="N1190">
        <v>0</v>
      </c>
    </row>
    <row r="1191" spans="1:14" x14ac:dyDescent="0.25">
      <c r="A1191" t="s">
        <v>19</v>
      </c>
      <c r="B1191" t="s">
        <v>18</v>
      </c>
      <c r="C1191">
        <v>53131</v>
      </c>
      <c r="D1191" t="s">
        <v>2055</v>
      </c>
      <c r="E1191" t="s">
        <v>2056</v>
      </c>
      <c r="F1191" s="3">
        <v>1</v>
      </c>
      <c r="G1191" s="3">
        <v>1</v>
      </c>
      <c r="H1191" s="3">
        <v>19</v>
      </c>
      <c r="I1191" s="3">
        <f t="shared" si="36"/>
        <v>20</v>
      </c>
      <c r="J1191" s="6">
        <f>G1191/SUM($G$5:$G$1566)</f>
        <v>8.7889912611059886E-7</v>
      </c>
      <c r="K1191" s="9">
        <f>H1191/SUM($H$5:$H$1566)</f>
        <v>2.2408355722032603E-5</v>
      </c>
      <c r="L1191" s="4">
        <f t="shared" si="37"/>
        <v>0.95</v>
      </c>
      <c r="M1191">
        <v>1187</v>
      </c>
      <c r="N1191">
        <v>0</v>
      </c>
    </row>
    <row r="1192" spans="1:14" x14ac:dyDescent="0.25">
      <c r="A1192" t="s">
        <v>14</v>
      </c>
      <c r="B1192" t="s">
        <v>125</v>
      </c>
      <c r="C1192">
        <v>34366</v>
      </c>
      <c r="D1192" t="s">
        <v>2307</v>
      </c>
      <c r="E1192" t="s">
        <v>2307</v>
      </c>
      <c r="F1192" s="3">
        <v>15</v>
      </c>
      <c r="G1192" s="3">
        <v>4</v>
      </c>
      <c r="H1192" s="3">
        <v>5</v>
      </c>
      <c r="I1192" s="3">
        <f t="shared" si="36"/>
        <v>20</v>
      </c>
      <c r="J1192" s="6">
        <f>G1192/SUM($G$5:$G$1566)</f>
        <v>3.5155965044423954E-6</v>
      </c>
      <c r="K1192" s="9">
        <f>H1192/SUM($H$5:$H$1566)</f>
        <v>5.8969357163243694E-6</v>
      </c>
      <c r="L1192" s="4">
        <f t="shared" si="37"/>
        <v>0.25</v>
      </c>
      <c r="M1192">
        <v>1188</v>
      </c>
      <c r="N1192">
        <v>0</v>
      </c>
    </row>
    <row r="1193" spans="1:14" x14ac:dyDescent="0.25">
      <c r="A1193" t="s">
        <v>8</v>
      </c>
      <c r="B1193" t="s">
        <v>29</v>
      </c>
      <c r="C1193">
        <v>24335</v>
      </c>
      <c r="D1193" t="s">
        <v>2550</v>
      </c>
      <c r="E1193" t="s">
        <v>2551</v>
      </c>
      <c r="F1193" s="3">
        <v>18</v>
      </c>
      <c r="G1193" s="3">
        <v>4</v>
      </c>
      <c r="H1193" s="3">
        <v>4</v>
      </c>
      <c r="I1193" s="3">
        <f t="shared" si="36"/>
        <v>22</v>
      </c>
      <c r="J1193" s="6">
        <f>G1193/SUM($G$5:$G$1566)</f>
        <v>3.5155965044423954E-6</v>
      </c>
      <c r="K1193" s="9">
        <f>H1193/SUM($H$5:$H$1566)</f>
        <v>4.7175485730594957E-6</v>
      </c>
      <c r="L1193" s="4">
        <f t="shared" si="37"/>
        <v>0.18181818181818182</v>
      </c>
      <c r="M1193">
        <v>1189</v>
      </c>
      <c r="N1193">
        <v>0</v>
      </c>
    </row>
    <row r="1194" spans="1:14" x14ac:dyDescent="0.25">
      <c r="A1194" t="s">
        <v>14</v>
      </c>
      <c r="B1194" t="s">
        <v>17</v>
      </c>
      <c r="C1194">
        <v>37359</v>
      </c>
      <c r="D1194" t="s">
        <v>2069</v>
      </c>
      <c r="E1194" t="s">
        <v>2070</v>
      </c>
      <c r="F1194" s="3">
        <v>1</v>
      </c>
      <c r="G1194" s="3">
        <v>1</v>
      </c>
      <c r="H1194" s="3">
        <v>14</v>
      </c>
      <c r="I1194" s="3">
        <f t="shared" si="36"/>
        <v>15</v>
      </c>
      <c r="J1194" s="6">
        <f>G1194/SUM($G$5:$G$1566)</f>
        <v>8.7889912611059886E-7</v>
      </c>
      <c r="K1194" s="9">
        <f>H1194/SUM($H$5:$H$1566)</f>
        <v>1.6511420005708234E-5</v>
      </c>
      <c r="L1194" s="4">
        <f t="shared" si="37"/>
        <v>0.93333333333333335</v>
      </c>
      <c r="M1194">
        <v>1190</v>
      </c>
      <c r="N1194">
        <v>0</v>
      </c>
    </row>
    <row r="1195" spans="1:14" x14ac:dyDescent="0.25">
      <c r="A1195" t="s">
        <v>34</v>
      </c>
      <c r="B1195" t="s">
        <v>293</v>
      </c>
      <c r="C1195">
        <v>63359</v>
      </c>
      <c r="D1195" t="s">
        <v>2052</v>
      </c>
      <c r="E1195" t="s">
        <v>2053</v>
      </c>
      <c r="F1195" s="3">
        <v>1</v>
      </c>
      <c r="G1195" s="3">
        <v>1</v>
      </c>
      <c r="H1195" s="3">
        <v>12</v>
      </c>
      <c r="I1195" s="3">
        <f t="shared" si="36"/>
        <v>13</v>
      </c>
      <c r="J1195" s="6">
        <f>G1195/SUM($G$5:$G$1566)</f>
        <v>8.7889912611059886E-7</v>
      </c>
      <c r="K1195" s="9">
        <f>H1195/SUM($H$5:$H$1566)</f>
        <v>1.4152645719178486E-5</v>
      </c>
      <c r="L1195" s="4">
        <f t="shared" si="37"/>
        <v>0.92307692307692313</v>
      </c>
      <c r="M1195">
        <v>1191</v>
      </c>
      <c r="N1195">
        <v>0</v>
      </c>
    </row>
    <row r="1196" spans="1:14" x14ac:dyDescent="0.25">
      <c r="A1196" t="s">
        <v>8</v>
      </c>
      <c r="B1196" t="s">
        <v>368</v>
      </c>
      <c r="C1196">
        <v>26220</v>
      </c>
      <c r="D1196" t="s">
        <v>2060</v>
      </c>
      <c r="E1196" t="s">
        <v>2061</v>
      </c>
      <c r="F1196" s="3">
        <v>35</v>
      </c>
      <c r="G1196" s="3">
        <v>5</v>
      </c>
      <c r="H1196" s="3">
        <v>2</v>
      </c>
      <c r="I1196" s="3">
        <f t="shared" si="36"/>
        <v>37</v>
      </c>
      <c r="J1196" s="6">
        <f>G1196/SUM($G$5:$G$1566)</f>
        <v>4.3944956305529944E-6</v>
      </c>
      <c r="K1196" s="9">
        <f>H1196/SUM($H$5:$H$1566)</f>
        <v>2.3587742865297478E-6</v>
      </c>
      <c r="L1196" s="4">
        <f t="shared" si="37"/>
        <v>5.4054054054054057E-2</v>
      </c>
      <c r="M1196">
        <v>1192</v>
      </c>
      <c r="N1196">
        <v>0</v>
      </c>
    </row>
    <row r="1197" spans="1:14" x14ac:dyDescent="0.25">
      <c r="A1197" t="s">
        <v>34</v>
      </c>
      <c r="B1197" t="s">
        <v>293</v>
      </c>
      <c r="C1197">
        <v>63315</v>
      </c>
      <c r="D1197" t="s">
        <v>2054</v>
      </c>
      <c r="E1197" t="s">
        <v>2054</v>
      </c>
      <c r="F1197" s="3">
        <v>1</v>
      </c>
      <c r="G1197" s="3">
        <v>1</v>
      </c>
      <c r="H1197" s="3">
        <v>10</v>
      </c>
      <c r="I1197" s="3">
        <f t="shared" si="36"/>
        <v>11</v>
      </c>
      <c r="J1197" s="6">
        <f>G1197/SUM($G$5:$G$1566)</f>
        <v>8.7889912611059886E-7</v>
      </c>
      <c r="K1197" s="9">
        <f>H1197/SUM($H$5:$H$1566)</f>
        <v>1.1793871432648739E-5</v>
      </c>
      <c r="L1197" s="4">
        <f t="shared" si="37"/>
        <v>0.90909090909090906</v>
      </c>
      <c r="M1197">
        <v>1193</v>
      </c>
      <c r="N1197">
        <v>0</v>
      </c>
    </row>
    <row r="1198" spans="1:14" x14ac:dyDescent="0.25">
      <c r="A1198" t="s">
        <v>8</v>
      </c>
      <c r="B1198" t="s">
        <v>368</v>
      </c>
      <c r="C1198">
        <v>26317</v>
      </c>
      <c r="D1198" t="s">
        <v>2062</v>
      </c>
      <c r="E1198" t="s">
        <v>2063</v>
      </c>
      <c r="F1198" s="3">
        <v>9</v>
      </c>
      <c r="G1198" s="3">
        <v>1</v>
      </c>
      <c r="H1198" s="3">
        <v>7</v>
      </c>
      <c r="I1198" s="3">
        <f t="shared" si="36"/>
        <v>16</v>
      </c>
      <c r="J1198" s="6">
        <f>G1198/SUM($G$5:$G$1566)</f>
        <v>8.7889912611059886E-7</v>
      </c>
      <c r="K1198" s="9">
        <f>H1198/SUM($H$5:$H$1566)</f>
        <v>8.2557100028541168E-6</v>
      </c>
      <c r="L1198" s="4">
        <f t="shared" si="37"/>
        <v>0.4375</v>
      </c>
      <c r="M1198">
        <v>1194</v>
      </c>
      <c r="N1198">
        <v>0</v>
      </c>
    </row>
    <row r="1199" spans="1:14" x14ac:dyDescent="0.25">
      <c r="A1199" t="s">
        <v>34</v>
      </c>
      <c r="B1199" t="s">
        <v>293</v>
      </c>
      <c r="C1199">
        <v>63164</v>
      </c>
      <c r="D1199" t="s">
        <v>2064</v>
      </c>
      <c r="E1199" t="s">
        <v>2064</v>
      </c>
      <c r="F1199" s="3">
        <v>3</v>
      </c>
      <c r="G1199" s="3">
        <v>1</v>
      </c>
      <c r="H1199" s="3">
        <v>7</v>
      </c>
      <c r="I1199" s="3">
        <f t="shared" si="36"/>
        <v>10</v>
      </c>
      <c r="J1199" s="6">
        <f>G1199/SUM($G$5:$G$1566)</f>
        <v>8.7889912611059886E-7</v>
      </c>
      <c r="K1199" s="9">
        <f>H1199/SUM($H$5:$H$1566)</f>
        <v>8.2557100028541168E-6</v>
      </c>
      <c r="L1199" s="4">
        <f t="shared" si="37"/>
        <v>0.7</v>
      </c>
      <c r="M1199">
        <v>1195</v>
      </c>
      <c r="N1199">
        <v>0</v>
      </c>
    </row>
    <row r="1200" spans="1:14" x14ac:dyDescent="0.25">
      <c r="A1200" t="s">
        <v>8</v>
      </c>
      <c r="B1200" t="s">
        <v>84</v>
      </c>
      <c r="C1200">
        <v>23457</v>
      </c>
      <c r="D1200" t="s">
        <v>2077</v>
      </c>
      <c r="E1200" t="s">
        <v>2078</v>
      </c>
      <c r="F1200" s="3">
        <v>1</v>
      </c>
      <c r="G1200" s="3">
        <v>1</v>
      </c>
      <c r="H1200" s="3">
        <v>9</v>
      </c>
      <c r="I1200" s="3">
        <f t="shared" si="36"/>
        <v>10</v>
      </c>
      <c r="J1200" s="6">
        <f>G1200/SUM($G$5:$G$1566)</f>
        <v>8.7889912611059886E-7</v>
      </c>
      <c r="K1200" s="9">
        <f>H1200/SUM($H$5:$H$1566)</f>
        <v>1.0614484289383864E-5</v>
      </c>
      <c r="L1200" s="4">
        <f t="shared" si="37"/>
        <v>0.9</v>
      </c>
      <c r="M1200">
        <v>1196</v>
      </c>
      <c r="N1200">
        <v>0</v>
      </c>
    </row>
    <row r="1201" spans="1:14" x14ac:dyDescent="0.25">
      <c r="A1201" t="s">
        <v>19</v>
      </c>
      <c r="B1201" t="s">
        <v>91</v>
      </c>
      <c r="C1201">
        <v>52247</v>
      </c>
      <c r="D1201" t="s">
        <v>2067</v>
      </c>
      <c r="E1201" t="s">
        <v>2068</v>
      </c>
      <c r="F1201" s="3">
        <v>1</v>
      </c>
      <c r="G1201" s="3">
        <v>1</v>
      </c>
      <c r="H1201" s="3">
        <v>8</v>
      </c>
      <c r="I1201" s="3">
        <f t="shared" si="36"/>
        <v>9</v>
      </c>
      <c r="J1201" s="6">
        <f>G1201/SUM($G$5:$G$1566)</f>
        <v>8.7889912611059886E-7</v>
      </c>
      <c r="K1201" s="9">
        <f>H1201/SUM($H$5:$H$1566)</f>
        <v>9.4350971461189913E-6</v>
      </c>
      <c r="L1201" s="4">
        <f t="shared" si="37"/>
        <v>0.88888888888888884</v>
      </c>
      <c r="M1201">
        <v>1197</v>
      </c>
      <c r="N1201">
        <v>0</v>
      </c>
    </row>
    <row r="1202" spans="1:14" x14ac:dyDescent="0.25">
      <c r="A1202" t="s">
        <v>34</v>
      </c>
      <c r="B1202" t="s">
        <v>293</v>
      </c>
      <c r="C1202">
        <v>63323</v>
      </c>
      <c r="D1202" t="s">
        <v>2071</v>
      </c>
      <c r="E1202" t="s">
        <v>2072</v>
      </c>
      <c r="F1202" s="3">
        <v>1</v>
      </c>
      <c r="G1202" s="3">
        <v>1</v>
      </c>
      <c r="H1202" s="3">
        <v>7</v>
      </c>
      <c r="I1202" s="3">
        <f t="shared" si="36"/>
        <v>8</v>
      </c>
      <c r="J1202" s="6">
        <f>G1202/SUM($G$5:$G$1566)</f>
        <v>8.7889912611059886E-7</v>
      </c>
      <c r="K1202" s="9">
        <f>H1202/SUM($H$5:$H$1566)</f>
        <v>8.2557100028541168E-6</v>
      </c>
      <c r="L1202" s="4">
        <f t="shared" si="37"/>
        <v>0.875</v>
      </c>
      <c r="M1202">
        <v>1198.5</v>
      </c>
      <c r="N1202">
        <v>0</v>
      </c>
    </row>
    <row r="1203" spans="1:14" x14ac:dyDescent="0.25">
      <c r="A1203" t="s">
        <v>152</v>
      </c>
      <c r="B1203" t="s">
        <v>247</v>
      </c>
      <c r="C1203">
        <v>73191</v>
      </c>
      <c r="D1203" t="s">
        <v>2073</v>
      </c>
      <c r="E1203" t="s">
        <v>2074</v>
      </c>
      <c r="F1203" s="3">
        <v>1</v>
      </c>
      <c r="G1203" s="3">
        <v>1</v>
      </c>
      <c r="H1203" s="3">
        <v>7</v>
      </c>
      <c r="I1203" s="3">
        <f t="shared" si="36"/>
        <v>8</v>
      </c>
      <c r="J1203" s="6">
        <f>G1203/SUM($G$5:$G$1566)</f>
        <v>8.7889912611059886E-7</v>
      </c>
      <c r="K1203" s="9">
        <f>H1203/SUM($H$5:$H$1566)</f>
        <v>8.2557100028541168E-6</v>
      </c>
      <c r="L1203" s="4">
        <f t="shared" si="37"/>
        <v>0.875</v>
      </c>
      <c r="M1203">
        <v>1198.5</v>
      </c>
      <c r="N1203">
        <v>0</v>
      </c>
    </row>
    <row r="1204" spans="1:14" x14ac:dyDescent="0.25">
      <c r="A1204" t="s">
        <v>8</v>
      </c>
      <c r="B1204" t="s">
        <v>29</v>
      </c>
      <c r="C1204">
        <v>24345</v>
      </c>
      <c r="D1204" t="s">
        <v>2075</v>
      </c>
      <c r="E1204" t="s">
        <v>2076</v>
      </c>
      <c r="F1204" s="3">
        <v>1</v>
      </c>
      <c r="G1204" s="3">
        <v>1</v>
      </c>
      <c r="H1204" s="3">
        <v>6</v>
      </c>
      <c r="I1204" s="3">
        <f t="shared" si="36"/>
        <v>7</v>
      </c>
      <c r="J1204" s="6">
        <f>G1204/SUM($G$5:$G$1566)</f>
        <v>8.7889912611059886E-7</v>
      </c>
      <c r="K1204" s="9">
        <f>H1204/SUM($H$5:$H$1566)</f>
        <v>7.0763228595892431E-6</v>
      </c>
      <c r="L1204" s="4">
        <f t="shared" si="37"/>
        <v>0.8571428571428571</v>
      </c>
      <c r="M1204">
        <v>1200.5</v>
      </c>
      <c r="N1204">
        <v>0</v>
      </c>
    </row>
    <row r="1205" spans="1:14" x14ac:dyDescent="0.25">
      <c r="A1205" t="s">
        <v>8</v>
      </c>
      <c r="B1205" t="s">
        <v>84</v>
      </c>
      <c r="C1205">
        <v>23237</v>
      </c>
      <c r="D1205" t="s">
        <v>2083</v>
      </c>
      <c r="E1205" t="s">
        <v>2084</v>
      </c>
      <c r="F1205" s="3">
        <v>1</v>
      </c>
      <c r="G1205" s="3">
        <v>1</v>
      </c>
      <c r="H1205" s="3">
        <v>6</v>
      </c>
      <c r="I1205" s="3">
        <f t="shared" si="36"/>
        <v>7</v>
      </c>
      <c r="J1205" s="6">
        <f>G1205/SUM($G$5:$G$1566)</f>
        <v>8.7889912611059886E-7</v>
      </c>
      <c r="K1205" s="9">
        <f>H1205/SUM($H$5:$H$1566)</f>
        <v>7.0763228595892431E-6</v>
      </c>
      <c r="L1205" s="4">
        <f t="shared" si="37"/>
        <v>0.8571428571428571</v>
      </c>
      <c r="M1205">
        <v>1200.5</v>
      </c>
      <c r="N1205">
        <v>0</v>
      </c>
    </row>
    <row r="1206" spans="1:14" x14ac:dyDescent="0.25">
      <c r="A1206" t="s">
        <v>8</v>
      </c>
      <c r="B1206" t="s">
        <v>7</v>
      </c>
      <c r="C1206">
        <v>21347</v>
      </c>
      <c r="D1206" t="s">
        <v>2079</v>
      </c>
      <c r="E1206" t="s">
        <v>2080</v>
      </c>
      <c r="F1206" s="3">
        <v>1</v>
      </c>
      <c r="G1206" s="3">
        <v>1</v>
      </c>
      <c r="H1206" s="3">
        <v>5</v>
      </c>
      <c r="I1206" s="3">
        <f t="shared" si="36"/>
        <v>6</v>
      </c>
      <c r="J1206" s="6">
        <f>G1206/SUM($G$5:$G$1566)</f>
        <v>8.7889912611059886E-7</v>
      </c>
      <c r="K1206" s="9">
        <f>H1206/SUM($H$5:$H$1566)</f>
        <v>5.8969357163243694E-6</v>
      </c>
      <c r="L1206" s="4">
        <f t="shared" si="37"/>
        <v>0.83333333333333337</v>
      </c>
      <c r="M1206">
        <v>1203</v>
      </c>
      <c r="N1206">
        <v>0</v>
      </c>
    </row>
    <row r="1207" spans="1:14" x14ac:dyDescent="0.25">
      <c r="A1207" t="s">
        <v>34</v>
      </c>
      <c r="B1207" t="s">
        <v>59</v>
      </c>
      <c r="C1207">
        <v>61424</v>
      </c>
      <c r="D1207" t="s">
        <v>2081</v>
      </c>
      <c r="E1207" t="s">
        <v>2082</v>
      </c>
      <c r="F1207" s="3">
        <v>1</v>
      </c>
      <c r="G1207" s="3">
        <v>1</v>
      </c>
      <c r="H1207" s="3">
        <v>5</v>
      </c>
      <c r="I1207" s="3">
        <f t="shared" si="36"/>
        <v>6</v>
      </c>
      <c r="J1207" s="6">
        <f>G1207/SUM($G$5:$G$1566)</f>
        <v>8.7889912611059886E-7</v>
      </c>
      <c r="K1207" s="9">
        <f>H1207/SUM($H$5:$H$1566)</f>
        <v>5.8969357163243694E-6</v>
      </c>
      <c r="L1207" s="4">
        <f t="shared" si="37"/>
        <v>0.83333333333333337</v>
      </c>
      <c r="M1207">
        <v>1203</v>
      </c>
      <c r="N1207">
        <v>0</v>
      </c>
    </row>
    <row r="1208" spans="1:14" x14ac:dyDescent="0.25">
      <c r="A1208" t="s">
        <v>8</v>
      </c>
      <c r="B1208" t="s">
        <v>84</v>
      </c>
      <c r="C1208">
        <v>23351</v>
      </c>
      <c r="D1208" t="s">
        <v>2085</v>
      </c>
      <c r="E1208" t="s">
        <v>2086</v>
      </c>
      <c r="F1208" s="3">
        <v>1</v>
      </c>
      <c r="G1208" s="3">
        <v>1</v>
      </c>
      <c r="H1208" s="3">
        <v>5</v>
      </c>
      <c r="I1208" s="3">
        <f t="shared" si="36"/>
        <v>6</v>
      </c>
      <c r="J1208" s="6">
        <f>G1208/SUM($G$5:$G$1566)</f>
        <v>8.7889912611059886E-7</v>
      </c>
      <c r="K1208" s="9">
        <f>H1208/SUM($H$5:$H$1566)</f>
        <v>5.8969357163243694E-6</v>
      </c>
      <c r="L1208" s="4">
        <f t="shared" si="37"/>
        <v>0.83333333333333337</v>
      </c>
      <c r="M1208">
        <v>1203</v>
      </c>
      <c r="N1208">
        <v>0</v>
      </c>
    </row>
    <row r="1209" spans="1:14" x14ac:dyDescent="0.25">
      <c r="A1209" t="s">
        <v>34</v>
      </c>
      <c r="B1209" t="s">
        <v>32</v>
      </c>
      <c r="C1209">
        <v>62299</v>
      </c>
      <c r="D1209" t="s">
        <v>2782</v>
      </c>
      <c r="E1209" t="s">
        <v>2783</v>
      </c>
      <c r="F1209" s="3">
        <v>12</v>
      </c>
      <c r="G1209" s="3">
        <v>4</v>
      </c>
      <c r="H1209" s="3">
        <v>1</v>
      </c>
      <c r="I1209" s="3">
        <f t="shared" si="36"/>
        <v>13</v>
      </c>
      <c r="J1209" s="6">
        <f>G1209/SUM($G$5:$G$1566)</f>
        <v>3.5155965044423954E-6</v>
      </c>
      <c r="K1209" s="9">
        <f>H1209/SUM($H$5:$H$1566)</f>
        <v>1.1793871432648739E-6</v>
      </c>
      <c r="L1209" s="4">
        <f t="shared" si="37"/>
        <v>7.6923076923076927E-2</v>
      </c>
      <c r="M1209">
        <v>1205</v>
      </c>
      <c r="N1209">
        <v>0</v>
      </c>
    </row>
    <row r="1210" spans="1:14" x14ac:dyDescent="0.25">
      <c r="A1210" t="s">
        <v>34</v>
      </c>
      <c r="B1210" t="s">
        <v>293</v>
      </c>
      <c r="C1210">
        <v>63363</v>
      </c>
      <c r="D1210" t="s">
        <v>2087</v>
      </c>
      <c r="E1210" t="s">
        <v>2088</v>
      </c>
      <c r="F1210" s="3">
        <v>1</v>
      </c>
      <c r="G1210" s="3">
        <v>1</v>
      </c>
      <c r="H1210" s="3">
        <v>4</v>
      </c>
      <c r="I1210" s="3">
        <f t="shared" si="36"/>
        <v>5</v>
      </c>
      <c r="J1210" s="6">
        <f>G1210/SUM($G$5:$G$1566)</f>
        <v>8.7889912611059886E-7</v>
      </c>
      <c r="K1210" s="9">
        <f>H1210/SUM($H$5:$H$1566)</f>
        <v>4.7175485730594957E-6</v>
      </c>
      <c r="L1210" s="4">
        <f t="shared" si="37"/>
        <v>0.8</v>
      </c>
      <c r="M1210">
        <v>1206</v>
      </c>
      <c r="N1210">
        <v>0</v>
      </c>
    </row>
    <row r="1211" spans="1:14" x14ac:dyDescent="0.25">
      <c r="A1211" t="s">
        <v>152</v>
      </c>
      <c r="B1211" t="s">
        <v>206</v>
      </c>
      <c r="C1211">
        <v>74181</v>
      </c>
      <c r="D1211" t="s">
        <v>2089</v>
      </c>
      <c r="E1211" t="s">
        <v>1330</v>
      </c>
      <c r="F1211" s="3">
        <v>5</v>
      </c>
      <c r="G1211" s="3">
        <v>1</v>
      </c>
      <c r="H1211" s="3">
        <v>2</v>
      </c>
      <c r="I1211" s="3">
        <f t="shared" si="36"/>
        <v>7</v>
      </c>
      <c r="J1211" s="6">
        <f>G1211/SUM($G$5:$G$1566)</f>
        <v>8.7889912611059886E-7</v>
      </c>
      <c r="K1211" s="9">
        <f>H1211/SUM($H$5:$H$1566)</f>
        <v>2.3587742865297478E-6</v>
      </c>
      <c r="L1211" s="4">
        <f t="shared" si="37"/>
        <v>0.2857142857142857</v>
      </c>
      <c r="M1211">
        <v>1207</v>
      </c>
      <c r="N1211">
        <v>0</v>
      </c>
    </row>
    <row r="1212" spans="1:14" x14ac:dyDescent="0.25">
      <c r="A1212" t="s">
        <v>8</v>
      </c>
      <c r="B1212" t="s">
        <v>29</v>
      </c>
      <c r="C1212">
        <v>24431</v>
      </c>
      <c r="D1212" t="s">
        <v>2090</v>
      </c>
      <c r="E1212" t="s">
        <v>2091</v>
      </c>
      <c r="F1212" s="3">
        <v>1</v>
      </c>
      <c r="G1212" s="3">
        <v>1</v>
      </c>
      <c r="H1212" s="3">
        <v>2</v>
      </c>
      <c r="I1212" s="3">
        <f t="shared" si="36"/>
        <v>3</v>
      </c>
      <c r="J1212" s="6">
        <f>G1212/SUM($G$5:$G$1566)</f>
        <v>8.7889912611059886E-7</v>
      </c>
      <c r="K1212" s="9">
        <f>H1212/SUM($H$5:$H$1566)</f>
        <v>2.3587742865297478E-6</v>
      </c>
      <c r="L1212" s="4">
        <f t="shared" si="37"/>
        <v>0.66666666666666663</v>
      </c>
      <c r="M1212">
        <v>1208</v>
      </c>
      <c r="N1212">
        <v>0</v>
      </c>
    </row>
    <row r="1213" spans="1:14" x14ac:dyDescent="0.25">
      <c r="A1213" t="s">
        <v>34</v>
      </c>
      <c r="B1213" t="s">
        <v>293</v>
      </c>
      <c r="C1213">
        <v>63144</v>
      </c>
      <c r="D1213" t="s">
        <v>1654</v>
      </c>
      <c r="E1213" t="s">
        <v>1655</v>
      </c>
      <c r="F1213" s="3">
        <v>505</v>
      </c>
      <c r="G1213" s="3">
        <v>230</v>
      </c>
      <c r="H1213" s="3">
        <v>0</v>
      </c>
      <c r="I1213" s="3">
        <f t="shared" si="36"/>
        <v>505</v>
      </c>
      <c r="J1213" s="6">
        <f>G1213/SUM($G$5:$G$1566)</f>
        <v>2.0214679900543774E-4</v>
      </c>
      <c r="K1213" s="9">
        <f>H1213/SUM($H$5:$H$1566)</f>
        <v>0</v>
      </c>
      <c r="L1213" s="4">
        <f t="shared" si="37"/>
        <v>0</v>
      </c>
      <c r="M1213">
        <v>1385.5</v>
      </c>
      <c r="N1213">
        <v>0</v>
      </c>
    </row>
    <row r="1214" spans="1:14" x14ac:dyDescent="0.25">
      <c r="A1214" t="s">
        <v>14</v>
      </c>
      <c r="B1214" t="s">
        <v>26</v>
      </c>
      <c r="C1214">
        <v>35133</v>
      </c>
      <c r="D1214" t="s">
        <v>1769</v>
      </c>
      <c r="E1214" t="s">
        <v>1770</v>
      </c>
      <c r="F1214" s="3">
        <v>606</v>
      </c>
      <c r="G1214" s="3">
        <v>382</v>
      </c>
      <c r="H1214" s="3">
        <v>0</v>
      </c>
      <c r="I1214" s="3">
        <f t="shared" si="36"/>
        <v>606</v>
      </c>
      <c r="J1214" s="6">
        <f>G1214/SUM($G$5:$G$1566)</f>
        <v>3.3573946617424877E-4</v>
      </c>
      <c r="K1214" s="9">
        <f>H1214/SUM($H$5:$H$1566)</f>
        <v>0</v>
      </c>
      <c r="L1214" s="4">
        <f t="shared" si="37"/>
        <v>0</v>
      </c>
      <c r="M1214">
        <v>1385.5</v>
      </c>
      <c r="N1214">
        <v>0</v>
      </c>
    </row>
    <row r="1215" spans="1:14" x14ac:dyDescent="0.25">
      <c r="A1215" t="s">
        <v>14</v>
      </c>
      <c r="B1215" t="s">
        <v>115</v>
      </c>
      <c r="C1215">
        <v>33137</v>
      </c>
      <c r="D1215" t="s">
        <v>1808</v>
      </c>
      <c r="E1215" t="s">
        <v>1809</v>
      </c>
      <c r="F1215" s="3">
        <v>400</v>
      </c>
      <c r="G1215" s="3">
        <v>99</v>
      </c>
      <c r="H1215" s="3">
        <v>0</v>
      </c>
      <c r="I1215" s="3">
        <f t="shared" si="36"/>
        <v>400</v>
      </c>
      <c r="J1215" s="6">
        <f>G1215/SUM($G$5:$G$1566)</f>
        <v>8.7011013484949293E-5</v>
      </c>
      <c r="K1215" s="9">
        <f>H1215/SUM($H$5:$H$1566)</f>
        <v>0</v>
      </c>
      <c r="L1215" s="4">
        <f t="shared" si="37"/>
        <v>0</v>
      </c>
      <c r="M1215">
        <v>1385.5</v>
      </c>
      <c r="N1215">
        <v>0</v>
      </c>
    </row>
    <row r="1216" spans="1:14" x14ac:dyDescent="0.25">
      <c r="A1216" t="s">
        <v>19</v>
      </c>
      <c r="B1216" t="s">
        <v>18</v>
      </c>
      <c r="C1216">
        <v>53257</v>
      </c>
      <c r="D1216" t="s">
        <v>1818</v>
      </c>
      <c r="E1216" t="s">
        <v>1819</v>
      </c>
      <c r="F1216" s="3">
        <v>428</v>
      </c>
      <c r="G1216" s="3">
        <v>139</v>
      </c>
      <c r="H1216" s="3">
        <v>0</v>
      </c>
      <c r="I1216" s="3">
        <f t="shared" si="36"/>
        <v>428</v>
      </c>
      <c r="J1216" s="6">
        <f>G1216/SUM($G$5:$G$1566)</f>
        <v>1.2216697852937325E-4</v>
      </c>
      <c r="K1216" s="9">
        <f>H1216/SUM($H$5:$H$1566)</f>
        <v>0</v>
      </c>
      <c r="L1216" s="4">
        <f t="shared" si="37"/>
        <v>0</v>
      </c>
      <c r="M1216">
        <v>1385.5</v>
      </c>
      <c r="N1216">
        <v>0</v>
      </c>
    </row>
    <row r="1217" spans="1:14" x14ac:dyDescent="0.25">
      <c r="A1217" t="s">
        <v>8</v>
      </c>
      <c r="B1217" t="s">
        <v>332</v>
      </c>
      <c r="C1217">
        <v>25463</v>
      </c>
      <c r="D1217" t="s">
        <v>1839</v>
      </c>
      <c r="E1217" t="s">
        <v>1840</v>
      </c>
      <c r="F1217" s="3">
        <v>372</v>
      </c>
      <c r="G1217" s="3">
        <v>57</v>
      </c>
      <c r="H1217" s="3">
        <v>0</v>
      </c>
      <c r="I1217" s="3">
        <f t="shared" si="36"/>
        <v>372</v>
      </c>
      <c r="J1217" s="6">
        <f>G1217/SUM($G$5:$G$1566)</f>
        <v>5.0097250188304141E-5</v>
      </c>
      <c r="K1217" s="9">
        <f>H1217/SUM($H$5:$H$1566)</f>
        <v>0</v>
      </c>
      <c r="L1217" s="4">
        <f t="shared" si="37"/>
        <v>0</v>
      </c>
      <c r="M1217">
        <v>1385.5</v>
      </c>
      <c r="N1217">
        <v>0</v>
      </c>
    </row>
    <row r="1218" spans="1:14" x14ac:dyDescent="0.25">
      <c r="A1218" t="s">
        <v>8</v>
      </c>
      <c r="B1218" t="s">
        <v>368</v>
      </c>
      <c r="C1218">
        <v>26249</v>
      </c>
      <c r="D1218" t="s">
        <v>1942</v>
      </c>
      <c r="E1218" t="s">
        <v>1943</v>
      </c>
      <c r="F1218" s="3">
        <v>186</v>
      </c>
      <c r="G1218" s="3">
        <v>28</v>
      </c>
      <c r="H1218" s="3">
        <v>0</v>
      </c>
      <c r="I1218" s="3">
        <f t="shared" si="36"/>
        <v>186</v>
      </c>
      <c r="J1218" s="6">
        <f>G1218/SUM($G$5:$G$1566)</f>
        <v>2.4609175531096769E-5</v>
      </c>
      <c r="K1218" s="9">
        <f>H1218/SUM($H$5:$H$1566)</f>
        <v>0</v>
      </c>
      <c r="L1218" s="4">
        <f t="shared" si="37"/>
        <v>0</v>
      </c>
      <c r="M1218">
        <v>1385.5</v>
      </c>
      <c r="N1218">
        <v>0</v>
      </c>
    </row>
    <row r="1219" spans="1:14" x14ac:dyDescent="0.25">
      <c r="A1219" t="s">
        <v>8</v>
      </c>
      <c r="B1219" t="s">
        <v>332</v>
      </c>
      <c r="C1219">
        <v>25447</v>
      </c>
      <c r="D1219" t="s">
        <v>2452</v>
      </c>
      <c r="E1219" t="s">
        <v>2453</v>
      </c>
      <c r="F1219" s="3">
        <v>0</v>
      </c>
      <c r="G1219" s="3">
        <v>0</v>
      </c>
      <c r="H1219" s="3">
        <v>0</v>
      </c>
      <c r="I1219" s="3">
        <f t="shared" si="36"/>
        <v>0</v>
      </c>
      <c r="J1219" s="6">
        <f>G1219/SUM($G$5:$G$1566)</f>
        <v>0</v>
      </c>
      <c r="K1219" s="9">
        <f>H1219/SUM($H$5:$H$1566)</f>
        <v>0</v>
      </c>
      <c r="L1219" s="4">
        <f t="shared" si="37"/>
        <v>0</v>
      </c>
      <c r="M1219">
        <v>1385.5</v>
      </c>
      <c r="N1219">
        <v>0</v>
      </c>
    </row>
    <row r="1220" spans="1:14" x14ac:dyDescent="0.25">
      <c r="A1220" t="s">
        <v>8</v>
      </c>
      <c r="B1220" t="s">
        <v>368</v>
      </c>
      <c r="C1220">
        <v>26253</v>
      </c>
      <c r="D1220" t="s">
        <v>2002</v>
      </c>
      <c r="E1220" t="s">
        <v>2003</v>
      </c>
      <c r="F1220" s="3">
        <v>363</v>
      </c>
      <c r="G1220" s="3">
        <v>55</v>
      </c>
      <c r="H1220" s="3">
        <v>0</v>
      </c>
      <c r="I1220" s="3">
        <f t="shared" si="36"/>
        <v>363</v>
      </c>
      <c r="J1220" s="6">
        <f>G1220/SUM($G$5:$G$1566)</f>
        <v>4.8339451936082937E-5</v>
      </c>
      <c r="K1220" s="9">
        <f>H1220/SUM($H$5:$H$1566)</f>
        <v>0</v>
      </c>
      <c r="L1220" s="4">
        <f t="shared" si="37"/>
        <v>0</v>
      </c>
      <c r="M1220">
        <v>1385.5</v>
      </c>
      <c r="N1220">
        <v>0</v>
      </c>
    </row>
    <row r="1221" spans="1:14" x14ac:dyDescent="0.25">
      <c r="A1221" t="s">
        <v>8</v>
      </c>
      <c r="B1221" t="s">
        <v>37</v>
      </c>
      <c r="C1221">
        <v>22579</v>
      </c>
      <c r="D1221" t="s">
        <v>2004</v>
      </c>
      <c r="E1221" t="s">
        <v>2004</v>
      </c>
      <c r="F1221" s="3">
        <v>117</v>
      </c>
      <c r="G1221" s="3">
        <v>13</v>
      </c>
      <c r="H1221" s="3">
        <v>0</v>
      </c>
      <c r="I1221" s="3">
        <f t="shared" si="36"/>
        <v>117</v>
      </c>
      <c r="J1221" s="6">
        <f>G1221/SUM($G$5:$G$1566)</f>
        <v>1.1425688639437786E-5</v>
      </c>
      <c r="K1221" s="9">
        <f>H1221/SUM($H$5:$H$1566)</f>
        <v>0</v>
      </c>
      <c r="L1221" s="4">
        <f t="shared" si="37"/>
        <v>0</v>
      </c>
      <c r="M1221">
        <v>1385.5</v>
      </c>
      <c r="N1221">
        <v>0</v>
      </c>
    </row>
    <row r="1222" spans="1:14" x14ac:dyDescent="0.25">
      <c r="A1222" t="s">
        <v>19</v>
      </c>
      <c r="B1222" t="s">
        <v>18</v>
      </c>
      <c r="C1222">
        <v>53159</v>
      </c>
      <c r="D1222" t="s">
        <v>2027</v>
      </c>
      <c r="E1222" t="s">
        <v>2028</v>
      </c>
      <c r="F1222" s="3">
        <v>19</v>
      </c>
      <c r="G1222" s="3">
        <v>6</v>
      </c>
      <c r="H1222" s="3">
        <v>0</v>
      </c>
      <c r="I1222" s="3">
        <f t="shared" ref="I1222:I1285" si="38">H1222+F1222</f>
        <v>19</v>
      </c>
      <c r="J1222" s="6">
        <f>G1222/SUM($G$5:$G$1566)</f>
        <v>5.2733947566635938E-6</v>
      </c>
      <c r="K1222" s="9">
        <f>H1222/SUM($H$5:$H$1566)</f>
        <v>0</v>
      </c>
      <c r="L1222" s="4">
        <f t="shared" ref="L1222:L1285" si="39">IFERROR(H1222/(I1222),0)</f>
        <v>0</v>
      </c>
      <c r="M1222">
        <v>1385.5</v>
      </c>
      <c r="N1222">
        <v>0</v>
      </c>
    </row>
    <row r="1223" spans="1:14" x14ac:dyDescent="0.25">
      <c r="A1223" t="s">
        <v>19</v>
      </c>
      <c r="B1223" t="s">
        <v>18</v>
      </c>
      <c r="C1223">
        <v>53264</v>
      </c>
      <c r="D1223" t="s">
        <v>2102</v>
      </c>
      <c r="E1223" t="s">
        <v>2103</v>
      </c>
      <c r="F1223" s="3">
        <v>1516</v>
      </c>
      <c r="G1223" s="3">
        <v>493</v>
      </c>
      <c r="H1223" s="3">
        <v>0</v>
      </c>
      <c r="I1223" s="3">
        <f t="shared" si="38"/>
        <v>1516</v>
      </c>
      <c r="J1223" s="6">
        <f>G1223/SUM($G$5:$G$1566)</f>
        <v>4.3329726917252527E-4</v>
      </c>
      <c r="K1223" s="9">
        <f>H1223/SUM($H$5:$H$1566)</f>
        <v>0</v>
      </c>
      <c r="L1223" s="4">
        <f t="shared" si="39"/>
        <v>0</v>
      </c>
      <c r="M1223">
        <v>1385.5</v>
      </c>
      <c r="N1223">
        <v>0</v>
      </c>
    </row>
    <row r="1224" spans="1:14" x14ac:dyDescent="0.25">
      <c r="A1224" t="s">
        <v>14</v>
      </c>
      <c r="B1224" t="s">
        <v>26</v>
      </c>
      <c r="C1224">
        <v>35311</v>
      </c>
      <c r="D1224" t="s">
        <v>2114</v>
      </c>
      <c r="E1224" t="s">
        <v>2115</v>
      </c>
      <c r="F1224" s="3">
        <v>142</v>
      </c>
      <c r="G1224" s="3">
        <v>89</v>
      </c>
      <c r="H1224" s="3">
        <v>0</v>
      </c>
      <c r="I1224" s="3">
        <f t="shared" si="38"/>
        <v>142</v>
      </c>
      <c r="J1224" s="6">
        <f>G1224/SUM($G$5:$G$1566)</f>
        <v>7.8222022223843301E-5</v>
      </c>
      <c r="K1224" s="9">
        <f>H1224/SUM($H$5:$H$1566)</f>
        <v>0</v>
      </c>
      <c r="L1224" s="4">
        <f t="shared" si="39"/>
        <v>0</v>
      </c>
      <c r="M1224">
        <v>1385.5</v>
      </c>
      <c r="N1224">
        <v>0</v>
      </c>
    </row>
    <row r="1225" spans="1:14" x14ac:dyDescent="0.25">
      <c r="A1225" t="s">
        <v>8</v>
      </c>
      <c r="B1225" t="s">
        <v>332</v>
      </c>
      <c r="C1225">
        <v>25375</v>
      </c>
      <c r="D1225" t="s">
        <v>2116</v>
      </c>
      <c r="E1225" t="s">
        <v>2117</v>
      </c>
      <c r="F1225" s="3">
        <v>352</v>
      </c>
      <c r="G1225" s="3">
        <v>54</v>
      </c>
      <c r="H1225" s="3">
        <v>0</v>
      </c>
      <c r="I1225" s="3">
        <f t="shared" si="38"/>
        <v>352</v>
      </c>
      <c r="J1225" s="6">
        <f>G1225/SUM($G$5:$G$1566)</f>
        <v>4.7460552809972342E-5</v>
      </c>
      <c r="K1225" s="9">
        <f>H1225/SUM($H$5:$H$1566)</f>
        <v>0</v>
      </c>
      <c r="L1225" s="4">
        <f t="shared" si="39"/>
        <v>0</v>
      </c>
      <c r="M1225">
        <v>1385.5</v>
      </c>
      <c r="N1225">
        <v>0</v>
      </c>
    </row>
    <row r="1226" spans="1:14" x14ac:dyDescent="0.25">
      <c r="A1226" t="s">
        <v>8</v>
      </c>
      <c r="B1226" t="s">
        <v>368</v>
      </c>
      <c r="C1226">
        <v>26276</v>
      </c>
      <c r="D1226" t="s">
        <v>2118</v>
      </c>
      <c r="E1226" t="s">
        <v>2118</v>
      </c>
      <c r="F1226" s="3">
        <v>545</v>
      </c>
      <c r="G1226" s="3">
        <v>83</v>
      </c>
      <c r="H1226" s="3">
        <v>0</v>
      </c>
      <c r="I1226" s="3">
        <f t="shared" si="38"/>
        <v>545</v>
      </c>
      <c r="J1226" s="6">
        <f>G1226/SUM($G$5:$G$1566)</f>
        <v>7.2948627467179703E-5</v>
      </c>
      <c r="K1226" s="9">
        <f>H1226/SUM($H$5:$H$1566)</f>
        <v>0</v>
      </c>
      <c r="L1226" s="4">
        <f t="shared" si="39"/>
        <v>0</v>
      </c>
      <c r="M1226">
        <v>1385.5</v>
      </c>
      <c r="N1226">
        <v>0</v>
      </c>
    </row>
    <row r="1227" spans="1:14" x14ac:dyDescent="0.25">
      <c r="A1227" t="s">
        <v>8</v>
      </c>
      <c r="B1227" t="s">
        <v>368</v>
      </c>
      <c r="C1227">
        <v>26243</v>
      </c>
      <c r="D1227" t="s">
        <v>2119</v>
      </c>
      <c r="E1227" t="s">
        <v>2120</v>
      </c>
      <c r="F1227" s="3">
        <v>339</v>
      </c>
      <c r="G1227" s="3">
        <v>52</v>
      </c>
      <c r="H1227" s="3">
        <v>0</v>
      </c>
      <c r="I1227" s="3">
        <f t="shared" si="38"/>
        <v>339</v>
      </c>
      <c r="J1227" s="6">
        <f>G1227/SUM($G$5:$G$1566)</f>
        <v>4.5702754557751145E-5</v>
      </c>
      <c r="K1227" s="9">
        <f>H1227/SUM($H$5:$H$1566)</f>
        <v>0</v>
      </c>
      <c r="L1227" s="4">
        <f t="shared" si="39"/>
        <v>0</v>
      </c>
      <c r="M1227">
        <v>1385.5</v>
      </c>
      <c r="N1227">
        <v>0</v>
      </c>
    </row>
    <row r="1228" spans="1:14" x14ac:dyDescent="0.25">
      <c r="A1228" t="s">
        <v>152</v>
      </c>
      <c r="B1228" t="s">
        <v>247</v>
      </c>
      <c r="C1228">
        <v>73116</v>
      </c>
      <c r="D1228" t="s">
        <v>2121</v>
      </c>
      <c r="E1228" t="s">
        <v>2122</v>
      </c>
      <c r="F1228" s="3">
        <v>138</v>
      </c>
      <c r="G1228" s="3">
        <v>35</v>
      </c>
      <c r="H1228" s="3">
        <v>0</v>
      </c>
      <c r="I1228" s="3">
        <f t="shared" si="38"/>
        <v>138</v>
      </c>
      <c r="J1228" s="6">
        <f>G1228/SUM($G$5:$G$1566)</f>
        <v>3.0761469413870959E-5</v>
      </c>
      <c r="K1228" s="9">
        <f>H1228/SUM($H$5:$H$1566)</f>
        <v>0</v>
      </c>
      <c r="L1228" s="4">
        <f t="shared" si="39"/>
        <v>0</v>
      </c>
      <c r="M1228">
        <v>1385.5</v>
      </c>
      <c r="N1228">
        <v>0</v>
      </c>
    </row>
    <row r="1229" spans="1:14" x14ac:dyDescent="0.25">
      <c r="A1229" t="s">
        <v>14</v>
      </c>
      <c r="B1229" t="s">
        <v>629</v>
      </c>
      <c r="C1229">
        <v>36134</v>
      </c>
      <c r="D1229" t="s">
        <v>2123</v>
      </c>
      <c r="E1229" t="s">
        <v>2124</v>
      </c>
      <c r="F1229" s="3">
        <v>208</v>
      </c>
      <c r="G1229" s="3">
        <v>51</v>
      </c>
      <c r="H1229" s="3">
        <v>0</v>
      </c>
      <c r="I1229" s="3">
        <f t="shared" si="38"/>
        <v>208</v>
      </c>
      <c r="J1229" s="6">
        <f>G1229/SUM($G$5:$G$1566)</f>
        <v>4.4823855431640543E-5</v>
      </c>
      <c r="K1229" s="9">
        <f>H1229/SUM($H$5:$H$1566)</f>
        <v>0</v>
      </c>
      <c r="L1229" s="4">
        <f t="shared" si="39"/>
        <v>0</v>
      </c>
      <c r="M1229">
        <v>1385.5</v>
      </c>
      <c r="N1229">
        <v>0</v>
      </c>
    </row>
    <row r="1230" spans="1:14" x14ac:dyDescent="0.25">
      <c r="A1230" t="s">
        <v>8</v>
      </c>
      <c r="B1230" t="s">
        <v>368</v>
      </c>
      <c r="C1230">
        <v>26279</v>
      </c>
      <c r="D1230" t="s">
        <v>2125</v>
      </c>
      <c r="E1230" t="s">
        <v>2125</v>
      </c>
      <c r="F1230" s="3">
        <v>496</v>
      </c>
      <c r="G1230" s="3">
        <v>76</v>
      </c>
      <c r="H1230" s="3">
        <v>0</v>
      </c>
      <c r="I1230" s="3">
        <f t="shared" si="38"/>
        <v>496</v>
      </c>
      <c r="J1230" s="6">
        <f>G1230/SUM($G$5:$G$1566)</f>
        <v>6.6796333584405516E-5</v>
      </c>
      <c r="K1230" s="9">
        <f>H1230/SUM($H$5:$H$1566)</f>
        <v>0</v>
      </c>
      <c r="L1230" s="4">
        <f t="shared" si="39"/>
        <v>0</v>
      </c>
      <c r="M1230">
        <v>1385.5</v>
      </c>
      <c r="N1230">
        <v>0</v>
      </c>
    </row>
    <row r="1231" spans="1:14" x14ac:dyDescent="0.25">
      <c r="A1231" t="s">
        <v>14</v>
      </c>
      <c r="B1231" t="s">
        <v>176</v>
      </c>
      <c r="C1231">
        <v>32195</v>
      </c>
      <c r="D1231" t="s">
        <v>2126</v>
      </c>
      <c r="E1231" t="s">
        <v>2127</v>
      </c>
      <c r="F1231" s="3">
        <v>24</v>
      </c>
      <c r="G1231" s="3">
        <v>6</v>
      </c>
      <c r="H1231" s="3">
        <v>0</v>
      </c>
      <c r="I1231" s="3">
        <f t="shared" si="38"/>
        <v>24</v>
      </c>
      <c r="J1231" s="6">
        <f>G1231/SUM($G$5:$G$1566)</f>
        <v>5.2733947566635938E-6</v>
      </c>
      <c r="K1231" s="9">
        <f>H1231/SUM($H$5:$H$1566)</f>
        <v>0</v>
      </c>
      <c r="L1231" s="4">
        <f t="shared" si="39"/>
        <v>0</v>
      </c>
      <c r="M1231">
        <v>1385.5</v>
      </c>
      <c r="N1231">
        <v>0</v>
      </c>
    </row>
    <row r="1232" spans="1:14" x14ac:dyDescent="0.25">
      <c r="A1232" t="s">
        <v>8</v>
      </c>
      <c r="B1232" t="s">
        <v>332</v>
      </c>
      <c r="C1232">
        <v>25479</v>
      </c>
      <c r="D1232" t="s">
        <v>2128</v>
      </c>
      <c r="E1232" t="s">
        <v>2129</v>
      </c>
      <c r="F1232" s="3">
        <v>169</v>
      </c>
      <c r="G1232" s="3">
        <v>26</v>
      </c>
      <c r="H1232" s="3">
        <v>0</v>
      </c>
      <c r="I1232" s="3">
        <f t="shared" si="38"/>
        <v>169</v>
      </c>
      <c r="J1232" s="6">
        <f>G1232/SUM($G$5:$G$1566)</f>
        <v>2.2851377278875572E-5</v>
      </c>
      <c r="K1232" s="9">
        <f>H1232/SUM($H$5:$H$1566)</f>
        <v>0</v>
      </c>
      <c r="L1232" s="4">
        <f t="shared" si="39"/>
        <v>0</v>
      </c>
      <c r="M1232">
        <v>1385.5</v>
      </c>
      <c r="N1232">
        <v>0</v>
      </c>
    </row>
    <row r="1233" spans="1:14" x14ac:dyDescent="0.25">
      <c r="A1233" t="s">
        <v>14</v>
      </c>
      <c r="B1233" t="s">
        <v>26</v>
      </c>
      <c r="C1233">
        <v>35273</v>
      </c>
      <c r="D1233" t="s">
        <v>2130</v>
      </c>
      <c r="E1233" t="s">
        <v>2131</v>
      </c>
      <c r="F1233" s="3">
        <v>877</v>
      </c>
      <c r="G1233" s="3">
        <v>552</v>
      </c>
      <c r="H1233" s="3">
        <v>0</v>
      </c>
      <c r="I1233" s="3">
        <f t="shared" si="38"/>
        <v>877</v>
      </c>
      <c r="J1233" s="6">
        <f>G1233/SUM($G$5:$G$1566)</f>
        <v>4.8515231761305059E-4</v>
      </c>
      <c r="K1233" s="9">
        <f>H1233/SUM($H$5:$H$1566)</f>
        <v>0</v>
      </c>
      <c r="L1233" s="4">
        <f t="shared" si="39"/>
        <v>0</v>
      </c>
      <c r="M1233">
        <v>1385.5</v>
      </c>
      <c r="N1233">
        <v>0</v>
      </c>
    </row>
    <row r="1234" spans="1:14" x14ac:dyDescent="0.25">
      <c r="A1234" t="s">
        <v>14</v>
      </c>
      <c r="B1234" t="s">
        <v>17</v>
      </c>
      <c r="C1234">
        <v>37321</v>
      </c>
      <c r="D1234" t="s">
        <v>2134</v>
      </c>
      <c r="E1234" t="s">
        <v>2135</v>
      </c>
      <c r="F1234" s="3">
        <v>247</v>
      </c>
      <c r="G1234" s="3">
        <v>156</v>
      </c>
      <c r="H1234" s="3">
        <v>0</v>
      </c>
      <c r="I1234" s="3">
        <f t="shared" si="38"/>
        <v>247</v>
      </c>
      <c r="J1234" s="6">
        <f>G1234/SUM($G$5:$G$1566)</f>
        <v>1.3710826367325344E-4</v>
      </c>
      <c r="K1234" s="9">
        <f>H1234/SUM($H$5:$H$1566)</f>
        <v>0</v>
      </c>
      <c r="L1234" s="4">
        <f t="shared" si="39"/>
        <v>0</v>
      </c>
      <c r="M1234">
        <v>1385.5</v>
      </c>
      <c r="N1234">
        <v>0</v>
      </c>
    </row>
    <row r="1235" spans="1:14" x14ac:dyDescent="0.25">
      <c r="A1235" t="s">
        <v>14</v>
      </c>
      <c r="B1235" t="s">
        <v>26</v>
      </c>
      <c r="C1235">
        <v>35430</v>
      </c>
      <c r="D1235" t="s">
        <v>2136</v>
      </c>
      <c r="E1235" t="s">
        <v>2136</v>
      </c>
      <c r="F1235" s="3">
        <v>104</v>
      </c>
      <c r="G1235" s="3">
        <v>65</v>
      </c>
      <c r="H1235" s="3">
        <v>0</v>
      </c>
      <c r="I1235" s="3">
        <f t="shared" si="38"/>
        <v>104</v>
      </c>
      <c r="J1235" s="6">
        <f>G1235/SUM($G$5:$G$1566)</f>
        <v>5.7128443197188929E-5</v>
      </c>
      <c r="K1235" s="9">
        <f>H1235/SUM($H$5:$H$1566)</f>
        <v>0</v>
      </c>
      <c r="L1235" s="4">
        <f t="shared" si="39"/>
        <v>0</v>
      </c>
      <c r="M1235">
        <v>1385.5</v>
      </c>
      <c r="N1235">
        <v>0</v>
      </c>
    </row>
    <row r="1236" spans="1:14" x14ac:dyDescent="0.25">
      <c r="A1236" t="s">
        <v>14</v>
      </c>
      <c r="B1236" t="s">
        <v>26</v>
      </c>
      <c r="C1236">
        <v>35239</v>
      </c>
      <c r="D1236" t="s">
        <v>2137</v>
      </c>
      <c r="E1236" t="s">
        <v>2138</v>
      </c>
      <c r="F1236" s="3">
        <v>606</v>
      </c>
      <c r="G1236" s="3">
        <v>382</v>
      </c>
      <c r="H1236" s="3">
        <v>0</v>
      </c>
      <c r="I1236" s="3">
        <f t="shared" si="38"/>
        <v>606</v>
      </c>
      <c r="J1236" s="6">
        <f>G1236/SUM($G$5:$G$1566)</f>
        <v>3.3573946617424877E-4</v>
      </c>
      <c r="K1236" s="9">
        <f>H1236/SUM($H$5:$H$1566)</f>
        <v>0</v>
      </c>
      <c r="L1236" s="4">
        <f t="shared" si="39"/>
        <v>0</v>
      </c>
      <c r="M1236">
        <v>1385.5</v>
      </c>
      <c r="N1236">
        <v>0</v>
      </c>
    </row>
    <row r="1237" spans="1:14" x14ac:dyDescent="0.25">
      <c r="A1237" t="s">
        <v>14</v>
      </c>
      <c r="B1237" t="s">
        <v>26</v>
      </c>
      <c r="C1237">
        <v>35484</v>
      </c>
      <c r="D1237" t="s">
        <v>2139</v>
      </c>
      <c r="E1237" t="s">
        <v>2140</v>
      </c>
      <c r="F1237" s="3">
        <v>26</v>
      </c>
      <c r="G1237" s="3">
        <v>16</v>
      </c>
      <c r="H1237" s="3">
        <v>0</v>
      </c>
      <c r="I1237" s="3">
        <f t="shared" si="38"/>
        <v>26</v>
      </c>
      <c r="J1237" s="6">
        <f>G1237/SUM($G$5:$G$1566)</f>
        <v>1.4062386017769582E-5</v>
      </c>
      <c r="K1237" s="9">
        <f>H1237/SUM($H$5:$H$1566)</f>
        <v>0</v>
      </c>
      <c r="L1237" s="4">
        <f t="shared" si="39"/>
        <v>0</v>
      </c>
      <c r="M1237">
        <v>1385.5</v>
      </c>
      <c r="N1237">
        <v>0</v>
      </c>
    </row>
    <row r="1238" spans="1:14" x14ac:dyDescent="0.25">
      <c r="A1238" t="s">
        <v>14</v>
      </c>
      <c r="B1238" t="s">
        <v>26</v>
      </c>
      <c r="C1238">
        <v>35410</v>
      </c>
      <c r="D1238" t="s">
        <v>2141</v>
      </c>
      <c r="E1238" t="s">
        <v>2141</v>
      </c>
      <c r="F1238" s="3">
        <v>0</v>
      </c>
      <c r="G1238" s="3">
        <v>0</v>
      </c>
      <c r="H1238" s="3">
        <v>0</v>
      </c>
      <c r="I1238" s="3">
        <f t="shared" si="38"/>
        <v>0</v>
      </c>
      <c r="J1238" s="6">
        <f>G1238/SUM($G$5:$G$1566)</f>
        <v>0</v>
      </c>
      <c r="K1238" s="9">
        <f>H1238/SUM($H$5:$H$1566)</f>
        <v>0</v>
      </c>
      <c r="L1238" s="4">
        <f t="shared" si="39"/>
        <v>0</v>
      </c>
      <c r="M1238">
        <v>1385.5</v>
      </c>
      <c r="N1238">
        <v>0</v>
      </c>
    </row>
    <row r="1239" spans="1:14" x14ac:dyDescent="0.25">
      <c r="A1239" t="s">
        <v>14</v>
      </c>
      <c r="B1239" t="s">
        <v>26</v>
      </c>
      <c r="C1239">
        <v>35241</v>
      </c>
      <c r="D1239" t="s">
        <v>2142</v>
      </c>
      <c r="E1239" t="s">
        <v>2142</v>
      </c>
      <c r="F1239" s="3">
        <v>206</v>
      </c>
      <c r="G1239" s="3">
        <v>130</v>
      </c>
      <c r="H1239" s="3">
        <v>0</v>
      </c>
      <c r="I1239" s="3">
        <f t="shared" si="38"/>
        <v>206</v>
      </c>
      <c r="J1239" s="6">
        <f>G1239/SUM($G$5:$G$1566)</f>
        <v>1.1425688639437786E-4</v>
      </c>
      <c r="K1239" s="9">
        <f>H1239/SUM($H$5:$H$1566)</f>
        <v>0</v>
      </c>
      <c r="L1239" s="4">
        <f t="shared" si="39"/>
        <v>0</v>
      </c>
      <c r="M1239">
        <v>1385.5</v>
      </c>
      <c r="N1239">
        <v>0</v>
      </c>
    </row>
    <row r="1240" spans="1:14" x14ac:dyDescent="0.25">
      <c r="A1240" t="s">
        <v>14</v>
      </c>
      <c r="B1240" t="s">
        <v>26</v>
      </c>
      <c r="C1240">
        <v>35251</v>
      </c>
      <c r="D1240" t="s">
        <v>2144</v>
      </c>
      <c r="E1240" t="s">
        <v>2145</v>
      </c>
      <c r="F1240" s="3">
        <v>219</v>
      </c>
      <c r="G1240" s="3">
        <v>138</v>
      </c>
      <c r="H1240" s="3">
        <v>0</v>
      </c>
      <c r="I1240" s="3">
        <f t="shared" si="38"/>
        <v>219</v>
      </c>
      <c r="J1240" s="6">
        <f>G1240/SUM($G$5:$G$1566)</f>
        <v>1.2128807940326265E-4</v>
      </c>
      <c r="K1240" s="9">
        <f>H1240/SUM($H$5:$H$1566)</f>
        <v>0</v>
      </c>
      <c r="L1240" s="4">
        <f t="shared" si="39"/>
        <v>0</v>
      </c>
      <c r="M1240">
        <v>1385.5</v>
      </c>
      <c r="N1240">
        <v>0</v>
      </c>
    </row>
    <row r="1241" spans="1:14" x14ac:dyDescent="0.25">
      <c r="A1241" t="s">
        <v>14</v>
      </c>
      <c r="B1241" t="s">
        <v>26</v>
      </c>
      <c r="C1241">
        <v>35461</v>
      </c>
      <c r="D1241" t="s">
        <v>2146</v>
      </c>
      <c r="E1241" t="s">
        <v>2147</v>
      </c>
      <c r="F1241" s="3">
        <v>7</v>
      </c>
      <c r="G1241" s="3">
        <v>4</v>
      </c>
      <c r="H1241" s="3">
        <v>0</v>
      </c>
      <c r="I1241" s="3">
        <f t="shared" si="38"/>
        <v>7</v>
      </c>
      <c r="J1241" s="6">
        <f>G1241/SUM($G$5:$G$1566)</f>
        <v>3.5155965044423954E-6</v>
      </c>
      <c r="K1241" s="9">
        <f>H1241/SUM($H$5:$H$1566)</f>
        <v>0</v>
      </c>
      <c r="L1241" s="4">
        <f t="shared" si="39"/>
        <v>0</v>
      </c>
      <c r="M1241">
        <v>1385.5</v>
      </c>
      <c r="N1241">
        <v>0</v>
      </c>
    </row>
    <row r="1242" spans="1:14" x14ac:dyDescent="0.25">
      <c r="A1242" t="s">
        <v>14</v>
      </c>
      <c r="B1242" t="s">
        <v>26</v>
      </c>
      <c r="C1242">
        <v>35415</v>
      </c>
      <c r="D1242" t="s">
        <v>2150</v>
      </c>
      <c r="E1242" t="s">
        <v>2151</v>
      </c>
      <c r="F1242" s="3">
        <v>97</v>
      </c>
      <c r="G1242" s="3">
        <v>61</v>
      </c>
      <c r="H1242" s="3">
        <v>0</v>
      </c>
      <c r="I1242" s="3">
        <f t="shared" si="38"/>
        <v>97</v>
      </c>
      <c r="J1242" s="6">
        <f>G1242/SUM($G$5:$G$1566)</f>
        <v>5.3612846692746535E-5</v>
      </c>
      <c r="K1242" s="9">
        <f>H1242/SUM($H$5:$H$1566)</f>
        <v>0</v>
      </c>
      <c r="L1242" s="4">
        <f t="shared" si="39"/>
        <v>0</v>
      </c>
      <c r="M1242">
        <v>1385.5</v>
      </c>
      <c r="N1242">
        <v>0</v>
      </c>
    </row>
    <row r="1243" spans="1:14" x14ac:dyDescent="0.25">
      <c r="A1243" t="s">
        <v>14</v>
      </c>
      <c r="B1243" t="s">
        <v>26</v>
      </c>
      <c r="C1243">
        <v>35451</v>
      </c>
      <c r="D1243" t="s">
        <v>2154</v>
      </c>
      <c r="E1243" t="s">
        <v>2155</v>
      </c>
      <c r="F1243" s="3">
        <v>51</v>
      </c>
      <c r="G1243" s="3">
        <v>32</v>
      </c>
      <c r="H1243" s="3">
        <v>0</v>
      </c>
      <c r="I1243" s="3">
        <f t="shared" si="38"/>
        <v>51</v>
      </c>
      <c r="J1243" s="6">
        <f>G1243/SUM($G$5:$G$1566)</f>
        <v>2.8124772035539164E-5</v>
      </c>
      <c r="K1243" s="9">
        <f>H1243/SUM($H$5:$H$1566)</f>
        <v>0</v>
      </c>
      <c r="L1243" s="4">
        <f t="shared" si="39"/>
        <v>0</v>
      </c>
      <c r="M1243">
        <v>1385.5</v>
      </c>
      <c r="N1243">
        <v>0</v>
      </c>
    </row>
    <row r="1244" spans="1:14" x14ac:dyDescent="0.25">
      <c r="A1244" t="s">
        <v>14</v>
      </c>
      <c r="B1244" t="s">
        <v>26</v>
      </c>
      <c r="C1244">
        <v>35423</v>
      </c>
      <c r="D1244" t="s">
        <v>2156</v>
      </c>
      <c r="E1244" t="s">
        <v>2157</v>
      </c>
      <c r="F1244" s="3">
        <v>26</v>
      </c>
      <c r="G1244" s="3">
        <v>16</v>
      </c>
      <c r="H1244" s="3">
        <v>0</v>
      </c>
      <c r="I1244" s="3">
        <f t="shared" si="38"/>
        <v>26</v>
      </c>
      <c r="J1244" s="6">
        <f>G1244/SUM($G$5:$G$1566)</f>
        <v>1.4062386017769582E-5</v>
      </c>
      <c r="K1244" s="9">
        <f>H1244/SUM($H$5:$H$1566)</f>
        <v>0</v>
      </c>
      <c r="L1244" s="4">
        <f t="shared" si="39"/>
        <v>0</v>
      </c>
      <c r="M1244">
        <v>1385.5</v>
      </c>
      <c r="N1244">
        <v>0</v>
      </c>
    </row>
    <row r="1245" spans="1:14" x14ac:dyDescent="0.25">
      <c r="A1245" t="s">
        <v>14</v>
      </c>
      <c r="B1245" t="s">
        <v>26</v>
      </c>
      <c r="C1245">
        <v>35215</v>
      </c>
      <c r="D1245" t="s">
        <v>2158</v>
      </c>
      <c r="E1245" t="s">
        <v>2158</v>
      </c>
      <c r="F1245" s="3">
        <v>923</v>
      </c>
      <c r="G1245" s="3">
        <v>581</v>
      </c>
      <c r="H1245" s="3">
        <v>0</v>
      </c>
      <c r="I1245" s="3">
        <f t="shared" si="38"/>
        <v>923</v>
      </c>
      <c r="J1245" s="6">
        <f>G1245/SUM($G$5:$G$1566)</f>
        <v>5.1064039227025797E-4</v>
      </c>
      <c r="K1245" s="9">
        <f>H1245/SUM($H$5:$H$1566)</f>
        <v>0</v>
      </c>
      <c r="L1245" s="4">
        <f t="shared" si="39"/>
        <v>0</v>
      </c>
      <c r="M1245">
        <v>1385.5</v>
      </c>
      <c r="N1245">
        <v>0</v>
      </c>
    </row>
    <row r="1246" spans="1:14" x14ac:dyDescent="0.25">
      <c r="A1246" t="s">
        <v>14</v>
      </c>
      <c r="B1246" t="s">
        <v>26</v>
      </c>
      <c r="C1246">
        <v>35447</v>
      </c>
      <c r="D1246" t="s">
        <v>2159</v>
      </c>
      <c r="E1246" t="s">
        <v>2160</v>
      </c>
      <c r="F1246" s="3">
        <v>400</v>
      </c>
      <c r="G1246" s="3">
        <v>252</v>
      </c>
      <c r="H1246" s="3">
        <v>0</v>
      </c>
      <c r="I1246" s="3">
        <f t="shared" si="38"/>
        <v>400</v>
      </c>
      <c r="J1246" s="6">
        <f>G1246/SUM($G$5:$G$1566)</f>
        <v>2.2148257977987093E-4</v>
      </c>
      <c r="K1246" s="9">
        <f>H1246/SUM($H$5:$H$1566)</f>
        <v>0</v>
      </c>
      <c r="L1246" s="4">
        <f t="shared" si="39"/>
        <v>0</v>
      </c>
      <c r="M1246">
        <v>1385.5</v>
      </c>
      <c r="N1246">
        <v>0</v>
      </c>
    </row>
    <row r="1247" spans="1:14" x14ac:dyDescent="0.25">
      <c r="A1247" t="s">
        <v>14</v>
      </c>
      <c r="B1247" t="s">
        <v>26</v>
      </c>
      <c r="C1247">
        <v>35419</v>
      </c>
      <c r="D1247" t="s">
        <v>2161</v>
      </c>
      <c r="E1247" t="s">
        <v>2162</v>
      </c>
      <c r="F1247" s="3">
        <v>258</v>
      </c>
      <c r="G1247" s="3">
        <v>162</v>
      </c>
      <c r="H1247" s="3">
        <v>0</v>
      </c>
      <c r="I1247" s="3">
        <f t="shared" si="38"/>
        <v>258</v>
      </c>
      <c r="J1247" s="6">
        <f>G1247/SUM($G$5:$G$1566)</f>
        <v>1.4238165842991702E-4</v>
      </c>
      <c r="K1247" s="9">
        <f>H1247/SUM($H$5:$H$1566)</f>
        <v>0</v>
      </c>
      <c r="L1247" s="4">
        <f t="shared" si="39"/>
        <v>0</v>
      </c>
      <c r="M1247">
        <v>1385.5</v>
      </c>
      <c r="N1247">
        <v>0</v>
      </c>
    </row>
    <row r="1248" spans="1:14" x14ac:dyDescent="0.25">
      <c r="A1248" t="s">
        <v>14</v>
      </c>
      <c r="B1248" t="s">
        <v>26</v>
      </c>
      <c r="C1248">
        <v>35470</v>
      </c>
      <c r="D1248" t="s">
        <v>2165</v>
      </c>
      <c r="E1248" t="s">
        <v>2166</v>
      </c>
      <c r="F1248" s="3">
        <v>13</v>
      </c>
      <c r="G1248" s="3">
        <v>8</v>
      </c>
      <c r="H1248" s="3">
        <v>0</v>
      </c>
      <c r="I1248" s="3">
        <f t="shared" si="38"/>
        <v>13</v>
      </c>
      <c r="J1248" s="6">
        <f>G1248/SUM($G$5:$G$1566)</f>
        <v>7.0311930088847909E-6</v>
      </c>
      <c r="K1248" s="9">
        <f>H1248/SUM($H$5:$H$1566)</f>
        <v>0</v>
      </c>
      <c r="L1248" s="4">
        <f t="shared" si="39"/>
        <v>0</v>
      </c>
      <c r="M1248">
        <v>1385.5</v>
      </c>
      <c r="N1248">
        <v>0</v>
      </c>
    </row>
    <row r="1249" spans="1:14" x14ac:dyDescent="0.25">
      <c r="A1249" t="s">
        <v>14</v>
      </c>
      <c r="B1249" t="s">
        <v>26</v>
      </c>
      <c r="C1249">
        <v>35465</v>
      </c>
      <c r="D1249" t="s">
        <v>2167</v>
      </c>
      <c r="E1249" t="s">
        <v>2168</v>
      </c>
      <c r="F1249" s="3">
        <v>7</v>
      </c>
      <c r="G1249" s="3">
        <v>4</v>
      </c>
      <c r="H1249" s="3">
        <v>0</v>
      </c>
      <c r="I1249" s="3">
        <f t="shared" si="38"/>
        <v>7</v>
      </c>
      <c r="J1249" s="6">
        <f>G1249/SUM($G$5:$G$1566)</f>
        <v>3.5155965044423954E-6</v>
      </c>
      <c r="K1249" s="9">
        <f>H1249/SUM($H$5:$H$1566)</f>
        <v>0</v>
      </c>
      <c r="L1249" s="4">
        <f t="shared" si="39"/>
        <v>0</v>
      </c>
      <c r="M1249">
        <v>1385.5</v>
      </c>
      <c r="N1249">
        <v>0</v>
      </c>
    </row>
    <row r="1250" spans="1:14" x14ac:dyDescent="0.25">
      <c r="A1250" t="s">
        <v>14</v>
      </c>
      <c r="B1250" t="s">
        <v>26</v>
      </c>
      <c r="C1250">
        <v>35247</v>
      </c>
      <c r="D1250" t="s">
        <v>2171</v>
      </c>
      <c r="E1250" t="s">
        <v>2172</v>
      </c>
      <c r="F1250" s="3">
        <v>77</v>
      </c>
      <c r="G1250" s="3">
        <v>48</v>
      </c>
      <c r="H1250" s="3">
        <v>0</v>
      </c>
      <c r="I1250" s="3">
        <f t="shared" si="38"/>
        <v>77</v>
      </c>
      <c r="J1250" s="6">
        <f>G1250/SUM($G$5:$G$1566)</f>
        <v>4.218715805330875E-5</v>
      </c>
      <c r="K1250" s="9">
        <f>H1250/SUM($H$5:$H$1566)</f>
        <v>0</v>
      </c>
      <c r="L1250" s="4">
        <f t="shared" si="39"/>
        <v>0</v>
      </c>
      <c r="M1250">
        <v>1385.5</v>
      </c>
      <c r="N1250">
        <v>0</v>
      </c>
    </row>
    <row r="1251" spans="1:14" x14ac:dyDescent="0.25">
      <c r="A1251" t="s">
        <v>14</v>
      </c>
      <c r="B1251" t="s">
        <v>26</v>
      </c>
      <c r="C1251">
        <v>35121</v>
      </c>
      <c r="D1251" t="s">
        <v>2175</v>
      </c>
      <c r="E1251" t="s">
        <v>2176</v>
      </c>
      <c r="F1251" s="3">
        <v>129</v>
      </c>
      <c r="G1251" s="3">
        <v>81</v>
      </c>
      <c r="H1251" s="3">
        <v>0</v>
      </c>
      <c r="I1251" s="3">
        <f t="shared" si="38"/>
        <v>129</v>
      </c>
      <c r="J1251" s="6">
        <f>G1251/SUM($G$5:$G$1566)</f>
        <v>7.1190829214958512E-5</v>
      </c>
      <c r="K1251" s="9">
        <f>H1251/SUM($H$5:$H$1566)</f>
        <v>0</v>
      </c>
      <c r="L1251" s="4">
        <f t="shared" si="39"/>
        <v>0</v>
      </c>
      <c r="M1251">
        <v>1385.5</v>
      </c>
      <c r="N1251">
        <v>0</v>
      </c>
    </row>
    <row r="1252" spans="1:14" x14ac:dyDescent="0.25">
      <c r="A1252" t="s">
        <v>14</v>
      </c>
      <c r="B1252" t="s">
        <v>26</v>
      </c>
      <c r="C1252">
        <v>35265</v>
      </c>
      <c r="D1252" t="s">
        <v>2177</v>
      </c>
      <c r="E1252" t="s">
        <v>2178</v>
      </c>
      <c r="F1252" s="3">
        <v>1032</v>
      </c>
      <c r="G1252" s="3">
        <v>650</v>
      </c>
      <c r="H1252" s="3">
        <v>0</v>
      </c>
      <c r="I1252" s="3">
        <f t="shared" si="38"/>
        <v>1032</v>
      </c>
      <c r="J1252" s="6">
        <f>G1252/SUM($G$5:$G$1566)</f>
        <v>5.7128443197188928E-4</v>
      </c>
      <c r="K1252" s="9">
        <f>H1252/SUM($H$5:$H$1566)</f>
        <v>0</v>
      </c>
      <c r="L1252" s="4">
        <f t="shared" si="39"/>
        <v>0</v>
      </c>
      <c r="M1252">
        <v>1385.5</v>
      </c>
      <c r="N1252">
        <v>0</v>
      </c>
    </row>
    <row r="1253" spans="1:14" x14ac:dyDescent="0.25">
      <c r="A1253" t="s">
        <v>14</v>
      </c>
      <c r="B1253" t="s">
        <v>26</v>
      </c>
      <c r="C1253">
        <v>35127</v>
      </c>
      <c r="D1253" t="s">
        <v>2179</v>
      </c>
      <c r="E1253" t="s">
        <v>2180</v>
      </c>
      <c r="F1253" s="3">
        <v>1800</v>
      </c>
      <c r="G1253" s="3">
        <v>1134</v>
      </c>
      <c r="H1253" s="3">
        <v>0</v>
      </c>
      <c r="I1253" s="3">
        <f t="shared" si="38"/>
        <v>1800</v>
      </c>
      <c r="J1253" s="6">
        <f>G1253/SUM($G$5:$G$1566)</f>
        <v>9.9667160900941926E-4</v>
      </c>
      <c r="K1253" s="9">
        <f>H1253/SUM($H$5:$H$1566)</f>
        <v>0</v>
      </c>
      <c r="L1253" s="4">
        <f t="shared" si="39"/>
        <v>0</v>
      </c>
      <c r="M1253">
        <v>1385.5</v>
      </c>
      <c r="N1253">
        <v>0</v>
      </c>
    </row>
    <row r="1254" spans="1:14" x14ac:dyDescent="0.25">
      <c r="A1254" t="s">
        <v>14</v>
      </c>
      <c r="B1254" t="s">
        <v>26</v>
      </c>
      <c r="C1254">
        <v>35173</v>
      </c>
      <c r="D1254" t="s">
        <v>2181</v>
      </c>
      <c r="E1254" t="s">
        <v>2182</v>
      </c>
      <c r="F1254" s="3">
        <v>497</v>
      </c>
      <c r="G1254" s="3">
        <v>313</v>
      </c>
      <c r="H1254" s="3">
        <v>0</v>
      </c>
      <c r="I1254" s="3">
        <f t="shared" si="38"/>
        <v>497</v>
      </c>
      <c r="J1254" s="6">
        <f>G1254/SUM($G$5:$G$1566)</f>
        <v>2.7509542647261747E-4</v>
      </c>
      <c r="K1254" s="9">
        <f>H1254/SUM($H$5:$H$1566)</f>
        <v>0</v>
      </c>
      <c r="L1254" s="4">
        <f t="shared" si="39"/>
        <v>0</v>
      </c>
      <c r="M1254">
        <v>1385.5</v>
      </c>
      <c r="N1254">
        <v>0</v>
      </c>
    </row>
    <row r="1255" spans="1:14" x14ac:dyDescent="0.25">
      <c r="A1255" t="s">
        <v>14</v>
      </c>
      <c r="B1255" t="s">
        <v>26</v>
      </c>
      <c r="C1255">
        <v>35134</v>
      </c>
      <c r="D1255" t="s">
        <v>2185</v>
      </c>
      <c r="E1255" t="s">
        <v>2186</v>
      </c>
      <c r="F1255" s="3">
        <v>104</v>
      </c>
      <c r="G1255" s="3">
        <v>65</v>
      </c>
      <c r="H1255" s="3">
        <v>0</v>
      </c>
      <c r="I1255" s="3">
        <f t="shared" si="38"/>
        <v>104</v>
      </c>
      <c r="J1255" s="6">
        <f>G1255/SUM($G$5:$G$1566)</f>
        <v>5.7128443197188929E-5</v>
      </c>
      <c r="K1255" s="9">
        <f>H1255/SUM($H$5:$H$1566)</f>
        <v>0</v>
      </c>
      <c r="L1255" s="4">
        <f t="shared" si="39"/>
        <v>0</v>
      </c>
      <c r="M1255">
        <v>1385.5</v>
      </c>
      <c r="N1255">
        <v>0</v>
      </c>
    </row>
    <row r="1256" spans="1:14" x14ac:dyDescent="0.25">
      <c r="A1256" t="s">
        <v>14</v>
      </c>
      <c r="B1256" t="s">
        <v>26</v>
      </c>
      <c r="C1256">
        <v>35371</v>
      </c>
      <c r="D1256" t="s">
        <v>2191</v>
      </c>
      <c r="E1256" t="s">
        <v>2192</v>
      </c>
      <c r="F1256" s="3">
        <v>206</v>
      </c>
      <c r="G1256" s="3">
        <v>130</v>
      </c>
      <c r="H1256" s="3">
        <v>0</v>
      </c>
      <c r="I1256" s="3">
        <f t="shared" si="38"/>
        <v>206</v>
      </c>
      <c r="J1256" s="6">
        <f>G1256/SUM($G$5:$G$1566)</f>
        <v>1.1425688639437786E-4</v>
      </c>
      <c r="K1256" s="9">
        <f>H1256/SUM($H$5:$H$1566)</f>
        <v>0</v>
      </c>
      <c r="L1256" s="4">
        <f t="shared" si="39"/>
        <v>0</v>
      </c>
      <c r="M1256">
        <v>1385.5</v>
      </c>
      <c r="N1256">
        <v>0</v>
      </c>
    </row>
    <row r="1257" spans="1:14" x14ac:dyDescent="0.25">
      <c r="A1257" t="s">
        <v>14</v>
      </c>
      <c r="B1257" t="s">
        <v>26</v>
      </c>
      <c r="C1257">
        <v>35317</v>
      </c>
      <c r="D1257" t="s">
        <v>2194</v>
      </c>
      <c r="E1257" t="s">
        <v>2195</v>
      </c>
      <c r="F1257" s="3">
        <v>155</v>
      </c>
      <c r="G1257" s="3">
        <v>98</v>
      </c>
      <c r="H1257" s="3">
        <v>0</v>
      </c>
      <c r="I1257" s="3">
        <f t="shared" si="38"/>
        <v>155</v>
      </c>
      <c r="J1257" s="6">
        <f>G1257/SUM($G$5:$G$1566)</f>
        <v>8.6132114358838691E-5</v>
      </c>
      <c r="K1257" s="9">
        <f>H1257/SUM($H$5:$H$1566)</f>
        <v>0</v>
      </c>
      <c r="L1257" s="4">
        <f t="shared" si="39"/>
        <v>0</v>
      </c>
      <c r="M1257">
        <v>1385.5</v>
      </c>
      <c r="N1257">
        <v>0</v>
      </c>
    </row>
    <row r="1258" spans="1:14" x14ac:dyDescent="0.25">
      <c r="A1258" t="s">
        <v>14</v>
      </c>
      <c r="B1258" t="s">
        <v>26</v>
      </c>
      <c r="C1258">
        <v>35367</v>
      </c>
      <c r="D1258" t="s">
        <v>2196</v>
      </c>
      <c r="E1258" t="s">
        <v>2197</v>
      </c>
      <c r="F1258" s="3">
        <v>142</v>
      </c>
      <c r="G1258" s="3">
        <v>89</v>
      </c>
      <c r="H1258" s="3">
        <v>0</v>
      </c>
      <c r="I1258" s="3">
        <f t="shared" si="38"/>
        <v>142</v>
      </c>
      <c r="J1258" s="6">
        <f>G1258/SUM($G$5:$G$1566)</f>
        <v>7.8222022223843301E-5</v>
      </c>
      <c r="K1258" s="9">
        <f>H1258/SUM($H$5:$H$1566)</f>
        <v>0</v>
      </c>
      <c r="L1258" s="4">
        <f t="shared" si="39"/>
        <v>0</v>
      </c>
      <c r="M1258">
        <v>1385.5</v>
      </c>
      <c r="N1258">
        <v>0</v>
      </c>
    </row>
    <row r="1259" spans="1:14" x14ac:dyDescent="0.25">
      <c r="A1259" t="s">
        <v>14</v>
      </c>
      <c r="B1259" t="s">
        <v>26</v>
      </c>
      <c r="C1259">
        <v>35327</v>
      </c>
      <c r="D1259" t="s">
        <v>2200</v>
      </c>
      <c r="E1259" t="s">
        <v>2201</v>
      </c>
      <c r="F1259" s="3">
        <v>39</v>
      </c>
      <c r="G1259" s="3">
        <v>25</v>
      </c>
      <c r="H1259" s="3">
        <v>0</v>
      </c>
      <c r="I1259" s="3">
        <f t="shared" si="38"/>
        <v>39</v>
      </c>
      <c r="J1259" s="6">
        <f>G1259/SUM($G$5:$G$1566)</f>
        <v>2.1972478152764974E-5</v>
      </c>
      <c r="K1259" s="9">
        <f>H1259/SUM($H$5:$H$1566)</f>
        <v>0</v>
      </c>
      <c r="L1259" s="4">
        <f t="shared" si="39"/>
        <v>0</v>
      </c>
      <c r="M1259">
        <v>1385.5</v>
      </c>
      <c r="N1259">
        <v>0</v>
      </c>
    </row>
    <row r="1260" spans="1:14" x14ac:dyDescent="0.25">
      <c r="A1260" t="s">
        <v>14</v>
      </c>
      <c r="B1260" t="s">
        <v>13</v>
      </c>
      <c r="C1260">
        <v>31176</v>
      </c>
      <c r="D1260" t="s">
        <v>2202</v>
      </c>
      <c r="E1260" t="s">
        <v>2203</v>
      </c>
      <c r="F1260" s="3">
        <v>13641</v>
      </c>
      <c r="G1260" s="3">
        <v>7737</v>
      </c>
      <c r="H1260" s="3">
        <v>0</v>
      </c>
      <c r="I1260" s="3">
        <f t="shared" si="38"/>
        <v>13641</v>
      </c>
      <c r="J1260" s="6">
        <f>G1260/SUM($G$5:$G$1566)</f>
        <v>6.8000425387177033E-3</v>
      </c>
      <c r="K1260" s="9">
        <f>H1260/SUM($H$5:$H$1566)</f>
        <v>0</v>
      </c>
      <c r="L1260" s="4">
        <f t="shared" si="39"/>
        <v>0</v>
      </c>
      <c r="M1260">
        <v>1385.5</v>
      </c>
      <c r="N1260">
        <v>0</v>
      </c>
    </row>
    <row r="1261" spans="1:14" x14ac:dyDescent="0.25">
      <c r="A1261" t="s">
        <v>14</v>
      </c>
      <c r="B1261" t="s">
        <v>13</v>
      </c>
      <c r="C1261">
        <v>31171</v>
      </c>
      <c r="D1261" t="s">
        <v>2204</v>
      </c>
      <c r="E1261" t="s">
        <v>2205</v>
      </c>
      <c r="F1261" s="3">
        <v>10127</v>
      </c>
      <c r="G1261" s="3">
        <v>5744</v>
      </c>
      <c r="H1261" s="3">
        <v>0</v>
      </c>
      <c r="I1261" s="3">
        <f t="shared" si="38"/>
        <v>10127</v>
      </c>
      <c r="J1261" s="6">
        <f>G1261/SUM($G$5:$G$1566)</f>
        <v>5.0483965803792804E-3</v>
      </c>
      <c r="K1261" s="9">
        <f>H1261/SUM($H$5:$H$1566)</f>
        <v>0</v>
      </c>
      <c r="L1261" s="4">
        <f t="shared" si="39"/>
        <v>0</v>
      </c>
      <c r="M1261">
        <v>1385.5</v>
      </c>
      <c r="N1261">
        <v>0</v>
      </c>
    </row>
    <row r="1262" spans="1:14" x14ac:dyDescent="0.25">
      <c r="A1262" t="s">
        <v>14</v>
      </c>
      <c r="B1262" t="s">
        <v>115</v>
      </c>
      <c r="C1262">
        <v>33279</v>
      </c>
      <c r="D1262" t="s">
        <v>2206</v>
      </c>
      <c r="E1262" t="s">
        <v>2207</v>
      </c>
      <c r="F1262" s="3">
        <v>138</v>
      </c>
      <c r="G1262" s="3">
        <v>34</v>
      </c>
      <c r="H1262" s="3">
        <v>0</v>
      </c>
      <c r="I1262" s="3">
        <f t="shared" si="38"/>
        <v>138</v>
      </c>
      <c r="J1262" s="6">
        <f>G1262/SUM($G$5:$G$1566)</f>
        <v>2.9882570287760364E-5</v>
      </c>
      <c r="K1262" s="9">
        <f>H1262/SUM($H$5:$H$1566)</f>
        <v>0</v>
      </c>
      <c r="L1262" s="4">
        <f t="shared" si="39"/>
        <v>0</v>
      </c>
      <c r="M1262">
        <v>1385.5</v>
      </c>
      <c r="N1262">
        <v>0</v>
      </c>
    </row>
    <row r="1263" spans="1:14" x14ac:dyDescent="0.25">
      <c r="A1263" t="s">
        <v>14</v>
      </c>
      <c r="B1263" t="s">
        <v>17</v>
      </c>
      <c r="C1263">
        <v>37360</v>
      </c>
      <c r="D1263" t="s">
        <v>2208</v>
      </c>
      <c r="E1263" t="s">
        <v>2208</v>
      </c>
      <c r="F1263" s="3">
        <v>483</v>
      </c>
      <c r="G1263" s="3">
        <v>304</v>
      </c>
      <c r="H1263" s="3">
        <v>0</v>
      </c>
      <c r="I1263" s="3">
        <f t="shared" si="38"/>
        <v>483</v>
      </c>
      <c r="J1263" s="6">
        <f>G1263/SUM($G$5:$G$1566)</f>
        <v>2.6718533433762207E-4</v>
      </c>
      <c r="K1263" s="9">
        <f>H1263/SUM($H$5:$H$1566)</f>
        <v>0</v>
      </c>
      <c r="L1263" s="4">
        <f t="shared" si="39"/>
        <v>0</v>
      </c>
      <c r="M1263">
        <v>1385.5</v>
      </c>
      <c r="N1263">
        <v>0</v>
      </c>
    </row>
    <row r="1264" spans="1:14" x14ac:dyDescent="0.25">
      <c r="A1264" t="s">
        <v>14</v>
      </c>
      <c r="B1264" t="s">
        <v>17</v>
      </c>
      <c r="C1264">
        <v>37362</v>
      </c>
      <c r="D1264" t="s">
        <v>2209</v>
      </c>
      <c r="E1264" t="s">
        <v>2210</v>
      </c>
      <c r="F1264" s="3">
        <v>31</v>
      </c>
      <c r="G1264" s="3">
        <v>20</v>
      </c>
      <c r="H1264" s="3">
        <v>0</v>
      </c>
      <c r="I1264" s="3">
        <f t="shared" si="38"/>
        <v>31</v>
      </c>
      <c r="J1264" s="6">
        <f>G1264/SUM($G$5:$G$1566)</f>
        <v>1.7577982522211978E-5</v>
      </c>
      <c r="K1264" s="9">
        <f>H1264/SUM($H$5:$H$1566)</f>
        <v>0</v>
      </c>
      <c r="L1264" s="4">
        <f t="shared" si="39"/>
        <v>0</v>
      </c>
      <c r="M1264">
        <v>1385.5</v>
      </c>
      <c r="N1264">
        <v>0</v>
      </c>
    </row>
    <row r="1265" spans="1:14" x14ac:dyDescent="0.25">
      <c r="A1265" t="s">
        <v>19</v>
      </c>
      <c r="B1265" t="s">
        <v>18</v>
      </c>
      <c r="C1265">
        <v>53254</v>
      </c>
      <c r="D1265" t="s">
        <v>2211</v>
      </c>
      <c r="E1265" t="s">
        <v>2212</v>
      </c>
      <c r="F1265" s="3">
        <v>567</v>
      </c>
      <c r="G1265" s="3">
        <v>185</v>
      </c>
      <c r="H1265" s="3">
        <v>0</v>
      </c>
      <c r="I1265" s="3">
        <f t="shared" si="38"/>
        <v>567</v>
      </c>
      <c r="J1265" s="6">
        <f>G1265/SUM($G$5:$G$1566)</f>
        <v>1.625963383304608E-4</v>
      </c>
      <c r="K1265" s="9">
        <f>H1265/SUM($H$5:$H$1566)</f>
        <v>0</v>
      </c>
      <c r="L1265" s="4">
        <f t="shared" si="39"/>
        <v>0</v>
      </c>
      <c r="M1265">
        <v>1385.5</v>
      </c>
      <c r="N1265">
        <v>0</v>
      </c>
    </row>
    <row r="1266" spans="1:14" x14ac:dyDescent="0.25">
      <c r="A1266" t="s">
        <v>14</v>
      </c>
      <c r="B1266" t="s">
        <v>13</v>
      </c>
      <c r="C1266">
        <v>31136</v>
      </c>
      <c r="D1266" t="s">
        <v>2213</v>
      </c>
      <c r="E1266" t="s">
        <v>2214</v>
      </c>
      <c r="F1266" s="3">
        <v>1751</v>
      </c>
      <c r="G1266" s="3">
        <v>993</v>
      </c>
      <c r="H1266" s="3">
        <v>0</v>
      </c>
      <c r="I1266" s="3">
        <f t="shared" si="38"/>
        <v>1751</v>
      </c>
      <c r="J1266" s="6">
        <f>G1266/SUM($G$5:$G$1566)</f>
        <v>8.7274683222782472E-4</v>
      </c>
      <c r="K1266" s="9">
        <f>H1266/SUM($H$5:$H$1566)</f>
        <v>0</v>
      </c>
      <c r="L1266" s="4">
        <f t="shared" si="39"/>
        <v>0</v>
      </c>
      <c r="M1266">
        <v>1385.5</v>
      </c>
      <c r="N1266">
        <v>0</v>
      </c>
    </row>
    <row r="1267" spans="1:14" x14ac:dyDescent="0.25">
      <c r="A1267" t="s">
        <v>19</v>
      </c>
      <c r="B1267" t="s">
        <v>18</v>
      </c>
      <c r="C1267">
        <v>53267</v>
      </c>
      <c r="D1267" t="s">
        <v>2215</v>
      </c>
      <c r="E1267" t="s">
        <v>2216</v>
      </c>
      <c r="F1267" s="3">
        <v>749</v>
      </c>
      <c r="G1267" s="3">
        <v>244</v>
      </c>
      <c r="H1267" s="3">
        <v>0</v>
      </c>
      <c r="I1267" s="3">
        <f t="shared" si="38"/>
        <v>749</v>
      </c>
      <c r="J1267" s="6">
        <f>G1267/SUM($G$5:$G$1566)</f>
        <v>2.1445138677098614E-4</v>
      </c>
      <c r="K1267" s="9">
        <f>H1267/SUM($H$5:$H$1566)</f>
        <v>0</v>
      </c>
      <c r="L1267" s="4">
        <f t="shared" si="39"/>
        <v>0</v>
      </c>
      <c r="M1267">
        <v>1385.5</v>
      </c>
      <c r="N1267">
        <v>0</v>
      </c>
    </row>
    <row r="1268" spans="1:14" x14ac:dyDescent="0.25">
      <c r="A1268" t="s">
        <v>14</v>
      </c>
      <c r="B1268" t="s">
        <v>17</v>
      </c>
      <c r="C1268">
        <v>37335</v>
      </c>
      <c r="D1268" t="s">
        <v>2217</v>
      </c>
      <c r="E1268" t="s">
        <v>2218</v>
      </c>
      <c r="F1268" s="3">
        <v>409</v>
      </c>
      <c r="G1268" s="3">
        <v>258</v>
      </c>
      <c r="H1268" s="3">
        <v>0</v>
      </c>
      <c r="I1268" s="3">
        <f t="shared" si="38"/>
        <v>409</v>
      </c>
      <c r="J1268" s="6">
        <f>G1268/SUM($G$5:$G$1566)</f>
        <v>2.2675597453653451E-4</v>
      </c>
      <c r="K1268" s="9">
        <f>H1268/SUM($H$5:$H$1566)</f>
        <v>0</v>
      </c>
      <c r="L1268" s="4">
        <f t="shared" si="39"/>
        <v>0</v>
      </c>
      <c r="M1268">
        <v>1385.5</v>
      </c>
      <c r="N1268">
        <v>0</v>
      </c>
    </row>
    <row r="1269" spans="1:14" x14ac:dyDescent="0.25">
      <c r="A1269" t="s">
        <v>14</v>
      </c>
      <c r="B1269" t="s">
        <v>115</v>
      </c>
      <c r="C1269">
        <v>33263</v>
      </c>
      <c r="D1269" t="s">
        <v>2219</v>
      </c>
      <c r="E1269" t="s">
        <v>2220</v>
      </c>
      <c r="F1269" s="3">
        <v>0</v>
      </c>
      <c r="G1269" s="3">
        <v>0</v>
      </c>
      <c r="H1269" s="3">
        <v>2</v>
      </c>
      <c r="I1269" s="3">
        <f t="shared" si="38"/>
        <v>2</v>
      </c>
      <c r="J1269" s="6">
        <f>G1269/SUM($G$5:$G$1566)</f>
        <v>0</v>
      </c>
      <c r="K1269" s="9">
        <f>H1269/SUM($H$5:$H$1566)</f>
        <v>2.3587742865297478E-6</v>
      </c>
      <c r="L1269" s="4">
        <f t="shared" si="39"/>
        <v>1</v>
      </c>
      <c r="M1269">
        <v>1385.5</v>
      </c>
      <c r="N1269">
        <v>0</v>
      </c>
    </row>
    <row r="1270" spans="1:14" x14ac:dyDescent="0.25">
      <c r="A1270" t="s">
        <v>14</v>
      </c>
      <c r="B1270" t="s">
        <v>17</v>
      </c>
      <c r="C1270">
        <v>37385</v>
      </c>
      <c r="D1270" t="s">
        <v>2221</v>
      </c>
      <c r="E1270" t="s">
        <v>2222</v>
      </c>
      <c r="F1270" s="3">
        <v>0</v>
      </c>
      <c r="G1270" s="3">
        <v>0</v>
      </c>
      <c r="H1270" s="3">
        <v>0</v>
      </c>
      <c r="I1270" s="3">
        <f t="shared" si="38"/>
        <v>0</v>
      </c>
      <c r="J1270" s="6">
        <f>G1270/SUM($G$5:$G$1566)</f>
        <v>0</v>
      </c>
      <c r="K1270" s="9">
        <f>H1270/SUM($H$5:$H$1566)</f>
        <v>0</v>
      </c>
      <c r="L1270" s="4">
        <f t="shared" si="39"/>
        <v>0</v>
      </c>
      <c r="M1270">
        <v>1385.5</v>
      </c>
      <c r="N1270">
        <v>0</v>
      </c>
    </row>
    <row r="1271" spans="1:14" x14ac:dyDescent="0.25">
      <c r="A1271" t="s">
        <v>14</v>
      </c>
      <c r="B1271" t="s">
        <v>17</v>
      </c>
      <c r="C1271">
        <v>37353</v>
      </c>
      <c r="D1271" t="s">
        <v>2223</v>
      </c>
      <c r="E1271" t="s">
        <v>2223</v>
      </c>
      <c r="F1271" s="3">
        <v>93</v>
      </c>
      <c r="G1271" s="3">
        <v>59</v>
      </c>
      <c r="H1271" s="3">
        <v>0</v>
      </c>
      <c r="I1271" s="3">
        <f t="shared" si="38"/>
        <v>93</v>
      </c>
      <c r="J1271" s="6">
        <f>G1271/SUM($G$5:$G$1566)</f>
        <v>5.1855048440525338E-5</v>
      </c>
      <c r="K1271" s="9">
        <f>H1271/SUM($H$5:$H$1566)</f>
        <v>0</v>
      </c>
      <c r="L1271" s="4">
        <f t="shared" si="39"/>
        <v>0</v>
      </c>
      <c r="M1271">
        <v>1385.5</v>
      </c>
      <c r="N1271">
        <v>0</v>
      </c>
    </row>
    <row r="1272" spans="1:14" x14ac:dyDescent="0.25">
      <c r="A1272" t="s">
        <v>14</v>
      </c>
      <c r="B1272" t="s">
        <v>115</v>
      </c>
      <c r="C1272">
        <v>33127</v>
      </c>
      <c r="D1272" t="s">
        <v>2224</v>
      </c>
      <c r="E1272" t="s">
        <v>2225</v>
      </c>
      <c r="F1272" s="3">
        <v>0</v>
      </c>
      <c r="G1272" s="3">
        <v>0</v>
      </c>
      <c r="H1272" s="3">
        <v>0</v>
      </c>
      <c r="I1272" s="3">
        <f t="shared" si="38"/>
        <v>0</v>
      </c>
      <c r="J1272" s="6">
        <f>G1272/SUM($G$5:$G$1566)</f>
        <v>0</v>
      </c>
      <c r="K1272" s="9">
        <f>H1272/SUM($H$5:$H$1566)</f>
        <v>0</v>
      </c>
      <c r="L1272" s="4">
        <f t="shared" si="39"/>
        <v>0</v>
      </c>
      <c r="M1272">
        <v>1385.5</v>
      </c>
      <c r="N1272">
        <v>0</v>
      </c>
    </row>
    <row r="1273" spans="1:14" x14ac:dyDescent="0.25">
      <c r="A1273" t="s">
        <v>14</v>
      </c>
      <c r="B1273" t="s">
        <v>17</v>
      </c>
      <c r="C1273">
        <v>37314</v>
      </c>
      <c r="D1273" t="s">
        <v>2226</v>
      </c>
      <c r="E1273" t="s">
        <v>2226</v>
      </c>
      <c r="F1273" s="3">
        <v>124</v>
      </c>
      <c r="G1273" s="3">
        <v>78</v>
      </c>
      <c r="H1273" s="3">
        <v>0</v>
      </c>
      <c r="I1273" s="3">
        <f t="shared" si="38"/>
        <v>124</v>
      </c>
      <c r="J1273" s="6">
        <f>G1273/SUM($G$5:$G$1566)</f>
        <v>6.855413183662672E-5</v>
      </c>
      <c r="K1273" s="9">
        <f>H1273/SUM($H$5:$H$1566)</f>
        <v>0</v>
      </c>
      <c r="L1273" s="4">
        <f t="shared" si="39"/>
        <v>0</v>
      </c>
      <c r="M1273">
        <v>1385.5</v>
      </c>
      <c r="N1273">
        <v>0</v>
      </c>
    </row>
    <row r="1274" spans="1:14" x14ac:dyDescent="0.25">
      <c r="A1274" t="s">
        <v>14</v>
      </c>
      <c r="B1274" t="s">
        <v>115</v>
      </c>
      <c r="C1274">
        <v>33119</v>
      </c>
      <c r="D1274" t="s">
        <v>2227</v>
      </c>
      <c r="E1274" t="s">
        <v>2228</v>
      </c>
      <c r="F1274" s="3">
        <v>355</v>
      </c>
      <c r="G1274" s="3">
        <v>88</v>
      </c>
      <c r="H1274" s="3">
        <v>0</v>
      </c>
      <c r="I1274" s="3">
        <f t="shared" si="38"/>
        <v>355</v>
      </c>
      <c r="J1274" s="6">
        <f>G1274/SUM($G$5:$G$1566)</f>
        <v>7.7343123097732699E-5</v>
      </c>
      <c r="K1274" s="9">
        <f>H1274/SUM($H$5:$H$1566)</f>
        <v>0</v>
      </c>
      <c r="L1274" s="4">
        <f t="shared" si="39"/>
        <v>0</v>
      </c>
      <c r="M1274">
        <v>1385.5</v>
      </c>
      <c r="N1274">
        <v>0</v>
      </c>
    </row>
    <row r="1275" spans="1:14" x14ac:dyDescent="0.25">
      <c r="A1275" t="s">
        <v>14</v>
      </c>
      <c r="B1275" t="s">
        <v>115</v>
      </c>
      <c r="C1275">
        <v>33135</v>
      </c>
      <c r="D1275" t="s">
        <v>2229</v>
      </c>
      <c r="E1275" t="s">
        <v>2230</v>
      </c>
      <c r="F1275" s="3">
        <v>0</v>
      </c>
      <c r="G1275" s="3">
        <v>0</v>
      </c>
      <c r="H1275" s="3">
        <v>0</v>
      </c>
      <c r="I1275" s="3">
        <f t="shared" si="38"/>
        <v>0</v>
      </c>
      <c r="J1275" s="6">
        <f>G1275/SUM($G$5:$G$1566)</f>
        <v>0</v>
      </c>
      <c r="K1275" s="9">
        <f>H1275/SUM($H$5:$H$1566)</f>
        <v>0</v>
      </c>
      <c r="L1275" s="4">
        <f t="shared" si="39"/>
        <v>0</v>
      </c>
      <c r="M1275">
        <v>1385.5</v>
      </c>
      <c r="N1275">
        <v>0</v>
      </c>
    </row>
    <row r="1276" spans="1:14" x14ac:dyDescent="0.25">
      <c r="A1276" t="s">
        <v>14</v>
      </c>
      <c r="B1276" t="s">
        <v>176</v>
      </c>
      <c r="C1276">
        <v>32193</v>
      </c>
      <c r="D1276" t="s">
        <v>2231</v>
      </c>
      <c r="E1276" t="s">
        <v>2232</v>
      </c>
      <c r="F1276" s="3">
        <v>4</v>
      </c>
      <c r="G1276" s="3">
        <v>1</v>
      </c>
      <c r="H1276" s="3">
        <v>0</v>
      </c>
      <c r="I1276" s="3">
        <f t="shared" si="38"/>
        <v>4</v>
      </c>
      <c r="J1276" s="6">
        <f>G1276/SUM($G$5:$G$1566)</f>
        <v>8.7889912611059886E-7</v>
      </c>
      <c r="K1276" s="9">
        <f>H1276/SUM($H$5:$H$1566)</f>
        <v>0</v>
      </c>
      <c r="L1276" s="4">
        <f t="shared" si="39"/>
        <v>0</v>
      </c>
      <c r="M1276">
        <v>1385.5</v>
      </c>
      <c r="N1276">
        <v>0</v>
      </c>
    </row>
    <row r="1277" spans="1:14" x14ac:dyDescent="0.25">
      <c r="A1277" t="s">
        <v>14</v>
      </c>
      <c r="B1277" t="s">
        <v>115</v>
      </c>
      <c r="C1277">
        <v>33152</v>
      </c>
      <c r="D1277" t="s">
        <v>2233</v>
      </c>
      <c r="F1277" s="3">
        <v>0</v>
      </c>
      <c r="G1277" s="3">
        <v>0</v>
      </c>
      <c r="H1277" s="3">
        <v>3</v>
      </c>
      <c r="I1277" s="3">
        <f t="shared" si="38"/>
        <v>3</v>
      </c>
      <c r="J1277" s="6">
        <f>G1277/SUM($G$5:$G$1566)</f>
        <v>0</v>
      </c>
      <c r="K1277" s="9">
        <f>H1277/SUM($H$5:$H$1566)</f>
        <v>3.5381614297946215E-6</v>
      </c>
      <c r="L1277" s="4">
        <f t="shared" si="39"/>
        <v>1</v>
      </c>
      <c r="M1277">
        <v>1385.5</v>
      </c>
      <c r="N1277">
        <v>0</v>
      </c>
    </row>
    <row r="1278" spans="1:14" x14ac:dyDescent="0.25">
      <c r="A1278" t="s">
        <v>14</v>
      </c>
      <c r="B1278" t="s">
        <v>17</v>
      </c>
      <c r="C1278">
        <v>37389</v>
      </c>
      <c r="D1278" t="s">
        <v>2234</v>
      </c>
      <c r="E1278" t="s">
        <v>2235</v>
      </c>
      <c r="F1278" s="3">
        <v>0</v>
      </c>
      <c r="G1278" s="3">
        <v>0</v>
      </c>
      <c r="H1278" s="3">
        <v>0</v>
      </c>
      <c r="I1278" s="3">
        <f t="shared" si="38"/>
        <v>0</v>
      </c>
      <c r="J1278" s="6">
        <f>G1278/SUM($G$5:$G$1566)</f>
        <v>0</v>
      </c>
      <c r="K1278" s="9">
        <f>H1278/SUM($H$5:$H$1566)</f>
        <v>0</v>
      </c>
      <c r="L1278" s="4">
        <f t="shared" si="39"/>
        <v>0</v>
      </c>
      <c r="M1278">
        <v>1385.5</v>
      </c>
      <c r="N1278">
        <v>0</v>
      </c>
    </row>
    <row r="1279" spans="1:14" x14ac:dyDescent="0.25">
      <c r="A1279" t="s">
        <v>14</v>
      </c>
      <c r="B1279" t="s">
        <v>17</v>
      </c>
      <c r="C1279">
        <v>37379</v>
      </c>
      <c r="D1279" t="s">
        <v>2236</v>
      </c>
      <c r="E1279" t="s">
        <v>2237</v>
      </c>
      <c r="F1279" s="3">
        <v>7</v>
      </c>
      <c r="G1279" s="3">
        <v>4</v>
      </c>
      <c r="H1279" s="3">
        <v>0</v>
      </c>
      <c r="I1279" s="3">
        <f t="shared" si="38"/>
        <v>7</v>
      </c>
      <c r="J1279" s="6">
        <f>G1279/SUM($G$5:$G$1566)</f>
        <v>3.5155965044423954E-6</v>
      </c>
      <c r="K1279" s="9">
        <f>H1279/SUM($H$5:$H$1566)</f>
        <v>0</v>
      </c>
      <c r="L1279" s="4">
        <f t="shared" si="39"/>
        <v>0</v>
      </c>
      <c r="M1279">
        <v>1385.5</v>
      </c>
      <c r="N1279">
        <v>0</v>
      </c>
    </row>
    <row r="1280" spans="1:14" x14ac:dyDescent="0.25">
      <c r="A1280" t="s">
        <v>14</v>
      </c>
      <c r="B1280" t="s">
        <v>176</v>
      </c>
      <c r="C1280">
        <v>32161</v>
      </c>
      <c r="D1280" t="s">
        <v>2238</v>
      </c>
      <c r="E1280" t="s">
        <v>2238</v>
      </c>
      <c r="F1280" s="3">
        <v>183</v>
      </c>
      <c r="G1280" s="3">
        <v>45</v>
      </c>
      <c r="H1280" s="3">
        <v>0</v>
      </c>
      <c r="I1280" s="3">
        <f t="shared" si="38"/>
        <v>183</v>
      </c>
      <c r="J1280" s="6">
        <f>G1280/SUM($G$5:$G$1566)</f>
        <v>3.9550460674976951E-5</v>
      </c>
      <c r="K1280" s="9">
        <f>H1280/SUM($H$5:$H$1566)</f>
        <v>0</v>
      </c>
      <c r="L1280" s="4">
        <f t="shared" si="39"/>
        <v>0</v>
      </c>
      <c r="M1280">
        <v>1385.5</v>
      </c>
      <c r="N1280">
        <v>0</v>
      </c>
    </row>
    <row r="1281" spans="1:14" x14ac:dyDescent="0.25">
      <c r="A1281" t="s">
        <v>14</v>
      </c>
      <c r="B1281" t="s">
        <v>17</v>
      </c>
      <c r="C1281">
        <v>37371</v>
      </c>
      <c r="D1281" t="s">
        <v>2239</v>
      </c>
      <c r="E1281" t="s">
        <v>2240</v>
      </c>
      <c r="F1281" s="3">
        <v>427</v>
      </c>
      <c r="G1281" s="3">
        <v>269</v>
      </c>
      <c r="H1281" s="3">
        <v>0</v>
      </c>
      <c r="I1281" s="3">
        <f t="shared" si="38"/>
        <v>427</v>
      </c>
      <c r="J1281" s="6">
        <f>G1281/SUM($G$5:$G$1566)</f>
        <v>2.3642386492375112E-4</v>
      </c>
      <c r="K1281" s="9">
        <f>H1281/SUM($H$5:$H$1566)</f>
        <v>0</v>
      </c>
      <c r="L1281" s="4">
        <f t="shared" si="39"/>
        <v>0</v>
      </c>
      <c r="M1281">
        <v>1385.5</v>
      </c>
      <c r="N1281">
        <v>0</v>
      </c>
    </row>
    <row r="1282" spans="1:14" x14ac:dyDescent="0.25">
      <c r="A1282" t="s">
        <v>19</v>
      </c>
      <c r="B1282" t="s">
        <v>52</v>
      </c>
      <c r="C1282">
        <v>54143</v>
      </c>
      <c r="D1282" t="s">
        <v>2241</v>
      </c>
      <c r="E1282" t="s">
        <v>2242</v>
      </c>
      <c r="F1282" s="3">
        <v>35</v>
      </c>
      <c r="G1282" s="3">
        <v>11</v>
      </c>
      <c r="H1282" s="3">
        <v>0</v>
      </c>
      <c r="I1282" s="3">
        <f t="shared" si="38"/>
        <v>35</v>
      </c>
      <c r="J1282" s="6">
        <f>G1282/SUM($G$5:$G$1566)</f>
        <v>9.6678903872165874E-6</v>
      </c>
      <c r="K1282" s="9">
        <f>H1282/SUM($H$5:$H$1566)</f>
        <v>0</v>
      </c>
      <c r="L1282" s="4">
        <f t="shared" si="39"/>
        <v>0</v>
      </c>
      <c r="M1282">
        <v>1385.5</v>
      </c>
      <c r="N1282">
        <v>0</v>
      </c>
    </row>
    <row r="1283" spans="1:14" x14ac:dyDescent="0.25">
      <c r="A1283" t="s">
        <v>14</v>
      </c>
      <c r="B1283" t="s">
        <v>115</v>
      </c>
      <c r="C1283">
        <v>33291</v>
      </c>
      <c r="D1283" t="s">
        <v>2245</v>
      </c>
      <c r="E1283" t="s">
        <v>2246</v>
      </c>
      <c r="F1283" s="3">
        <v>99</v>
      </c>
      <c r="G1283" s="3">
        <v>24</v>
      </c>
      <c r="H1283" s="3">
        <v>0</v>
      </c>
      <c r="I1283" s="3">
        <f t="shared" si="38"/>
        <v>99</v>
      </c>
      <c r="J1283" s="6">
        <f>G1283/SUM($G$5:$G$1566)</f>
        <v>2.1093579026654375E-5</v>
      </c>
      <c r="K1283" s="9">
        <f>H1283/SUM($H$5:$H$1566)</f>
        <v>0</v>
      </c>
      <c r="L1283" s="4">
        <f t="shared" si="39"/>
        <v>0</v>
      </c>
      <c r="M1283">
        <v>1385.5</v>
      </c>
      <c r="N1283">
        <v>0</v>
      </c>
    </row>
    <row r="1284" spans="1:14" x14ac:dyDescent="0.25">
      <c r="A1284" t="s">
        <v>14</v>
      </c>
      <c r="B1284" t="s">
        <v>115</v>
      </c>
      <c r="C1284">
        <v>33215</v>
      </c>
      <c r="D1284" t="s">
        <v>2247</v>
      </c>
      <c r="E1284" t="s">
        <v>2248</v>
      </c>
      <c r="F1284" s="3">
        <v>0</v>
      </c>
      <c r="G1284" s="3">
        <v>0</v>
      </c>
      <c r="H1284" s="3">
        <v>0</v>
      </c>
      <c r="I1284" s="3">
        <f t="shared" si="38"/>
        <v>0</v>
      </c>
      <c r="J1284" s="6">
        <f>G1284/SUM($G$5:$G$1566)</f>
        <v>0</v>
      </c>
      <c r="K1284" s="9">
        <f>H1284/SUM($H$5:$H$1566)</f>
        <v>0</v>
      </c>
      <c r="L1284" s="4">
        <f t="shared" si="39"/>
        <v>0</v>
      </c>
      <c r="M1284">
        <v>1385.5</v>
      </c>
      <c r="N1284">
        <v>0</v>
      </c>
    </row>
    <row r="1285" spans="1:14" x14ac:dyDescent="0.25">
      <c r="A1285" t="s">
        <v>14</v>
      </c>
      <c r="B1285" t="s">
        <v>115</v>
      </c>
      <c r="C1285">
        <v>33255</v>
      </c>
      <c r="D1285" t="s">
        <v>2249</v>
      </c>
      <c r="E1285" t="s">
        <v>2250</v>
      </c>
      <c r="F1285" s="3">
        <v>523</v>
      </c>
      <c r="G1285" s="3">
        <v>129</v>
      </c>
      <c r="H1285" s="3">
        <v>0</v>
      </c>
      <c r="I1285" s="3">
        <f t="shared" si="38"/>
        <v>523</v>
      </c>
      <c r="J1285" s="6">
        <f>G1285/SUM($G$5:$G$1566)</f>
        <v>1.1337798726826726E-4</v>
      </c>
      <c r="K1285" s="9">
        <f>H1285/SUM($H$5:$H$1566)</f>
        <v>0</v>
      </c>
      <c r="L1285" s="4">
        <f t="shared" si="39"/>
        <v>0</v>
      </c>
      <c r="M1285">
        <v>1385.5</v>
      </c>
      <c r="N1285">
        <v>0</v>
      </c>
    </row>
    <row r="1286" spans="1:14" x14ac:dyDescent="0.25">
      <c r="A1286" t="s">
        <v>14</v>
      </c>
      <c r="B1286" t="s">
        <v>125</v>
      </c>
      <c r="C1286">
        <v>34284</v>
      </c>
      <c r="D1286" t="s">
        <v>2251</v>
      </c>
      <c r="E1286" t="s">
        <v>2252</v>
      </c>
      <c r="F1286" s="3">
        <v>1173</v>
      </c>
      <c r="G1286" s="3">
        <v>290</v>
      </c>
      <c r="H1286" s="3">
        <v>0</v>
      </c>
      <c r="I1286" s="3">
        <f t="shared" ref="I1286:I1349" si="40">H1286+F1286</f>
        <v>1173</v>
      </c>
      <c r="J1286" s="6">
        <f>G1286/SUM($G$5:$G$1566)</f>
        <v>2.5488074657207367E-4</v>
      </c>
      <c r="K1286" s="9">
        <f>H1286/SUM($H$5:$H$1566)</f>
        <v>0</v>
      </c>
      <c r="L1286" s="4">
        <f t="shared" ref="L1286:L1349" si="41">IFERROR(H1286/(I1286),0)</f>
        <v>0</v>
      </c>
      <c r="M1286">
        <v>1385.5</v>
      </c>
      <c r="N1286">
        <v>0</v>
      </c>
    </row>
    <row r="1287" spans="1:14" x14ac:dyDescent="0.25">
      <c r="A1287" t="s">
        <v>14</v>
      </c>
      <c r="B1287" t="s">
        <v>115</v>
      </c>
      <c r="C1287">
        <v>33219</v>
      </c>
      <c r="D1287" t="s">
        <v>2253</v>
      </c>
      <c r="E1287" t="s">
        <v>2254</v>
      </c>
      <c r="F1287" s="3">
        <v>59</v>
      </c>
      <c r="G1287" s="3">
        <v>15</v>
      </c>
      <c r="H1287" s="3">
        <v>0</v>
      </c>
      <c r="I1287" s="3">
        <f t="shared" si="40"/>
        <v>59</v>
      </c>
      <c r="J1287" s="6">
        <f>G1287/SUM($G$5:$G$1566)</f>
        <v>1.3183486891658983E-5</v>
      </c>
      <c r="K1287" s="9">
        <f>H1287/SUM($H$5:$H$1566)</f>
        <v>0</v>
      </c>
      <c r="L1287" s="4">
        <f t="shared" si="41"/>
        <v>0</v>
      </c>
      <c r="M1287">
        <v>1385.5</v>
      </c>
      <c r="N1287">
        <v>0</v>
      </c>
    </row>
    <row r="1288" spans="1:14" x14ac:dyDescent="0.25">
      <c r="A1288" t="s">
        <v>14</v>
      </c>
      <c r="B1288" t="s">
        <v>125</v>
      </c>
      <c r="C1288">
        <v>34286</v>
      </c>
      <c r="D1288" t="s">
        <v>2255</v>
      </c>
      <c r="E1288" t="s">
        <v>2256</v>
      </c>
      <c r="F1288" s="3">
        <v>389</v>
      </c>
      <c r="G1288" s="3">
        <v>96</v>
      </c>
      <c r="H1288" s="3">
        <v>0</v>
      </c>
      <c r="I1288" s="3">
        <f t="shared" si="40"/>
        <v>389</v>
      </c>
      <c r="J1288" s="6">
        <f>G1288/SUM($G$5:$G$1566)</f>
        <v>8.4374316106617501E-5</v>
      </c>
      <c r="K1288" s="9">
        <f>H1288/SUM($H$5:$H$1566)</f>
        <v>0</v>
      </c>
      <c r="L1288" s="4">
        <f t="shared" si="41"/>
        <v>0</v>
      </c>
      <c r="M1288">
        <v>1385.5</v>
      </c>
      <c r="N1288">
        <v>0</v>
      </c>
    </row>
    <row r="1289" spans="1:14" x14ac:dyDescent="0.25">
      <c r="A1289" t="s">
        <v>19</v>
      </c>
      <c r="B1289" t="s">
        <v>52</v>
      </c>
      <c r="C1289">
        <v>54151</v>
      </c>
      <c r="D1289" t="s">
        <v>2257</v>
      </c>
      <c r="E1289" t="s">
        <v>2257</v>
      </c>
      <c r="F1289" s="3">
        <v>325</v>
      </c>
      <c r="G1289" s="3">
        <v>106</v>
      </c>
      <c r="H1289" s="3">
        <v>0</v>
      </c>
      <c r="I1289" s="3">
        <f t="shared" si="40"/>
        <v>325</v>
      </c>
      <c r="J1289" s="6">
        <f>G1289/SUM($G$5:$G$1566)</f>
        <v>9.3163307367723479E-5</v>
      </c>
      <c r="K1289" s="9">
        <f>H1289/SUM($H$5:$H$1566)</f>
        <v>0</v>
      </c>
      <c r="L1289" s="4">
        <f t="shared" si="41"/>
        <v>0</v>
      </c>
      <c r="M1289">
        <v>1385.5</v>
      </c>
      <c r="N1289">
        <v>0</v>
      </c>
    </row>
    <row r="1290" spans="1:14" x14ac:dyDescent="0.25">
      <c r="A1290" t="s">
        <v>14</v>
      </c>
      <c r="B1290" t="s">
        <v>115</v>
      </c>
      <c r="C1290">
        <v>33223</v>
      </c>
      <c r="D1290" t="s">
        <v>2258</v>
      </c>
      <c r="E1290" t="s">
        <v>2258</v>
      </c>
      <c r="F1290" s="3">
        <v>10</v>
      </c>
      <c r="G1290" s="3">
        <v>2</v>
      </c>
      <c r="H1290" s="3">
        <v>0</v>
      </c>
      <c r="I1290" s="3">
        <f t="shared" si="40"/>
        <v>10</v>
      </c>
      <c r="J1290" s="6">
        <f>G1290/SUM($G$5:$G$1566)</f>
        <v>1.7577982522211977E-6</v>
      </c>
      <c r="K1290" s="9">
        <f>H1290/SUM($H$5:$H$1566)</f>
        <v>0</v>
      </c>
      <c r="L1290" s="4">
        <f t="shared" si="41"/>
        <v>0</v>
      </c>
      <c r="M1290">
        <v>1385.5</v>
      </c>
      <c r="N1290">
        <v>0</v>
      </c>
    </row>
    <row r="1291" spans="1:14" x14ac:dyDescent="0.25">
      <c r="A1291" t="s">
        <v>14</v>
      </c>
      <c r="B1291" t="s">
        <v>629</v>
      </c>
      <c r="C1291">
        <v>36114</v>
      </c>
      <c r="D1291" t="s">
        <v>2261</v>
      </c>
      <c r="E1291" t="s">
        <v>2262</v>
      </c>
      <c r="F1291" s="3">
        <v>132</v>
      </c>
      <c r="G1291" s="3">
        <v>33</v>
      </c>
      <c r="H1291" s="3">
        <v>0</v>
      </c>
      <c r="I1291" s="3">
        <f t="shared" si="40"/>
        <v>132</v>
      </c>
      <c r="J1291" s="6">
        <f>G1291/SUM($G$5:$G$1566)</f>
        <v>2.9003671161649765E-5</v>
      </c>
      <c r="K1291" s="9">
        <f>H1291/SUM($H$5:$H$1566)</f>
        <v>0</v>
      </c>
      <c r="L1291" s="4">
        <f t="shared" si="41"/>
        <v>0</v>
      </c>
      <c r="M1291">
        <v>1385.5</v>
      </c>
      <c r="N1291">
        <v>0</v>
      </c>
    </row>
    <row r="1292" spans="1:14" x14ac:dyDescent="0.25">
      <c r="A1292" t="s">
        <v>14</v>
      </c>
      <c r="B1292" t="s">
        <v>125</v>
      </c>
      <c r="C1292">
        <v>34283</v>
      </c>
      <c r="D1292" t="s">
        <v>2263</v>
      </c>
      <c r="E1292" t="s">
        <v>2264</v>
      </c>
      <c r="F1292" s="3">
        <v>0</v>
      </c>
      <c r="G1292" s="3">
        <v>0</v>
      </c>
      <c r="H1292" s="3">
        <v>0</v>
      </c>
      <c r="I1292" s="3">
        <f t="shared" si="40"/>
        <v>0</v>
      </c>
      <c r="J1292" s="6">
        <f>G1292/SUM($G$5:$G$1566)</f>
        <v>0</v>
      </c>
      <c r="K1292" s="9">
        <f>H1292/SUM($H$5:$H$1566)</f>
        <v>0</v>
      </c>
      <c r="L1292" s="4">
        <f t="shared" si="41"/>
        <v>0</v>
      </c>
      <c r="M1292">
        <v>1385.5</v>
      </c>
      <c r="N1292">
        <v>0</v>
      </c>
    </row>
    <row r="1293" spans="1:14" x14ac:dyDescent="0.25">
      <c r="A1293" t="s">
        <v>14</v>
      </c>
      <c r="B1293" t="s">
        <v>629</v>
      </c>
      <c r="C1293">
        <v>36141</v>
      </c>
      <c r="D1293" t="s">
        <v>2265</v>
      </c>
      <c r="E1293" t="s">
        <v>2266</v>
      </c>
      <c r="F1293" s="3">
        <v>107</v>
      </c>
      <c r="G1293" s="3">
        <v>26</v>
      </c>
      <c r="H1293" s="3">
        <v>0</v>
      </c>
      <c r="I1293" s="3">
        <f t="shared" si="40"/>
        <v>107</v>
      </c>
      <c r="J1293" s="6">
        <f>G1293/SUM($G$5:$G$1566)</f>
        <v>2.2851377278875572E-5</v>
      </c>
      <c r="K1293" s="9">
        <f>H1293/SUM($H$5:$H$1566)</f>
        <v>0</v>
      </c>
      <c r="L1293" s="4">
        <f t="shared" si="41"/>
        <v>0</v>
      </c>
      <c r="M1293">
        <v>1385.5</v>
      </c>
      <c r="N1293">
        <v>0</v>
      </c>
    </row>
    <row r="1294" spans="1:14" x14ac:dyDescent="0.25">
      <c r="A1294" t="s">
        <v>14</v>
      </c>
      <c r="B1294" t="s">
        <v>629</v>
      </c>
      <c r="C1294">
        <v>36151</v>
      </c>
      <c r="D1294" t="s">
        <v>2271</v>
      </c>
      <c r="E1294" t="s">
        <v>2271</v>
      </c>
      <c r="F1294" s="3">
        <v>547</v>
      </c>
      <c r="G1294" s="3">
        <v>135</v>
      </c>
      <c r="H1294" s="3">
        <v>0</v>
      </c>
      <c r="I1294" s="3">
        <f t="shared" si="40"/>
        <v>547</v>
      </c>
      <c r="J1294" s="6">
        <f>G1294/SUM($G$5:$G$1566)</f>
        <v>1.1865138202493085E-4</v>
      </c>
      <c r="K1294" s="9">
        <f>H1294/SUM($H$5:$H$1566)</f>
        <v>0</v>
      </c>
      <c r="L1294" s="4">
        <f t="shared" si="41"/>
        <v>0</v>
      </c>
      <c r="M1294">
        <v>1385.5</v>
      </c>
      <c r="N1294">
        <v>0</v>
      </c>
    </row>
    <row r="1295" spans="1:14" x14ac:dyDescent="0.25">
      <c r="A1295" t="s">
        <v>19</v>
      </c>
      <c r="B1295" t="s">
        <v>18</v>
      </c>
      <c r="C1295">
        <v>54183</v>
      </c>
      <c r="D1295" t="s">
        <v>2272</v>
      </c>
      <c r="E1295" t="s">
        <v>2273</v>
      </c>
      <c r="F1295" s="3">
        <v>0</v>
      </c>
      <c r="G1295" s="3">
        <v>0</v>
      </c>
      <c r="H1295" s="3">
        <v>0</v>
      </c>
      <c r="I1295" s="3">
        <f t="shared" si="40"/>
        <v>0</v>
      </c>
      <c r="J1295" s="6">
        <f>G1295/SUM($G$5:$G$1566)</f>
        <v>0</v>
      </c>
      <c r="K1295" s="9">
        <f>H1295/SUM($H$5:$H$1566)</f>
        <v>0</v>
      </c>
      <c r="L1295" s="4">
        <f t="shared" si="41"/>
        <v>0</v>
      </c>
      <c r="M1295">
        <v>1385.5</v>
      </c>
      <c r="N1295">
        <v>0</v>
      </c>
    </row>
    <row r="1296" spans="1:14" x14ac:dyDescent="0.25">
      <c r="A1296" t="s">
        <v>14</v>
      </c>
      <c r="B1296" t="s">
        <v>125</v>
      </c>
      <c r="C1296">
        <v>34371</v>
      </c>
      <c r="D1296" t="s">
        <v>2274</v>
      </c>
      <c r="E1296" t="s">
        <v>2275</v>
      </c>
      <c r="F1296" s="3">
        <v>45</v>
      </c>
      <c r="G1296" s="3">
        <v>11</v>
      </c>
      <c r="H1296" s="3">
        <v>0</v>
      </c>
      <c r="I1296" s="3">
        <f t="shared" si="40"/>
        <v>45</v>
      </c>
      <c r="J1296" s="6">
        <f>G1296/SUM($G$5:$G$1566)</f>
        <v>9.6678903872165874E-6</v>
      </c>
      <c r="K1296" s="9">
        <f>H1296/SUM($H$5:$H$1566)</f>
        <v>0</v>
      </c>
      <c r="L1296" s="4">
        <f t="shared" si="41"/>
        <v>0</v>
      </c>
      <c r="M1296">
        <v>1385.5</v>
      </c>
      <c r="N1296">
        <v>0</v>
      </c>
    </row>
    <row r="1297" spans="1:14" x14ac:dyDescent="0.25">
      <c r="A1297" t="s">
        <v>14</v>
      </c>
      <c r="B1297" t="s">
        <v>125</v>
      </c>
      <c r="C1297">
        <v>34361</v>
      </c>
      <c r="D1297" t="s">
        <v>2278</v>
      </c>
      <c r="E1297" t="s">
        <v>2278</v>
      </c>
      <c r="F1297" s="3">
        <v>100</v>
      </c>
      <c r="G1297" s="3">
        <v>25</v>
      </c>
      <c r="H1297" s="3">
        <v>0</v>
      </c>
      <c r="I1297" s="3">
        <f t="shared" si="40"/>
        <v>100</v>
      </c>
      <c r="J1297" s="6">
        <f>G1297/SUM($G$5:$G$1566)</f>
        <v>2.1972478152764974E-5</v>
      </c>
      <c r="K1297" s="9">
        <f>H1297/SUM($H$5:$H$1566)</f>
        <v>0</v>
      </c>
      <c r="L1297" s="4">
        <f t="shared" si="41"/>
        <v>0</v>
      </c>
      <c r="M1297">
        <v>1385.5</v>
      </c>
      <c r="N1297">
        <v>0</v>
      </c>
    </row>
    <row r="1298" spans="1:14" x14ac:dyDescent="0.25">
      <c r="A1298" t="s">
        <v>14</v>
      </c>
      <c r="B1298" t="s">
        <v>629</v>
      </c>
      <c r="C1298">
        <v>36157</v>
      </c>
      <c r="D1298" t="s">
        <v>2279</v>
      </c>
      <c r="E1298" t="s">
        <v>2280</v>
      </c>
      <c r="F1298" s="3">
        <v>51</v>
      </c>
      <c r="G1298" s="3">
        <v>13</v>
      </c>
      <c r="H1298" s="3">
        <v>0</v>
      </c>
      <c r="I1298" s="3">
        <f t="shared" si="40"/>
        <v>51</v>
      </c>
      <c r="J1298" s="6">
        <f>G1298/SUM($G$5:$G$1566)</f>
        <v>1.1425688639437786E-5</v>
      </c>
      <c r="K1298" s="9">
        <f>H1298/SUM($H$5:$H$1566)</f>
        <v>0</v>
      </c>
      <c r="L1298" s="4">
        <f t="shared" si="41"/>
        <v>0</v>
      </c>
      <c r="M1298">
        <v>1385.5</v>
      </c>
      <c r="N1298">
        <v>0</v>
      </c>
    </row>
    <row r="1299" spans="1:14" x14ac:dyDescent="0.25">
      <c r="A1299" t="s">
        <v>14</v>
      </c>
      <c r="B1299" t="s">
        <v>125</v>
      </c>
      <c r="C1299">
        <v>34223</v>
      </c>
      <c r="D1299" t="s">
        <v>2281</v>
      </c>
      <c r="E1299" t="s">
        <v>2281</v>
      </c>
      <c r="F1299" s="3">
        <v>10</v>
      </c>
      <c r="G1299" s="3">
        <v>2</v>
      </c>
      <c r="H1299" s="3">
        <v>0</v>
      </c>
      <c r="I1299" s="3">
        <f t="shared" si="40"/>
        <v>10</v>
      </c>
      <c r="J1299" s="6">
        <f>G1299/SUM($G$5:$G$1566)</f>
        <v>1.7577982522211977E-6</v>
      </c>
      <c r="K1299" s="9">
        <f>H1299/SUM($H$5:$H$1566)</f>
        <v>0</v>
      </c>
      <c r="L1299" s="4">
        <f t="shared" si="41"/>
        <v>0</v>
      </c>
      <c r="M1299">
        <v>1385.5</v>
      </c>
      <c r="N1299">
        <v>0</v>
      </c>
    </row>
    <row r="1300" spans="1:14" x14ac:dyDescent="0.25">
      <c r="A1300" t="s">
        <v>14</v>
      </c>
      <c r="B1300" t="s">
        <v>125</v>
      </c>
      <c r="C1300">
        <v>34257</v>
      </c>
      <c r="D1300" t="s">
        <v>2282</v>
      </c>
      <c r="E1300" t="s">
        <v>2283</v>
      </c>
      <c r="F1300" s="3">
        <v>75</v>
      </c>
      <c r="G1300" s="3">
        <v>19</v>
      </c>
      <c r="H1300" s="3">
        <v>0</v>
      </c>
      <c r="I1300" s="3">
        <f t="shared" si="40"/>
        <v>75</v>
      </c>
      <c r="J1300" s="6">
        <f>G1300/SUM($G$5:$G$1566)</f>
        <v>1.6699083396101379E-5</v>
      </c>
      <c r="K1300" s="9">
        <f>H1300/SUM($H$5:$H$1566)</f>
        <v>0</v>
      </c>
      <c r="L1300" s="4">
        <f t="shared" si="41"/>
        <v>0</v>
      </c>
      <c r="M1300">
        <v>1385.5</v>
      </c>
      <c r="N1300">
        <v>0</v>
      </c>
    </row>
    <row r="1301" spans="1:14" x14ac:dyDescent="0.25">
      <c r="A1301" t="s">
        <v>14</v>
      </c>
      <c r="B1301" t="s">
        <v>125</v>
      </c>
      <c r="C1301">
        <v>34244</v>
      </c>
      <c r="D1301" t="s">
        <v>2284</v>
      </c>
      <c r="E1301" t="s">
        <v>2285</v>
      </c>
      <c r="F1301" s="3">
        <v>75</v>
      </c>
      <c r="G1301" s="3">
        <v>19</v>
      </c>
      <c r="H1301" s="3">
        <v>0</v>
      </c>
      <c r="I1301" s="3">
        <f t="shared" si="40"/>
        <v>75</v>
      </c>
      <c r="J1301" s="6">
        <f>G1301/SUM($G$5:$G$1566)</f>
        <v>1.6699083396101379E-5</v>
      </c>
      <c r="K1301" s="9">
        <f>H1301/SUM($H$5:$H$1566)</f>
        <v>0</v>
      </c>
      <c r="L1301" s="4">
        <f t="shared" si="41"/>
        <v>0</v>
      </c>
      <c r="M1301">
        <v>1385.5</v>
      </c>
      <c r="N1301">
        <v>0</v>
      </c>
    </row>
    <row r="1302" spans="1:14" x14ac:dyDescent="0.25">
      <c r="A1302" t="s">
        <v>19</v>
      </c>
      <c r="B1302" t="s">
        <v>18</v>
      </c>
      <c r="C1302">
        <v>53261</v>
      </c>
      <c r="D1302" t="s">
        <v>2288</v>
      </c>
      <c r="E1302" t="s">
        <v>2288</v>
      </c>
      <c r="F1302" s="3">
        <v>265</v>
      </c>
      <c r="G1302" s="3">
        <v>86</v>
      </c>
      <c r="H1302" s="3">
        <v>0</v>
      </c>
      <c r="I1302" s="3">
        <f t="shared" si="40"/>
        <v>265</v>
      </c>
      <c r="J1302" s="6">
        <f>G1302/SUM($G$5:$G$1566)</f>
        <v>7.5585324845511509E-5</v>
      </c>
      <c r="K1302" s="9">
        <f>H1302/SUM($H$5:$H$1566)</f>
        <v>0</v>
      </c>
      <c r="L1302" s="4">
        <f t="shared" si="41"/>
        <v>0</v>
      </c>
      <c r="M1302">
        <v>1385.5</v>
      </c>
      <c r="N1302">
        <v>0</v>
      </c>
    </row>
    <row r="1303" spans="1:14" x14ac:dyDescent="0.25">
      <c r="A1303" t="s">
        <v>14</v>
      </c>
      <c r="B1303" t="s">
        <v>125</v>
      </c>
      <c r="C1303">
        <v>34229</v>
      </c>
      <c r="D1303" t="s">
        <v>2289</v>
      </c>
      <c r="E1303" t="s">
        <v>2290</v>
      </c>
      <c r="F1303" s="3">
        <v>125</v>
      </c>
      <c r="G1303" s="3">
        <v>31</v>
      </c>
      <c r="H1303" s="3">
        <v>0</v>
      </c>
      <c r="I1303" s="3">
        <f t="shared" si="40"/>
        <v>125</v>
      </c>
      <c r="J1303" s="6">
        <f>G1303/SUM($G$5:$G$1566)</f>
        <v>2.7245872909428565E-5</v>
      </c>
      <c r="K1303" s="9">
        <f>H1303/SUM($H$5:$H$1566)</f>
        <v>0</v>
      </c>
      <c r="L1303" s="4">
        <f t="shared" si="41"/>
        <v>0</v>
      </c>
      <c r="M1303">
        <v>1385.5</v>
      </c>
      <c r="N1303">
        <v>0</v>
      </c>
    </row>
    <row r="1304" spans="1:14" x14ac:dyDescent="0.25">
      <c r="A1304" t="s">
        <v>14</v>
      </c>
      <c r="B1304" t="s">
        <v>125</v>
      </c>
      <c r="C1304">
        <v>34326</v>
      </c>
      <c r="D1304" t="s">
        <v>2291</v>
      </c>
      <c r="E1304" t="s">
        <v>2292</v>
      </c>
      <c r="F1304" s="3">
        <v>0</v>
      </c>
      <c r="G1304" s="3">
        <v>0</v>
      </c>
      <c r="H1304" s="3">
        <v>0</v>
      </c>
      <c r="I1304" s="3">
        <f t="shared" si="40"/>
        <v>0</v>
      </c>
      <c r="J1304" s="6">
        <f>G1304/SUM($G$5:$G$1566)</f>
        <v>0</v>
      </c>
      <c r="K1304" s="9">
        <f>H1304/SUM($H$5:$H$1566)</f>
        <v>0</v>
      </c>
      <c r="L1304" s="4">
        <f t="shared" si="41"/>
        <v>0</v>
      </c>
      <c r="M1304">
        <v>1385.5</v>
      </c>
      <c r="N1304">
        <v>0</v>
      </c>
    </row>
    <row r="1305" spans="1:14" x14ac:dyDescent="0.25">
      <c r="A1305" t="s">
        <v>14</v>
      </c>
      <c r="B1305" t="s">
        <v>125</v>
      </c>
      <c r="C1305">
        <v>34231</v>
      </c>
      <c r="D1305" t="s">
        <v>2293</v>
      </c>
      <c r="E1305" t="s">
        <v>2294</v>
      </c>
      <c r="F1305" s="3">
        <v>220</v>
      </c>
      <c r="G1305" s="3">
        <v>54</v>
      </c>
      <c r="H1305" s="3">
        <v>0</v>
      </c>
      <c r="I1305" s="3">
        <f t="shared" si="40"/>
        <v>220</v>
      </c>
      <c r="J1305" s="6">
        <f>G1305/SUM($G$5:$G$1566)</f>
        <v>4.7460552809972342E-5</v>
      </c>
      <c r="K1305" s="9">
        <f>H1305/SUM($H$5:$H$1566)</f>
        <v>0</v>
      </c>
      <c r="L1305" s="4">
        <f t="shared" si="41"/>
        <v>0</v>
      </c>
      <c r="M1305">
        <v>1385.5</v>
      </c>
      <c r="N1305">
        <v>0</v>
      </c>
    </row>
    <row r="1306" spans="1:14" x14ac:dyDescent="0.25">
      <c r="A1306" t="s">
        <v>14</v>
      </c>
      <c r="B1306" t="s">
        <v>125</v>
      </c>
      <c r="C1306">
        <v>34227</v>
      </c>
      <c r="D1306" t="s">
        <v>2295</v>
      </c>
      <c r="E1306" t="s">
        <v>2295</v>
      </c>
      <c r="F1306" s="3">
        <v>0</v>
      </c>
      <c r="G1306" s="3">
        <v>0</v>
      </c>
      <c r="H1306" s="3">
        <v>0</v>
      </c>
      <c r="I1306" s="3">
        <f t="shared" si="40"/>
        <v>0</v>
      </c>
      <c r="J1306" s="6">
        <f>G1306/SUM($G$5:$G$1566)</f>
        <v>0</v>
      </c>
      <c r="K1306" s="9">
        <f>H1306/SUM($H$5:$H$1566)</f>
        <v>0</v>
      </c>
      <c r="L1306" s="4">
        <f t="shared" si="41"/>
        <v>0</v>
      </c>
      <c r="M1306">
        <v>1385.5</v>
      </c>
      <c r="N1306">
        <v>0</v>
      </c>
    </row>
    <row r="1307" spans="1:14" x14ac:dyDescent="0.25">
      <c r="A1307" t="s">
        <v>14</v>
      </c>
      <c r="B1307" t="s">
        <v>629</v>
      </c>
      <c r="C1307">
        <v>36110</v>
      </c>
      <c r="D1307" t="s">
        <v>2296</v>
      </c>
      <c r="E1307" t="s">
        <v>2297</v>
      </c>
      <c r="F1307" s="3">
        <v>0</v>
      </c>
      <c r="G1307" s="3">
        <v>0</v>
      </c>
      <c r="H1307" s="3">
        <v>0</v>
      </c>
      <c r="I1307" s="3">
        <f t="shared" si="40"/>
        <v>0</v>
      </c>
      <c r="J1307" s="6">
        <f>G1307/SUM($G$5:$G$1566)</f>
        <v>0</v>
      </c>
      <c r="K1307" s="9">
        <f>H1307/SUM($H$5:$H$1566)</f>
        <v>0</v>
      </c>
      <c r="L1307" s="4">
        <f t="shared" si="41"/>
        <v>0</v>
      </c>
      <c r="M1307">
        <v>1385.5</v>
      </c>
      <c r="N1307">
        <v>0</v>
      </c>
    </row>
    <row r="1308" spans="1:14" x14ac:dyDescent="0.25">
      <c r="A1308" t="s">
        <v>8</v>
      </c>
      <c r="B1308" t="s">
        <v>368</v>
      </c>
      <c r="C1308">
        <v>26189</v>
      </c>
      <c r="D1308" t="s">
        <v>2298</v>
      </c>
      <c r="E1308" t="s">
        <v>2299</v>
      </c>
      <c r="F1308" s="3">
        <v>118</v>
      </c>
      <c r="G1308" s="3">
        <v>18</v>
      </c>
      <c r="H1308" s="3">
        <v>0</v>
      </c>
      <c r="I1308" s="3">
        <f t="shared" si="40"/>
        <v>118</v>
      </c>
      <c r="J1308" s="6">
        <f>G1308/SUM($G$5:$G$1566)</f>
        <v>1.5820184269990781E-5</v>
      </c>
      <c r="K1308" s="9">
        <f>H1308/SUM($H$5:$H$1566)</f>
        <v>0</v>
      </c>
      <c r="L1308" s="4">
        <f t="shared" si="41"/>
        <v>0</v>
      </c>
      <c r="M1308">
        <v>1385.5</v>
      </c>
      <c r="N1308">
        <v>0</v>
      </c>
    </row>
    <row r="1309" spans="1:14" x14ac:dyDescent="0.25">
      <c r="A1309" t="s">
        <v>8</v>
      </c>
      <c r="B1309" t="s">
        <v>368</v>
      </c>
      <c r="C1309">
        <v>26183</v>
      </c>
      <c r="D1309" t="s">
        <v>2300</v>
      </c>
      <c r="E1309" t="s">
        <v>2301</v>
      </c>
      <c r="F1309" s="3">
        <v>461</v>
      </c>
      <c r="G1309" s="3">
        <v>70</v>
      </c>
      <c r="H1309" s="3">
        <v>0</v>
      </c>
      <c r="I1309" s="3">
        <f t="shared" si="40"/>
        <v>461</v>
      </c>
      <c r="J1309" s="6">
        <f>G1309/SUM($G$5:$G$1566)</f>
        <v>6.1522938827741918E-5</v>
      </c>
      <c r="K1309" s="9">
        <f>H1309/SUM($H$5:$H$1566)</f>
        <v>0</v>
      </c>
      <c r="L1309" s="4">
        <f t="shared" si="41"/>
        <v>0</v>
      </c>
      <c r="M1309">
        <v>1385.5</v>
      </c>
      <c r="N1309">
        <v>0</v>
      </c>
    </row>
    <row r="1310" spans="1:14" x14ac:dyDescent="0.25">
      <c r="A1310" t="s">
        <v>8</v>
      </c>
      <c r="B1310" t="s">
        <v>368</v>
      </c>
      <c r="C1310">
        <v>26296</v>
      </c>
      <c r="D1310" t="s">
        <v>2302</v>
      </c>
      <c r="E1310" t="s">
        <v>2302</v>
      </c>
      <c r="F1310" s="3">
        <v>182</v>
      </c>
      <c r="G1310" s="3">
        <v>28</v>
      </c>
      <c r="H1310" s="3">
        <v>0</v>
      </c>
      <c r="I1310" s="3">
        <f t="shared" si="40"/>
        <v>182</v>
      </c>
      <c r="J1310" s="6">
        <f>G1310/SUM($G$5:$G$1566)</f>
        <v>2.4609175531096769E-5</v>
      </c>
      <c r="K1310" s="9">
        <f>H1310/SUM($H$5:$H$1566)</f>
        <v>0</v>
      </c>
      <c r="L1310" s="4">
        <f t="shared" si="41"/>
        <v>0</v>
      </c>
      <c r="M1310">
        <v>1385.5</v>
      </c>
      <c r="N1310">
        <v>0</v>
      </c>
    </row>
    <row r="1311" spans="1:14" x14ac:dyDescent="0.25">
      <c r="A1311" t="s">
        <v>14</v>
      </c>
      <c r="B1311" t="s">
        <v>125</v>
      </c>
      <c r="C1311">
        <v>34381</v>
      </c>
      <c r="D1311" t="s">
        <v>2303</v>
      </c>
      <c r="E1311" t="s">
        <v>2304</v>
      </c>
      <c r="F1311" s="3">
        <v>689</v>
      </c>
      <c r="G1311" s="3">
        <v>170</v>
      </c>
      <c r="H1311" s="3">
        <v>0</v>
      </c>
      <c r="I1311" s="3">
        <f t="shared" si="40"/>
        <v>689</v>
      </c>
      <c r="J1311" s="6">
        <f>G1311/SUM($G$5:$G$1566)</f>
        <v>1.4941285143880181E-4</v>
      </c>
      <c r="K1311" s="9">
        <f>H1311/SUM($H$5:$H$1566)</f>
        <v>0</v>
      </c>
      <c r="L1311" s="4">
        <f t="shared" si="41"/>
        <v>0</v>
      </c>
      <c r="M1311">
        <v>1385.5</v>
      </c>
      <c r="N1311">
        <v>0</v>
      </c>
    </row>
    <row r="1312" spans="1:14" x14ac:dyDescent="0.25">
      <c r="A1312" t="s">
        <v>14</v>
      </c>
      <c r="B1312" t="s">
        <v>125</v>
      </c>
      <c r="C1312">
        <v>34218</v>
      </c>
      <c r="D1312" t="s">
        <v>2305</v>
      </c>
      <c r="E1312" t="s">
        <v>2306</v>
      </c>
      <c r="F1312" s="3">
        <v>140</v>
      </c>
      <c r="G1312" s="3">
        <v>35</v>
      </c>
      <c r="H1312" s="3">
        <v>0</v>
      </c>
      <c r="I1312" s="3">
        <f t="shared" si="40"/>
        <v>140</v>
      </c>
      <c r="J1312" s="6">
        <f>G1312/SUM($G$5:$G$1566)</f>
        <v>3.0761469413870959E-5</v>
      </c>
      <c r="K1312" s="9">
        <f>H1312/SUM($H$5:$H$1566)</f>
        <v>0</v>
      </c>
      <c r="L1312" s="4">
        <f t="shared" si="41"/>
        <v>0</v>
      </c>
      <c r="M1312">
        <v>1385.5</v>
      </c>
      <c r="N1312">
        <v>0</v>
      </c>
    </row>
    <row r="1313" spans="1:14" x14ac:dyDescent="0.25">
      <c r="A1313" t="s">
        <v>8</v>
      </c>
      <c r="B1313" t="s">
        <v>368</v>
      </c>
      <c r="C1313">
        <v>26257</v>
      </c>
      <c r="D1313" t="s">
        <v>2308</v>
      </c>
      <c r="E1313" t="s">
        <v>2309</v>
      </c>
      <c r="F1313" s="3">
        <v>407</v>
      </c>
      <c r="G1313" s="3">
        <v>62</v>
      </c>
      <c r="H1313" s="3">
        <v>0</v>
      </c>
      <c r="I1313" s="3">
        <f t="shared" si="40"/>
        <v>407</v>
      </c>
      <c r="J1313" s="6">
        <f>G1313/SUM($G$5:$G$1566)</f>
        <v>5.449174581885713E-5</v>
      </c>
      <c r="K1313" s="9">
        <f>H1313/SUM($H$5:$H$1566)</f>
        <v>0</v>
      </c>
      <c r="L1313" s="4">
        <f t="shared" si="41"/>
        <v>0</v>
      </c>
      <c r="M1313">
        <v>1385.5</v>
      </c>
      <c r="N1313">
        <v>0</v>
      </c>
    </row>
    <row r="1314" spans="1:14" x14ac:dyDescent="0.25">
      <c r="A1314" t="s">
        <v>8</v>
      </c>
      <c r="B1314" t="s">
        <v>368</v>
      </c>
      <c r="C1314">
        <v>26289</v>
      </c>
      <c r="D1314" t="s">
        <v>2310</v>
      </c>
      <c r="E1314" t="s">
        <v>2311</v>
      </c>
      <c r="F1314" s="3">
        <v>122</v>
      </c>
      <c r="G1314" s="3">
        <v>19</v>
      </c>
      <c r="H1314" s="3">
        <v>0</v>
      </c>
      <c r="I1314" s="3">
        <f t="shared" si="40"/>
        <v>122</v>
      </c>
      <c r="J1314" s="6">
        <f>G1314/SUM($G$5:$G$1566)</f>
        <v>1.6699083396101379E-5</v>
      </c>
      <c r="K1314" s="9">
        <f>H1314/SUM($H$5:$H$1566)</f>
        <v>0</v>
      </c>
      <c r="L1314" s="4">
        <f t="shared" si="41"/>
        <v>0</v>
      </c>
      <c r="M1314">
        <v>1385.5</v>
      </c>
      <c r="N1314">
        <v>0</v>
      </c>
    </row>
    <row r="1315" spans="1:14" x14ac:dyDescent="0.25">
      <c r="A1315" t="s">
        <v>8</v>
      </c>
      <c r="B1315" t="s">
        <v>368</v>
      </c>
      <c r="C1315">
        <v>26297</v>
      </c>
      <c r="D1315" t="s">
        <v>2312</v>
      </c>
      <c r="E1315" t="s">
        <v>2313</v>
      </c>
      <c r="F1315" s="3">
        <v>69</v>
      </c>
      <c r="G1315" s="3">
        <v>11</v>
      </c>
      <c r="H1315" s="3">
        <v>0</v>
      </c>
      <c r="I1315" s="3">
        <f t="shared" si="40"/>
        <v>69</v>
      </c>
      <c r="J1315" s="6">
        <f>G1315/SUM($G$5:$G$1566)</f>
        <v>9.6678903872165874E-6</v>
      </c>
      <c r="K1315" s="9">
        <f>H1315/SUM($H$5:$H$1566)</f>
        <v>0</v>
      </c>
      <c r="L1315" s="4">
        <f t="shared" si="41"/>
        <v>0</v>
      </c>
      <c r="M1315">
        <v>1385.5</v>
      </c>
      <c r="N1315">
        <v>0</v>
      </c>
    </row>
    <row r="1316" spans="1:14" x14ac:dyDescent="0.25">
      <c r="A1316" t="s">
        <v>14</v>
      </c>
      <c r="B1316" t="s">
        <v>125</v>
      </c>
      <c r="C1316">
        <v>34346</v>
      </c>
      <c r="D1316" t="s">
        <v>2314</v>
      </c>
      <c r="E1316" t="s">
        <v>2315</v>
      </c>
      <c r="F1316" s="3">
        <v>10</v>
      </c>
      <c r="G1316" s="3">
        <v>2</v>
      </c>
      <c r="H1316" s="3">
        <v>0</v>
      </c>
      <c r="I1316" s="3">
        <f t="shared" si="40"/>
        <v>10</v>
      </c>
      <c r="J1316" s="6">
        <f>G1316/SUM($G$5:$G$1566)</f>
        <v>1.7577982522211977E-6</v>
      </c>
      <c r="K1316" s="9">
        <f>H1316/SUM($H$5:$H$1566)</f>
        <v>0</v>
      </c>
      <c r="L1316" s="4">
        <f t="shared" si="41"/>
        <v>0</v>
      </c>
      <c r="M1316">
        <v>1385.5</v>
      </c>
      <c r="N1316">
        <v>0</v>
      </c>
    </row>
    <row r="1317" spans="1:14" x14ac:dyDescent="0.25">
      <c r="A1317" t="s">
        <v>8</v>
      </c>
      <c r="B1317" t="s">
        <v>368</v>
      </c>
      <c r="C1317">
        <v>26294</v>
      </c>
      <c r="D1317" t="s">
        <v>2316</v>
      </c>
      <c r="E1317" t="s">
        <v>2317</v>
      </c>
      <c r="F1317" s="3">
        <v>309</v>
      </c>
      <c r="G1317" s="3">
        <v>47</v>
      </c>
      <c r="H1317" s="3">
        <v>0</v>
      </c>
      <c r="I1317" s="3">
        <f t="shared" si="40"/>
        <v>309</v>
      </c>
      <c r="J1317" s="6">
        <f>G1317/SUM($G$5:$G$1566)</f>
        <v>4.1308258927198148E-5</v>
      </c>
      <c r="K1317" s="9">
        <f>H1317/SUM($H$5:$H$1566)</f>
        <v>0</v>
      </c>
      <c r="L1317" s="4">
        <f t="shared" si="41"/>
        <v>0</v>
      </c>
      <c r="M1317">
        <v>1385.5</v>
      </c>
      <c r="N1317">
        <v>0</v>
      </c>
    </row>
    <row r="1318" spans="1:14" x14ac:dyDescent="0.25">
      <c r="A1318" t="s">
        <v>8</v>
      </c>
      <c r="B1318" t="s">
        <v>368</v>
      </c>
      <c r="C1318">
        <v>26251</v>
      </c>
      <c r="D1318" t="s">
        <v>2320</v>
      </c>
      <c r="E1318" t="s">
        <v>2321</v>
      </c>
      <c r="F1318" s="3">
        <v>388</v>
      </c>
      <c r="G1318" s="3">
        <v>59</v>
      </c>
      <c r="H1318" s="3">
        <v>0</v>
      </c>
      <c r="I1318" s="3">
        <f t="shared" si="40"/>
        <v>388</v>
      </c>
      <c r="J1318" s="6">
        <f>G1318/SUM($G$5:$G$1566)</f>
        <v>5.1855048440525338E-5</v>
      </c>
      <c r="K1318" s="9">
        <f>H1318/SUM($H$5:$H$1566)</f>
        <v>0</v>
      </c>
      <c r="L1318" s="4">
        <f t="shared" si="41"/>
        <v>0</v>
      </c>
      <c r="M1318">
        <v>1385.5</v>
      </c>
      <c r="N1318">
        <v>0</v>
      </c>
    </row>
    <row r="1319" spans="1:14" x14ac:dyDescent="0.25">
      <c r="A1319" t="s">
        <v>8</v>
      </c>
      <c r="B1319" t="s">
        <v>368</v>
      </c>
      <c r="C1319">
        <v>26277</v>
      </c>
      <c r="D1319" t="s">
        <v>2322</v>
      </c>
      <c r="E1319" t="s">
        <v>2323</v>
      </c>
      <c r="F1319" s="3">
        <v>417</v>
      </c>
      <c r="G1319" s="3">
        <v>64</v>
      </c>
      <c r="H1319" s="3">
        <v>0</v>
      </c>
      <c r="I1319" s="3">
        <f t="shared" si="40"/>
        <v>417</v>
      </c>
      <c r="J1319" s="6">
        <f>G1319/SUM($G$5:$G$1566)</f>
        <v>5.6249544071078327E-5</v>
      </c>
      <c r="K1319" s="9">
        <f>H1319/SUM($H$5:$H$1566)</f>
        <v>0</v>
      </c>
      <c r="L1319" s="4">
        <f t="shared" si="41"/>
        <v>0</v>
      </c>
      <c r="M1319">
        <v>1385.5</v>
      </c>
      <c r="N1319">
        <v>0</v>
      </c>
    </row>
    <row r="1320" spans="1:14" x14ac:dyDescent="0.25">
      <c r="A1320" t="s">
        <v>8</v>
      </c>
      <c r="B1320" t="s">
        <v>368</v>
      </c>
      <c r="C1320">
        <v>26295</v>
      </c>
      <c r="D1320" t="s">
        <v>2324</v>
      </c>
      <c r="E1320" t="s">
        <v>2324</v>
      </c>
      <c r="F1320" s="3">
        <v>490</v>
      </c>
      <c r="G1320" s="3">
        <v>75</v>
      </c>
      <c r="H1320" s="3">
        <v>0</v>
      </c>
      <c r="I1320" s="3">
        <f t="shared" si="40"/>
        <v>490</v>
      </c>
      <c r="J1320" s="6">
        <f>G1320/SUM($G$5:$G$1566)</f>
        <v>6.5917434458294914E-5</v>
      </c>
      <c r="K1320" s="9">
        <f>H1320/SUM($H$5:$H$1566)</f>
        <v>0</v>
      </c>
      <c r="L1320" s="4">
        <f t="shared" si="41"/>
        <v>0</v>
      </c>
      <c r="M1320">
        <v>1385.5</v>
      </c>
      <c r="N1320">
        <v>0</v>
      </c>
    </row>
    <row r="1321" spans="1:14" x14ac:dyDescent="0.25">
      <c r="A1321" t="s">
        <v>8</v>
      </c>
      <c r="B1321" t="s">
        <v>368</v>
      </c>
      <c r="C1321">
        <v>26381</v>
      </c>
      <c r="D1321" t="s">
        <v>2325</v>
      </c>
      <c r="E1321" t="s">
        <v>2326</v>
      </c>
      <c r="F1321" s="3">
        <v>334</v>
      </c>
      <c r="G1321" s="3">
        <v>51</v>
      </c>
      <c r="H1321" s="3">
        <v>0</v>
      </c>
      <c r="I1321" s="3">
        <f t="shared" si="40"/>
        <v>334</v>
      </c>
      <c r="J1321" s="6">
        <f>G1321/SUM($G$5:$G$1566)</f>
        <v>4.4823855431640543E-5</v>
      </c>
      <c r="K1321" s="9">
        <f>H1321/SUM($H$5:$H$1566)</f>
        <v>0</v>
      </c>
      <c r="L1321" s="4">
        <f t="shared" si="41"/>
        <v>0</v>
      </c>
      <c r="M1321">
        <v>1385.5</v>
      </c>
      <c r="N1321">
        <v>0</v>
      </c>
    </row>
    <row r="1322" spans="1:14" x14ac:dyDescent="0.25">
      <c r="A1322" t="s">
        <v>8</v>
      </c>
      <c r="B1322" t="s">
        <v>368</v>
      </c>
      <c r="C1322">
        <v>26159</v>
      </c>
      <c r="D1322" t="s">
        <v>2327</v>
      </c>
      <c r="E1322" t="s">
        <v>2328</v>
      </c>
      <c r="F1322" s="3">
        <v>206</v>
      </c>
      <c r="G1322" s="3">
        <v>31</v>
      </c>
      <c r="H1322" s="3">
        <v>0</v>
      </c>
      <c r="I1322" s="3">
        <f t="shared" si="40"/>
        <v>206</v>
      </c>
      <c r="J1322" s="6">
        <f>G1322/SUM($G$5:$G$1566)</f>
        <v>2.7245872909428565E-5</v>
      </c>
      <c r="K1322" s="9">
        <f>H1322/SUM($H$5:$H$1566)</f>
        <v>0</v>
      </c>
      <c r="L1322" s="4">
        <f t="shared" si="41"/>
        <v>0</v>
      </c>
      <c r="M1322">
        <v>1385.5</v>
      </c>
      <c r="N1322">
        <v>0</v>
      </c>
    </row>
    <row r="1323" spans="1:14" x14ac:dyDescent="0.25">
      <c r="A1323" t="s">
        <v>8</v>
      </c>
      <c r="B1323" t="s">
        <v>368</v>
      </c>
      <c r="C1323">
        <v>26247</v>
      </c>
      <c r="D1323" t="s">
        <v>2329</v>
      </c>
      <c r="E1323" t="s">
        <v>2330</v>
      </c>
      <c r="F1323" s="3">
        <v>246</v>
      </c>
      <c r="G1323" s="3">
        <v>37</v>
      </c>
      <c r="H1323" s="3">
        <v>0</v>
      </c>
      <c r="I1323" s="3">
        <f t="shared" si="40"/>
        <v>246</v>
      </c>
      <c r="J1323" s="6">
        <f>G1323/SUM($G$5:$G$1566)</f>
        <v>3.2519267666092156E-5</v>
      </c>
      <c r="K1323" s="9">
        <f>H1323/SUM($H$5:$H$1566)</f>
        <v>0</v>
      </c>
      <c r="L1323" s="4">
        <f t="shared" si="41"/>
        <v>0</v>
      </c>
      <c r="M1323">
        <v>1385.5</v>
      </c>
      <c r="N1323">
        <v>0</v>
      </c>
    </row>
    <row r="1324" spans="1:14" x14ac:dyDescent="0.25">
      <c r="A1324" t="s">
        <v>8</v>
      </c>
      <c r="B1324" t="s">
        <v>368</v>
      </c>
      <c r="C1324">
        <v>26286</v>
      </c>
      <c r="D1324" t="s">
        <v>2331</v>
      </c>
      <c r="E1324" t="s">
        <v>2332</v>
      </c>
      <c r="F1324" s="3">
        <v>1010</v>
      </c>
      <c r="G1324" s="3">
        <v>154</v>
      </c>
      <c r="H1324" s="3">
        <v>0</v>
      </c>
      <c r="I1324" s="3">
        <f t="shared" si="40"/>
        <v>1010</v>
      </c>
      <c r="J1324" s="6">
        <f>G1324/SUM($G$5:$G$1566)</f>
        <v>1.3535046542103224E-4</v>
      </c>
      <c r="K1324" s="9">
        <f>H1324/SUM($H$5:$H$1566)</f>
        <v>0</v>
      </c>
      <c r="L1324" s="4">
        <f t="shared" si="41"/>
        <v>0</v>
      </c>
      <c r="M1324">
        <v>1385.5</v>
      </c>
      <c r="N1324">
        <v>0</v>
      </c>
    </row>
    <row r="1325" spans="1:14" x14ac:dyDescent="0.25">
      <c r="A1325" t="s">
        <v>19</v>
      </c>
      <c r="B1325" t="s">
        <v>18</v>
      </c>
      <c r="C1325">
        <v>53277</v>
      </c>
      <c r="D1325" t="s">
        <v>2335</v>
      </c>
      <c r="E1325" t="s">
        <v>2336</v>
      </c>
      <c r="F1325" s="3">
        <v>522</v>
      </c>
      <c r="G1325" s="3">
        <v>170</v>
      </c>
      <c r="H1325" s="3">
        <v>0</v>
      </c>
      <c r="I1325" s="3">
        <f t="shared" si="40"/>
        <v>522</v>
      </c>
      <c r="J1325" s="6">
        <f>G1325/SUM($G$5:$G$1566)</f>
        <v>1.4941285143880181E-4</v>
      </c>
      <c r="K1325" s="9">
        <f>H1325/SUM($H$5:$H$1566)</f>
        <v>0</v>
      </c>
      <c r="L1325" s="4">
        <f t="shared" si="41"/>
        <v>0</v>
      </c>
      <c r="M1325">
        <v>1385.5</v>
      </c>
      <c r="N1325">
        <v>0</v>
      </c>
    </row>
    <row r="1326" spans="1:14" x14ac:dyDescent="0.25">
      <c r="A1326" t="s">
        <v>8</v>
      </c>
      <c r="B1326" t="s">
        <v>368</v>
      </c>
      <c r="C1326">
        <v>26261</v>
      </c>
      <c r="D1326" t="s">
        <v>2337</v>
      </c>
      <c r="E1326" t="s">
        <v>2338</v>
      </c>
      <c r="F1326" s="3">
        <v>78</v>
      </c>
      <c r="G1326" s="3">
        <v>12</v>
      </c>
      <c r="H1326" s="3">
        <v>0</v>
      </c>
      <c r="I1326" s="3">
        <f t="shared" si="40"/>
        <v>78</v>
      </c>
      <c r="J1326" s="6">
        <f>G1326/SUM($G$5:$G$1566)</f>
        <v>1.0546789513327188E-5</v>
      </c>
      <c r="K1326" s="9">
        <f>H1326/SUM($H$5:$H$1566)</f>
        <v>0</v>
      </c>
      <c r="L1326" s="4">
        <f t="shared" si="41"/>
        <v>0</v>
      </c>
      <c r="M1326">
        <v>1385.5</v>
      </c>
      <c r="N1326">
        <v>0</v>
      </c>
    </row>
    <row r="1327" spans="1:14" x14ac:dyDescent="0.25">
      <c r="A1327" t="s">
        <v>8</v>
      </c>
      <c r="B1327" t="s">
        <v>368</v>
      </c>
      <c r="C1327">
        <v>26271</v>
      </c>
      <c r="D1327" t="s">
        <v>2339</v>
      </c>
      <c r="E1327" t="s">
        <v>2340</v>
      </c>
      <c r="F1327" s="3">
        <v>98</v>
      </c>
      <c r="G1327" s="3">
        <v>15</v>
      </c>
      <c r="H1327" s="3">
        <v>0</v>
      </c>
      <c r="I1327" s="3">
        <f t="shared" si="40"/>
        <v>98</v>
      </c>
      <c r="J1327" s="6">
        <f>G1327/SUM($G$5:$G$1566)</f>
        <v>1.3183486891658983E-5</v>
      </c>
      <c r="K1327" s="9">
        <f>H1327/SUM($H$5:$H$1566)</f>
        <v>0</v>
      </c>
      <c r="L1327" s="4">
        <f t="shared" si="41"/>
        <v>0</v>
      </c>
      <c r="M1327">
        <v>1385.5</v>
      </c>
      <c r="N1327">
        <v>0</v>
      </c>
    </row>
    <row r="1328" spans="1:14" x14ac:dyDescent="0.25">
      <c r="A1328" t="s">
        <v>8</v>
      </c>
      <c r="B1328" t="s">
        <v>368</v>
      </c>
      <c r="C1328">
        <v>26377</v>
      </c>
      <c r="D1328" t="s">
        <v>2341</v>
      </c>
      <c r="E1328" t="s">
        <v>2342</v>
      </c>
      <c r="F1328" s="3">
        <v>64</v>
      </c>
      <c r="G1328" s="3">
        <v>10</v>
      </c>
      <c r="H1328" s="3">
        <v>0</v>
      </c>
      <c r="I1328" s="3">
        <f t="shared" si="40"/>
        <v>64</v>
      </c>
      <c r="J1328" s="6">
        <f>G1328/SUM($G$5:$G$1566)</f>
        <v>8.7889912611059888E-6</v>
      </c>
      <c r="K1328" s="9">
        <f>H1328/SUM($H$5:$H$1566)</f>
        <v>0</v>
      </c>
      <c r="L1328" s="4">
        <f t="shared" si="41"/>
        <v>0</v>
      </c>
      <c r="M1328">
        <v>1385.5</v>
      </c>
      <c r="N1328">
        <v>0</v>
      </c>
    </row>
    <row r="1329" spans="1:14" x14ac:dyDescent="0.25">
      <c r="A1329" t="s">
        <v>8</v>
      </c>
      <c r="B1329" t="s">
        <v>368</v>
      </c>
      <c r="C1329">
        <v>26263</v>
      </c>
      <c r="D1329" t="s">
        <v>2345</v>
      </c>
      <c r="E1329" t="s">
        <v>2346</v>
      </c>
      <c r="F1329" s="3">
        <v>93</v>
      </c>
      <c r="G1329" s="3">
        <v>14</v>
      </c>
      <c r="H1329" s="3">
        <v>0</v>
      </c>
      <c r="I1329" s="3">
        <f t="shared" si="40"/>
        <v>93</v>
      </c>
      <c r="J1329" s="6">
        <f>G1329/SUM($G$5:$G$1566)</f>
        <v>1.2304587765548385E-5</v>
      </c>
      <c r="K1329" s="9">
        <f>H1329/SUM($H$5:$H$1566)</f>
        <v>0</v>
      </c>
      <c r="L1329" s="4">
        <f t="shared" si="41"/>
        <v>0</v>
      </c>
      <c r="M1329">
        <v>1385.5</v>
      </c>
      <c r="N1329">
        <v>0</v>
      </c>
    </row>
    <row r="1330" spans="1:14" x14ac:dyDescent="0.25">
      <c r="A1330" t="s">
        <v>19</v>
      </c>
      <c r="B1330" t="s">
        <v>18</v>
      </c>
      <c r="C1330">
        <v>53355</v>
      </c>
      <c r="D1330" t="s">
        <v>2349</v>
      </c>
      <c r="E1330" t="s">
        <v>2349</v>
      </c>
      <c r="F1330" s="3">
        <v>522</v>
      </c>
      <c r="G1330" s="3">
        <v>170</v>
      </c>
      <c r="H1330" s="3">
        <v>0</v>
      </c>
      <c r="I1330" s="3">
        <f t="shared" si="40"/>
        <v>522</v>
      </c>
      <c r="J1330" s="6">
        <f>G1330/SUM($G$5:$G$1566)</f>
        <v>1.4941285143880181E-4</v>
      </c>
      <c r="K1330" s="9">
        <f>H1330/SUM($H$5:$H$1566)</f>
        <v>0</v>
      </c>
      <c r="L1330" s="4">
        <f t="shared" si="41"/>
        <v>0</v>
      </c>
      <c r="M1330">
        <v>1385.5</v>
      </c>
      <c r="N1330">
        <v>0</v>
      </c>
    </row>
    <row r="1331" spans="1:14" x14ac:dyDescent="0.25">
      <c r="A1331" t="s">
        <v>8</v>
      </c>
      <c r="B1331" t="s">
        <v>368</v>
      </c>
      <c r="C1331">
        <v>26237</v>
      </c>
      <c r="D1331" t="s">
        <v>2350</v>
      </c>
      <c r="E1331" t="s">
        <v>2351</v>
      </c>
      <c r="F1331" s="3">
        <v>78</v>
      </c>
      <c r="G1331" s="3">
        <v>12</v>
      </c>
      <c r="H1331" s="3">
        <v>0</v>
      </c>
      <c r="I1331" s="3">
        <f t="shared" si="40"/>
        <v>78</v>
      </c>
      <c r="J1331" s="6">
        <f>G1331/SUM($G$5:$G$1566)</f>
        <v>1.0546789513327188E-5</v>
      </c>
      <c r="K1331" s="9">
        <f>H1331/SUM($H$5:$H$1566)</f>
        <v>0</v>
      </c>
      <c r="L1331" s="4">
        <f t="shared" si="41"/>
        <v>0</v>
      </c>
      <c r="M1331">
        <v>1385.5</v>
      </c>
      <c r="N1331">
        <v>0</v>
      </c>
    </row>
    <row r="1332" spans="1:14" x14ac:dyDescent="0.25">
      <c r="A1332" t="s">
        <v>8</v>
      </c>
      <c r="B1332" t="s">
        <v>368</v>
      </c>
      <c r="C1332">
        <v>26267</v>
      </c>
      <c r="D1332" t="s">
        <v>2352</v>
      </c>
      <c r="E1332" t="s">
        <v>2353</v>
      </c>
      <c r="F1332" s="3">
        <v>603</v>
      </c>
      <c r="G1332" s="3">
        <v>92</v>
      </c>
      <c r="H1332" s="3">
        <v>0</v>
      </c>
      <c r="I1332" s="3">
        <f t="shared" si="40"/>
        <v>603</v>
      </c>
      <c r="J1332" s="6">
        <f>G1332/SUM($G$5:$G$1566)</f>
        <v>8.0858719602175093E-5</v>
      </c>
      <c r="K1332" s="9">
        <f>H1332/SUM($H$5:$H$1566)</f>
        <v>0</v>
      </c>
      <c r="L1332" s="4">
        <f t="shared" si="41"/>
        <v>0</v>
      </c>
      <c r="M1332">
        <v>1385.5</v>
      </c>
      <c r="N1332">
        <v>0</v>
      </c>
    </row>
    <row r="1333" spans="1:14" x14ac:dyDescent="0.25">
      <c r="A1333" t="s">
        <v>8</v>
      </c>
      <c r="B1333" t="s">
        <v>368</v>
      </c>
      <c r="C1333">
        <v>26273</v>
      </c>
      <c r="D1333" t="s">
        <v>2354</v>
      </c>
      <c r="E1333" t="s">
        <v>2355</v>
      </c>
      <c r="F1333" s="3">
        <v>279</v>
      </c>
      <c r="G1333" s="3">
        <v>43</v>
      </c>
      <c r="H1333" s="3">
        <v>0</v>
      </c>
      <c r="I1333" s="3">
        <f t="shared" si="40"/>
        <v>279</v>
      </c>
      <c r="J1333" s="6">
        <f>G1333/SUM($G$5:$G$1566)</f>
        <v>3.7792662422755754E-5</v>
      </c>
      <c r="K1333" s="9">
        <f>H1333/SUM($H$5:$H$1566)</f>
        <v>0</v>
      </c>
      <c r="L1333" s="4">
        <f t="shared" si="41"/>
        <v>0</v>
      </c>
      <c r="M1333">
        <v>1385.5</v>
      </c>
      <c r="N1333">
        <v>0</v>
      </c>
    </row>
    <row r="1334" spans="1:14" x14ac:dyDescent="0.25">
      <c r="A1334" t="s">
        <v>8</v>
      </c>
      <c r="B1334" t="s">
        <v>368</v>
      </c>
      <c r="C1334">
        <v>26234</v>
      </c>
      <c r="D1334" t="s">
        <v>2356</v>
      </c>
      <c r="E1334" t="s">
        <v>2356</v>
      </c>
      <c r="F1334" s="3">
        <v>93</v>
      </c>
      <c r="G1334" s="3">
        <v>14</v>
      </c>
      <c r="H1334" s="3">
        <v>0</v>
      </c>
      <c r="I1334" s="3">
        <f t="shared" si="40"/>
        <v>93</v>
      </c>
      <c r="J1334" s="6">
        <f>G1334/SUM($G$5:$G$1566)</f>
        <v>1.2304587765548385E-5</v>
      </c>
      <c r="K1334" s="9">
        <f>H1334/SUM($H$5:$H$1566)</f>
        <v>0</v>
      </c>
      <c r="L1334" s="4">
        <f t="shared" si="41"/>
        <v>0</v>
      </c>
      <c r="M1334">
        <v>1385.5</v>
      </c>
      <c r="N1334">
        <v>0</v>
      </c>
    </row>
    <row r="1335" spans="1:14" x14ac:dyDescent="0.25">
      <c r="A1335" t="s">
        <v>8</v>
      </c>
      <c r="B1335" t="s">
        <v>368</v>
      </c>
      <c r="C1335">
        <v>26374</v>
      </c>
      <c r="D1335" t="s">
        <v>2357</v>
      </c>
      <c r="E1335" t="s">
        <v>2358</v>
      </c>
      <c r="F1335" s="3">
        <v>0</v>
      </c>
      <c r="G1335" s="3">
        <v>0</v>
      </c>
      <c r="H1335" s="3">
        <v>0</v>
      </c>
      <c r="I1335" s="3">
        <f t="shared" si="40"/>
        <v>0</v>
      </c>
      <c r="J1335" s="6">
        <f>G1335/SUM($G$5:$G$1566)</f>
        <v>0</v>
      </c>
      <c r="K1335" s="9">
        <f>H1335/SUM($H$5:$H$1566)</f>
        <v>0</v>
      </c>
      <c r="L1335" s="4">
        <f t="shared" si="41"/>
        <v>0</v>
      </c>
      <c r="M1335">
        <v>1385.5</v>
      </c>
      <c r="N1335">
        <v>0</v>
      </c>
    </row>
    <row r="1336" spans="1:14" x14ac:dyDescent="0.25">
      <c r="A1336" t="s">
        <v>8</v>
      </c>
      <c r="B1336" t="s">
        <v>368</v>
      </c>
      <c r="C1336">
        <v>26390</v>
      </c>
      <c r="D1336" t="s">
        <v>2361</v>
      </c>
      <c r="F1336" s="3">
        <v>0</v>
      </c>
      <c r="G1336" s="3">
        <v>0</v>
      </c>
      <c r="H1336" s="3">
        <v>0</v>
      </c>
      <c r="I1336" s="3">
        <f t="shared" si="40"/>
        <v>0</v>
      </c>
      <c r="J1336" s="6">
        <f>G1336/SUM($G$5:$G$1566)</f>
        <v>0</v>
      </c>
      <c r="K1336" s="9">
        <f>H1336/SUM($H$5:$H$1566)</f>
        <v>0</v>
      </c>
      <c r="L1336" s="4">
        <f t="shared" si="41"/>
        <v>0</v>
      </c>
      <c r="M1336">
        <v>1385.5</v>
      </c>
      <c r="N1336">
        <v>0</v>
      </c>
    </row>
    <row r="1337" spans="1:14" x14ac:dyDescent="0.25">
      <c r="A1337" t="s">
        <v>8</v>
      </c>
      <c r="B1337" t="s">
        <v>368</v>
      </c>
      <c r="C1337">
        <v>26388</v>
      </c>
      <c r="D1337" t="s">
        <v>2364</v>
      </c>
      <c r="F1337" s="3">
        <v>9</v>
      </c>
      <c r="G1337" s="3">
        <v>1</v>
      </c>
      <c r="H1337" s="3">
        <v>0</v>
      </c>
      <c r="I1337" s="3">
        <f t="shared" si="40"/>
        <v>9</v>
      </c>
      <c r="J1337" s="6">
        <f>G1337/SUM($G$5:$G$1566)</f>
        <v>8.7889912611059886E-7</v>
      </c>
      <c r="K1337" s="9">
        <f>H1337/SUM($H$5:$H$1566)</f>
        <v>0</v>
      </c>
      <c r="L1337" s="4">
        <f t="shared" si="41"/>
        <v>0</v>
      </c>
      <c r="M1337">
        <v>1385.5</v>
      </c>
      <c r="N1337">
        <v>0</v>
      </c>
    </row>
    <row r="1338" spans="1:14" x14ac:dyDescent="0.25">
      <c r="A1338" t="s">
        <v>8</v>
      </c>
      <c r="B1338" t="s">
        <v>368</v>
      </c>
      <c r="C1338">
        <v>26264</v>
      </c>
      <c r="D1338" t="s">
        <v>2365</v>
      </c>
      <c r="E1338" t="s">
        <v>2366</v>
      </c>
      <c r="F1338" s="3">
        <v>15</v>
      </c>
      <c r="G1338" s="3">
        <v>2</v>
      </c>
      <c r="H1338" s="3">
        <v>0</v>
      </c>
      <c r="I1338" s="3">
        <f t="shared" si="40"/>
        <v>15</v>
      </c>
      <c r="J1338" s="6">
        <f>G1338/SUM($G$5:$G$1566)</f>
        <v>1.7577982522211977E-6</v>
      </c>
      <c r="K1338" s="9">
        <f>H1338/SUM($H$5:$H$1566)</f>
        <v>0</v>
      </c>
      <c r="L1338" s="4">
        <f t="shared" si="41"/>
        <v>0</v>
      </c>
      <c r="M1338">
        <v>1385.5</v>
      </c>
      <c r="N1338">
        <v>0</v>
      </c>
    </row>
    <row r="1339" spans="1:14" x14ac:dyDescent="0.25">
      <c r="A1339" t="s">
        <v>8</v>
      </c>
      <c r="B1339" t="s">
        <v>368</v>
      </c>
      <c r="C1339">
        <v>26283</v>
      </c>
      <c r="D1339" t="s">
        <v>2367</v>
      </c>
      <c r="E1339" t="s">
        <v>2368</v>
      </c>
      <c r="F1339" s="3">
        <v>29</v>
      </c>
      <c r="G1339" s="3">
        <v>4</v>
      </c>
      <c r="H1339" s="3">
        <v>0</v>
      </c>
      <c r="I1339" s="3">
        <f t="shared" si="40"/>
        <v>29</v>
      </c>
      <c r="J1339" s="6">
        <f>G1339/SUM($G$5:$G$1566)</f>
        <v>3.5155965044423954E-6</v>
      </c>
      <c r="K1339" s="9">
        <f>H1339/SUM($H$5:$H$1566)</f>
        <v>0</v>
      </c>
      <c r="L1339" s="4">
        <f t="shared" si="41"/>
        <v>0</v>
      </c>
      <c r="M1339">
        <v>1385.5</v>
      </c>
      <c r="N1339">
        <v>0</v>
      </c>
    </row>
    <row r="1340" spans="1:14" x14ac:dyDescent="0.25">
      <c r="A1340" t="s">
        <v>8</v>
      </c>
      <c r="B1340" t="s">
        <v>368</v>
      </c>
      <c r="C1340">
        <v>26213</v>
      </c>
      <c r="D1340" t="s">
        <v>2369</v>
      </c>
      <c r="F1340" s="3">
        <v>0</v>
      </c>
      <c r="G1340" s="3">
        <v>0</v>
      </c>
      <c r="H1340" s="3">
        <v>0</v>
      </c>
      <c r="I1340" s="3">
        <f t="shared" si="40"/>
        <v>0</v>
      </c>
      <c r="J1340" s="6">
        <f>G1340/SUM($G$5:$G$1566)</f>
        <v>0</v>
      </c>
      <c r="K1340" s="9">
        <f>H1340/SUM($H$5:$H$1566)</f>
        <v>0</v>
      </c>
      <c r="L1340" s="4">
        <f t="shared" si="41"/>
        <v>0</v>
      </c>
      <c r="M1340">
        <v>1385.5</v>
      </c>
      <c r="N1340">
        <v>0</v>
      </c>
    </row>
    <row r="1341" spans="1:14" x14ac:dyDescent="0.25">
      <c r="A1341" t="s">
        <v>8</v>
      </c>
      <c r="B1341" t="s">
        <v>368</v>
      </c>
      <c r="C1341">
        <v>26274</v>
      </c>
      <c r="D1341" t="s">
        <v>2370</v>
      </c>
      <c r="E1341" t="s">
        <v>2371</v>
      </c>
      <c r="F1341" s="3">
        <v>29</v>
      </c>
      <c r="G1341" s="3">
        <v>4</v>
      </c>
      <c r="H1341" s="3">
        <v>0</v>
      </c>
      <c r="I1341" s="3">
        <f t="shared" si="40"/>
        <v>29</v>
      </c>
      <c r="J1341" s="6">
        <f>G1341/SUM($G$5:$G$1566)</f>
        <v>3.5155965044423954E-6</v>
      </c>
      <c r="K1341" s="9">
        <f>H1341/SUM($H$5:$H$1566)</f>
        <v>0</v>
      </c>
      <c r="L1341" s="4">
        <f t="shared" si="41"/>
        <v>0</v>
      </c>
      <c r="M1341">
        <v>1385.5</v>
      </c>
      <c r="N1341">
        <v>0</v>
      </c>
    </row>
    <row r="1342" spans="1:14" x14ac:dyDescent="0.25">
      <c r="A1342" t="s">
        <v>8</v>
      </c>
      <c r="B1342" t="s">
        <v>368</v>
      </c>
      <c r="C1342">
        <v>26214</v>
      </c>
      <c r="D1342" t="s">
        <v>2372</v>
      </c>
      <c r="E1342" t="s">
        <v>2373</v>
      </c>
      <c r="F1342" s="3">
        <v>49</v>
      </c>
      <c r="G1342" s="3">
        <v>7</v>
      </c>
      <c r="H1342" s="3">
        <v>0</v>
      </c>
      <c r="I1342" s="3">
        <f t="shared" si="40"/>
        <v>49</v>
      </c>
      <c r="J1342" s="6">
        <f>G1342/SUM($G$5:$G$1566)</f>
        <v>6.1522938827741923E-6</v>
      </c>
      <c r="K1342" s="9">
        <f>H1342/SUM($H$5:$H$1566)</f>
        <v>0</v>
      </c>
      <c r="L1342" s="4">
        <f t="shared" si="41"/>
        <v>0</v>
      </c>
      <c r="M1342">
        <v>1385.5</v>
      </c>
      <c r="N1342">
        <v>0</v>
      </c>
    </row>
    <row r="1343" spans="1:14" x14ac:dyDescent="0.25">
      <c r="A1343" t="s">
        <v>8</v>
      </c>
      <c r="B1343" t="s">
        <v>368</v>
      </c>
      <c r="C1343">
        <v>26254</v>
      </c>
      <c r="D1343" t="s">
        <v>2374</v>
      </c>
      <c r="E1343" t="s">
        <v>2375</v>
      </c>
      <c r="F1343" s="3">
        <v>0</v>
      </c>
      <c r="G1343" s="3">
        <v>0</v>
      </c>
      <c r="H1343" s="3">
        <v>0</v>
      </c>
      <c r="I1343" s="3">
        <f t="shared" si="40"/>
        <v>0</v>
      </c>
      <c r="J1343" s="6">
        <f>G1343/SUM($G$5:$G$1566)</f>
        <v>0</v>
      </c>
      <c r="K1343" s="9">
        <f>H1343/SUM($H$5:$H$1566)</f>
        <v>0</v>
      </c>
      <c r="L1343" s="4">
        <f t="shared" si="41"/>
        <v>0</v>
      </c>
      <c r="M1343">
        <v>1385.5</v>
      </c>
      <c r="N1343">
        <v>0</v>
      </c>
    </row>
    <row r="1344" spans="1:14" x14ac:dyDescent="0.25">
      <c r="A1344" t="s">
        <v>8</v>
      </c>
      <c r="B1344" t="s">
        <v>368</v>
      </c>
      <c r="C1344">
        <v>26236</v>
      </c>
      <c r="D1344" t="s">
        <v>2376</v>
      </c>
      <c r="E1344" t="s">
        <v>2377</v>
      </c>
      <c r="F1344" s="3">
        <v>69</v>
      </c>
      <c r="G1344" s="3">
        <v>11</v>
      </c>
      <c r="H1344" s="3">
        <v>0</v>
      </c>
      <c r="I1344" s="3">
        <f t="shared" si="40"/>
        <v>69</v>
      </c>
      <c r="J1344" s="6">
        <f>G1344/SUM($G$5:$G$1566)</f>
        <v>9.6678903872165874E-6</v>
      </c>
      <c r="K1344" s="9">
        <f>H1344/SUM($H$5:$H$1566)</f>
        <v>0</v>
      </c>
      <c r="L1344" s="4">
        <f t="shared" si="41"/>
        <v>0</v>
      </c>
      <c r="M1344">
        <v>1385.5</v>
      </c>
      <c r="N1344">
        <v>0</v>
      </c>
    </row>
    <row r="1345" spans="1:14" x14ac:dyDescent="0.25">
      <c r="A1345" t="s">
        <v>8</v>
      </c>
      <c r="B1345" t="s">
        <v>368</v>
      </c>
      <c r="C1345">
        <v>26344</v>
      </c>
      <c r="D1345" t="s">
        <v>2380</v>
      </c>
      <c r="E1345" t="s">
        <v>2381</v>
      </c>
      <c r="F1345" s="3">
        <v>0</v>
      </c>
      <c r="G1345" s="3">
        <v>0</v>
      </c>
      <c r="H1345" s="3">
        <v>0</v>
      </c>
      <c r="I1345" s="3">
        <f t="shared" si="40"/>
        <v>0</v>
      </c>
      <c r="J1345" s="6">
        <f>G1345/SUM($G$5:$G$1566)</f>
        <v>0</v>
      </c>
      <c r="K1345" s="9">
        <f>H1345/SUM($H$5:$H$1566)</f>
        <v>0</v>
      </c>
      <c r="L1345" s="4">
        <f t="shared" si="41"/>
        <v>0</v>
      </c>
      <c r="M1345">
        <v>1385.5</v>
      </c>
      <c r="N1345">
        <v>0</v>
      </c>
    </row>
    <row r="1346" spans="1:14" x14ac:dyDescent="0.25">
      <c r="A1346" t="s">
        <v>8</v>
      </c>
      <c r="B1346" t="s">
        <v>368</v>
      </c>
      <c r="C1346">
        <v>26357</v>
      </c>
      <c r="D1346" t="s">
        <v>2382</v>
      </c>
      <c r="E1346" t="s">
        <v>2383</v>
      </c>
      <c r="F1346" s="3">
        <v>388</v>
      </c>
      <c r="G1346" s="3">
        <v>59</v>
      </c>
      <c r="H1346" s="3">
        <v>0</v>
      </c>
      <c r="I1346" s="3">
        <f t="shared" si="40"/>
        <v>388</v>
      </c>
      <c r="J1346" s="6">
        <f>G1346/SUM($G$5:$G$1566)</f>
        <v>5.1855048440525338E-5</v>
      </c>
      <c r="K1346" s="9">
        <f>H1346/SUM($H$5:$H$1566)</f>
        <v>0</v>
      </c>
      <c r="L1346" s="4">
        <f t="shared" si="41"/>
        <v>0</v>
      </c>
      <c r="M1346">
        <v>1385.5</v>
      </c>
      <c r="N1346">
        <v>0</v>
      </c>
    </row>
    <row r="1347" spans="1:14" x14ac:dyDescent="0.25">
      <c r="A1347" t="s">
        <v>8</v>
      </c>
      <c r="B1347" t="s">
        <v>368</v>
      </c>
      <c r="C1347">
        <v>26354</v>
      </c>
      <c r="D1347" t="s">
        <v>2384</v>
      </c>
      <c r="E1347" t="s">
        <v>2385</v>
      </c>
      <c r="F1347" s="3">
        <v>0</v>
      </c>
      <c r="G1347" s="3">
        <v>0</v>
      </c>
      <c r="H1347" s="3">
        <v>0</v>
      </c>
      <c r="I1347" s="3">
        <f t="shared" si="40"/>
        <v>0</v>
      </c>
      <c r="J1347" s="6">
        <f>G1347/SUM($G$5:$G$1566)</f>
        <v>0</v>
      </c>
      <c r="K1347" s="9">
        <f>H1347/SUM($H$5:$H$1566)</f>
        <v>0</v>
      </c>
      <c r="L1347" s="4">
        <f t="shared" si="41"/>
        <v>0</v>
      </c>
      <c r="M1347">
        <v>1385.5</v>
      </c>
      <c r="N1347">
        <v>0</v>
      </c>
    </row>
    <row r="1348" spans="1:14" x14ac:dyDescent="0.25">
      <c r="A1348" t="s">
        <v>8</v>
      </c>
      <c r="B1348" t="s">
        <v>368</v>
      </c>
      <c r="C1348">
        <v>26217</v>
      </c>
      <c r="D1348" t="s">
        <v>2386</v>
      </c>
      <c r="E1348" t="s">
        <v>2387</v>
      </c>
      <c r="F1348" s="3">
        <v>290</v>
      </c>
      <c r="G1348" s="3">
        <v>44</v>
      </c>
      <c r="H1348" s="3">
        <v>0</v>
      </c>
      <c r="I1348" s="3">
        <f t="shared" si="40"/>
        <v>290</v>
      </c>
      <c r="J1348" s="6">
        <f>G1348/SUM($G$5:$G$1566)</f>
        <v>3.8671561548866349E-5</v>
      </c>
      <c r="K1348" s="9">
        <f>H1348/SUM($H$5:$H$1566)</f>
        <v>0</v>
      </c>
      <c r="L1348" s="4">
        <f t="shared" si="41"/>
        <v>0</v>
      </c>
      <c r="M1348">
        <v>1385.5</v>
      </c>
      <c r="N1348">
        <v>0</v>
      </c>
    </row>
    <row r="1349" spans="1:14" x14ac:dyDescent="0.25">
      <c r="A1349" t="s">
        <v>8</v>
      </c>
      <c r="B1349" t="s">
        <v>368</v>
      </c>
      <c r="C1349">
        <v>26229</v>
      </c>
      <c r="D1349" t="s">
        <v>2388</v>
      </c>
      <c r="E1349" t="s">
        <v>2389</v>
      </c>
      <c r="F1349" s="3">
        <v>657</v>
      </c>
      <c r="G1349" s="3">
        <v>100</v>
      </c>
      <c r="H1349" s="3">
        <v>0</v>
      </c>
      <c r="I1349" s="3">
        <f t="shared" si="40"/>
        <v>657</v>
      </c>
      <c r="J1349" s="6">
        <f>G1349/SUM($G$5:$G$1566)</f>
        <v>8.7889912611059895E-5</v>
      </c>
      <c r="K1349" s="9">
        <f>H1349/SUM($H$5:$H$1566)</f>
        <v>0</v>
      </c>
      <c r="L1349" s="4">
        <f t="shared" si="41"/>
        <v>0</v>
      </c>
      <c r="M1349">
        <v>1385.5</v>
      </c>
      <c r="N1349">
        <v>0</v>
      </c>
    </row>
    <row r="1350" spans="1:14" x14ac:dyDescent="0.25">
      <c r="A1350" t="s">
        <v>8</v>
      </c>
      <c r="B1350" t="s">
        <v>368</v>
      </c>
      <c r="C1350">
        <v>26314</v>
      </c>
      <c r="D1350" t="s">
        <v>2390</v>
      </c>
      <c r="E1350" t="s">
        <v>2391</v>
      </c>
      <c r="F1350" s="3">
        <v>78</v>
      </c>
      <c r="G1350" s="3">
        <v>12</v>
      </c>
      <c r="H1350" s="3">
        <v>0</v>
      </c>
      <c r="I1350" s="3">
        <f t="shared" ref="I1350:I1413" si="42">H1350+F1350</f>
        <v>78</v>
      </c>
      <c r="J1350" s="6">
        <f>G1350/SUM($G$5:$G$1566)</f>
        <v>1.0546789513327188E-5</v>
      </c>
      <c r="K1350" s="9">
        <f>H1350/SUM($H$5:$H$1566)</f>
        <v>0</v>
      </c>
      <c r="L1350" s="4">
        <f t="shared" ref="L1350:L1413" si="43">IFERROR(H1350/(I1350),0)</f>
        <v>0</v>
      </c>
      <c r="M1350">
        <v>1385.5</v>
      </c>
      <c r="N1350">
        <v>0</v>
      </c>
    </row>
    <row r="1351" spans="1:14" x14ac:dyDescent="0.25">
      <c r="A1351" t="s">
        <v>8</v>
      </c>
      <c r="B1351" t="s">
        <v>368</v>
      </c>
      <c r="C1351">
        <v>26219</v>
      </c>
      <c r="D1351" t="s">
        <v>2392</v>
      </c>
      <c r="E1351" t="s">
        <v>2393</v>
      </c>
      <c r="F1351" s="3">
        <v>9</v>
      </c>
      <c r="G1351" s="3">
        <v>1</v>
      </c>
      <c r="H1351" s="3">
        <v>0</v>
      </c>
      <c r="I1351" s="3">
        <f t="shared" si="42"/>
        <v>9</v>
      </c>
      <c r="J1351" s="6">
        <f>G1351/SUM($G$5:$G$1566)</f>
        <v>8.7889912611059886E-7</v>
      </c>
      <c r="K1351" s="9">
        <f>H1351/SUM($H$5:$H$1566)</f>
        <v>0</v>
      </c>
      <c r="L1351" s="4">
        <f t="shared" si="43"/>
        <v>0</v>
      </c>
      <c r="M1351">
        <v>1385.5</v>
      </c>
      <c r="N1351">
        <v>0</v>
      </c>
    </row>
    <row r="1352" spans="1:14" x14ac:dyDescent="0.25">
      <c r="A1352" t="s">
        <v>8</v>
      </c>
      <c r="B1352" t="s">
        <v>368</v>
      </c>
      <c r="C1352">
        <v>26324</v>
      </c>
      <c r="D1352" t="s">
        <v>2394</v>
      </c>
      <c r="E1352" t="s">
        <v>2395</v>
      </c>
      <c r="F1352" s="3">
        <v>78</v>
      </c>
      <c r="G1352" s="3">
        <v>12</v>
      </c>
      <c r="H1352" s="3">
        <v>0</v>
      </c>
      <c r="I1352" s="3">
        <f t="shared" si="42"/>
        <v>78</v>
      </c>
      <c r="J1352" s="6">
        <f>G1352/SUM($G$5:$G$1566)</f>
        <v>1.0546789513327188E-5</v>
      </c>
      <c r="K1352" s="9">
        <f>H1352/SUM($H$5:$H$1566)</f>
        <v>0</v>
      </c>
      <c r="L1352" s="4">
        <f t="shared" si="43"/>
        <v>0</v>
      </c>
      <c r="M1352">
        <v>1385.5</v>
      </c>
      <c r="N1352">
        <v>0</v>
      </c>
    </row>
    <row r="1353" spans="1:14" x14ac:dyDescent="0.25">
      <c r="A1353" t="s">
        <v>8</v>
      </c>
      <c r="B1353" t="s">
        <v>368</v>
      </c>
      <c r="C1353">
        <v>26223</v>
      </c>
      <c r="D1353" t="s">
        <v>2396</v>
      </c>
      <c r="E1353" t="s">
        <v>2396</v>
      </c>
      <c r="F1353" s="3">
        <v>9</v>
      </c>
      <c r="G1353" s="3">
        <v>1</v>
      </c>
      <c r="H1353" s="3">
        <v>0</v>
      </c>
      <c r="I1353" s="3">
        <f t="shared" si="42"/>
        <v>9</v>
      </c>
      <c r="J1353" s="6">
        <f>G1353/SUM($G$5:$G$1566)</f>
        <v>8.7889912611059886E-7</v>
      </c>
      <c r="K1353" s="9">
        <f>H1353/SUM($H$5:$H$1566)</f>
        <v>0</v>
      </c>
      <c r="L1353" s="4">
        <f t="shared" si="43"/>
        <v>0</v>
      </c>
      <c r="M1353">
        <v>1385.5</v>
      </c>
      <c r="N1353">
        <v>0</v>
      </c>
    </row>
    <row r="1354" spans="1:14" x14ac:dyDescent="0.25">
      <c r="A1354" t="s">
        <v>8</v>
      </c>
      <c r="B1354" t="s">
        <v>368</v>
      </c>
      <c r="C1354">
        <v>26227</v>
      </c>
      <c r="D1354" t="s">
        <v>2397</v>
      </c>
      <c r="E1354" t="s">
        <v>2398</v>
      </c>
      <c r="F1354" s="3">
        <v>162</v>
      </c>
      <c r="G1354" s="3">
        <v>25</v>
      </c>
      <c r="H1354" s="3">
        <v>0</v>
      </c>
      <c r="I1354" s="3">
        <f t="shared" si="42"/>
        <v>162</v>
      </c>
      <c r="J1354" s="6">
        <f>G1354/SUM($G$5:$G$1566)</f>
        <v>2.1972478152764974E-5</v>
      </c>
      <c r="K1354" s="9">
        <f>H1354/SUM($H$5:$H$1566)</f>
        <v>0</v>
      </c>
      <c r="L1354" s="4">
        <f t="shared" si="43"/>
        <v>0</v>
      </c>
      <c r="M1354">
        <v>1385.5</v>
      </c>
      <c r="N1354">
        <v>0</v>
      </c>
    </row>
    <row r="1355" spans="1:14" x14ac:dyDescent="0.25">
      <c r="A1355" t="s">
        <v>8</v>
      </c>
      <c r="B1355" t="s">
        <v>368</v>
      </c>
      <c r="C1355">
        <v>26392</v>
      </c>
      <c r="D1355" t="s">
        <v>2399</v>
      </c>
      <c r="F1355" s="3">
        <v>59</v>
      </c>
      <c r="G1355" s="3">
        <v>9</v>
      </c>
      <c r="H1355" s="3">
        <v>0</v>
      </c>
      <c r="I1355" s="3">
        <f t="shared" si="42"/>
        <v>59</v>
      </c>
      <c r="J1355" s="6">
        <f>G1355/SUM($G$5:$G$1566)</f>
        <v>7.9100921349953903E-6</v>
      </c>
      <c r="K1355" s="9">
        <f>H1355/SUM($H$5:$H$1566)</f>
        <v>0</v>
      </c>
      <c r="L1355" s="4">
        <f t="shared" si="43"/>
        <v>0</v>
      </c>
      <c r="M1355">
        <v>1385.5</v>
      </c>
      <c r="N1355">
        <v>0</v>
      </c>
    </row>
    <row r="1356" spans="1:14" x14ac:dyDescent="0.25">
      <c r="A1356" t="s">
        <v>19</v>
      </c>
      <c r="B1356" t="s">
        <v>18</v>
      </c>
      <c r="C1356">
        <v>53457</v>
      </c>
      <c r="D1356" t="s">
        <v>2400</v>
      </c>
      <c r="E1356" t="s">
        <v>2401</v>
      </c>
      <c r="F1356" s="3">
        <v>0</v>
      </c>
      <c r="G1356" s="3">
        <v>0</v>
      </c>
      <c r="H1356" s="3">
        <v>0</v>
      </c>
      <c r="I1356" s="3">
        <f t="shared" si="42"/>
        <v>0</v>
      </c>
      <c r="J1356" s="6">
        <f>G1356/SUM($G$5:$G$1566)</f>
        <v>0</v>
      </c>
      <c r="K1356" s="9">
        <f>H1356/SUM($H$5:$H$1566)</f>
        <v>0</v>
      </c>
      <c r="L1356" s="4">
        <f t="shared" si="43"/>
        <v>0</v>
      </c>
      <c r="M1356">
        <v>1385.5</v>
      </c>
      <c r="N1356">
        <v>0</v>
      </c>
    </row>
    <row r="1357" spans="1:14" x14ac:dyDescent="0.25">
      <c r="A1357" t="s">
        <v>8</v>
      </c>
      <c r="B1357" t="s">
        <v>368</v>
      </c>
      <c r="C1357">
        <v>26334</v>
      </c>
      <c r="D1357" t="s">
        <v>2402</v>
      </c>
      <c r="E1357" t="s">
        <v>2403</v>
      </c>
      <c r="F1357" s="3">
        <v>0</v>
      </c>
      <c r="G1357" s="3">
        <v>0</v>
      </c>
      <c r="H1357" s="3">
        <v>0</v>
      </c>
      <c r="I1357" s="3">
        <f t="shared" si="42"/>
        <v>0</v>
      </c>
      <c r="J1357" s="6">
        <f>G1357/SUM($G$5:$G$1566)</f>
        <v>0</v>
      </c>
      <c r="K1357" s="9">
        <f>H1357/SUM($H$5:$H$1566)</f>
        <v>0</v>
      </c>
      <c r="L1357" s="4">
        <f t="shared" si="43"/>
        <v>0</v>
      </c>
      <c r="M1357">
        <v>1385.5</v>
      </c>
      <c r="N1357">
        <v>0</v>
      </c>
    </row>
    <row r="1358" spans="1:14" x14ac:dyDescent="0.25">
      <c r="A1358" t="s">
        <v>8</v>
      </c>
      <c r="B1358" t="s">
        <v>368</v>
      </c>
      <c r="C1358">
        <v>26351</v>
      </c>
      <c r="D1358" t="s">
        <v>2404</v>
      </c>
      <c r="E1358" t="s">
        <v>2405</v>
      </c>
      <c r="F1358" s="3">
        <v>113</v>
      </c>
      <c r="G1358" s="3">
        <v>17</v>
      </c>
      <c r="H1358" s="3">
        <v>0</v>
      </c>
      <c r="I1358" s="3">
        <f t="shared" si="42"/>
        <v>113</v>
      </c>
      <c r="J1358" s="6">
        <f>G1358/SUM($G$5:$G$1566)</f>
        <v>1.4941285143880182E-5</v>
      </c>
      <c r="K1358" s="9">
        <f>H1358/SUM($H$5:$H$1566)</f>
        <v>0</v>
      </c>
      <c r="L1358" s="4">
        <f t="shared" si="43"/>
        <v>0</v>
      </c>
      <c r="M1358">
        <v>1385.5</v>
      </c>
      <c r="N1358">
        <v>0</v>
      </c>
    </row>
    <row r="1359" spans="1:14" x14ac:dyDescent="0.25">
      <c r="A1359" t="s">
        <v>8</v>
      </c>
      <c r="B1359" t="s">
        <v>368</v>
      </c>
      <c r="C1359">
        <v>26327</v>
      </c>
      <c r="D1359" t="s">
        <v>2406</v>
      </c>
      <c r="E1359" t="s">
        <v>2406</v>
      </c>
      <c r="F1359" s="3">
        <v>64</v>
      </c>
      <c r="G1359" s="3">
        <v>10</v>
      </c>
      <c r="H1359" s="3">
        <v>0</v>
      </c>
      <c r="I1359" s="3">
        <f t="shared" si="42"/>
        <v>64</v>
      </c>
      <c r="J1359" s="6">
        <f>G1359/SUM($G$5:$G$1566)</f>
        <v>8.7889912611059888E-6</v>
      </c>
      <c r="K1359" s="9">
        <f>H1359/SUM($H$5:$H$1566)</f>
        <v>0</v>
      </c>
      <c r="L1359" s="4">
        <f t="shared" si="43"/>
        <v>0</v>
      </c>
      <c r="M1359">
        <v>1385.5</v>
      </c>
      <c r="N1359">
        <v>0</v>
      </c>
    </row>
    <row r="1360" spans="1:14" x14ac:dyDescent="0.25">
      <c r="A1360" t="s">
        <v>8</v>
      </c>
      <c r="B1360" t="s">
        <v>332</v>
      </c>
      <c r="C1360">
        <v>25181</v>
      </c>
      <c r="D1360" t="s">
        <v>2409</v>
      </c>
      <c r="E1360" t="s">
        <v>2409</v>
      </c>
      <c r="F1360" s="3">
        <v>154</v>
      </c>
      <c r="G1360" s="3">
        <v>23</v>
      </c>
      <c r="H1360" s="3">
        <v>0</v>
      </c>
      <c r="I1360" s="3">
        <f t="shared" si="42"/>
        <v>154</v>
      </c>
      <c r="J1360" s="6">
        <f>G1360/SUM($G$5:$G$1566)</f>
        <v>2.0214679900543773E-5</v>
      </c>
      <c r="K1360" s="9">
        <f>H1360/SUM($H$5:$H$1566)</f>
        <v>0</v>
      </c>
      <c r="L1360" s="4">
        <f t="shared" si="43"/>
        <v>0</v>
      </c>
      <c r="M1360">
        <v>1385.5</v>
      </c>
      <c r="N1360">
        <v>0</v>
      </c>
    </row>
    <row r="1361" spans="1:14" x14ac:dyDescent="0.25">
      <c r="A1361" t="s">
        <v>8</v>
      </c>
      <c r="B1361" t="s">
        <v>332</v>
      </c>
      <c r="C1361">
        <v>25353</v>
      </c>
      <c r="D1361" t="s">
        <v>2410</v>
      </c>
      <c r="E1361" t="s">
        <v>2410</v>
      </c>
      <c r="F1361" s="3">
        <v>659</v>
      </c>
      <c r="G1361" s="3">
        <v>100</v>
      </c>
      <c r="H1361" s="3">
        <v>0</v>
      </c>
      <c r="I1361" s="3">
        <f t="shared" si="42"/>
        <v>659</v>
      </c>
      <c r="J1361" s="6">
        <f>G1361/SUM($G$5:$G$1566)</f>
        <v>8.7889912611059895E-5</v>
      </c>
      <c r="K1361" s="9">
        <f>H1361/SUM($H$5:$H$1566)</f>
        <v>0</v>
      </c>
      <c r="L1361" s="4">
        <f t="shared" si="43"/>
        <v>0</v>
      </c>
      <c r="M1361">
        <v>1385.5</v>
      </c>
      <c r="N1361">
        <v>0</v>
      </c>
    </row>
    <row r="1362" spans="1:14" x14ac:dyDescent="0.25">
      <c r="A1362" t="s">
        <v>8</v>
      </c>
      <c r="B1362" t="s">
        <v>332</v>
      </c>
      <c r="C1362">
        <v>25365</v>
      </c>
      <c r="D1362" t="s">
        <v>2411</v>
      </c>
      <c r="E1362" t="s">
        <v>2411</v>
      </c>
      <c r="F1362" s="3">
        <v>621</v>
      </c>
      <c r="G1362" s="3">
        <v>95</v>
      </c>
      <c r="H1362" s="3">
        <v>0</v>
      </c>
      <c r="I1362" s="3">
        <f t="shared" si="42"/>
        <v>621</v>
      </c>
      <c r="J1362" s="6">
        <f>G1362/SUM($G$5:$G$1566)</f>
        <v>8.3495416980506899E-5</v>
      </c>
      <c r="K1362" s="9">
        <f>H1362/SUM($H$5:$H$1566)</f>
        <v>0</v>
      </c>
      <c r="L1362" s="4">
        <f t="shared" si="43"/>
        <v>0</v>
      </c>
      <c r="M1362">
        <v>1385.5</v>
      </c>
      <c r="N1362">
        <v>0</v>
      </c>
    </row>
    <row r="1363" spans="1:14" x14ac:dyDescent="0.25">
      <c r="A1363" t="s">
        <v>8</v>
      </c>
      <c r="B1363" t="s">
        <v>332</v>
      </c>
      <c r="C1363">
        <v>25361</v>
      </c>
      <c r="D1363" t="s">
        <v>2412</v>
      </c>
      <c r="E1363" t="s">
        <v>2413</v>
      </c>
      <c r="F1363" s="3">
        <v>467</v>
      </c>
      <c r="G1363" s="3">
        <v>71</v>
      </c>
      <c r="H1363" s="3">
        <v>0</v>
      </c>
      <c r="I1363" s="3">
        <f t="shared" si="42"/>
        <v>467</v>
      </c>
      <c r="J1363" s="6">
        <f>G1363/SUM($G$5:$G$1566)</f>
        <v>6.240183795385252E-5</v>
      </c>
      <c r="K1363" s="9">
        <f>H1363/SUM($H$5:$H$1566)</f>
        <v>0</v>
      </c>
      <c r="L1363" s="4">
        <f t="shared" si="43"/>
        <v>0</v>
      </c>
      <c r="M1363">
        <v>1385.5</v>
      </c>
      <c r="N1363">
        <v>0</v>
      </c>
    </row>
    <row r="1364" spans="1:14" x14ac:dyDescent="0.25">
      <c r="A1364" t="s">
        <v>8</v>
      </c>
      <c r="B1364" t="s">
        <v>332</v>
      </c>
      <c r="C1364">
        <v>25371</v>
      </c>
      <c r="D1364" t="s">
        <v>2414</v>
      </c>
      <c r="E1364" t="s">
        <v>2415</v>
      </c>
      <c r="F1364" s="3">
        <v>311</v>
      </c>
      <c r="G1364" s="3">
        <v>47</v>
      </c>
      <c r="H1364" s="3">
        <v>0</v>
      </c>
      <c r="I1364" s="3">
        <f t="shared" si="42"/>
        <v>311</v>
      </c>
      <c r="J1364" s="6">
        <f>G1364/SUM($G$5:$G$1566)</f>
        <v>4.1308258927198148E-5</v>
      </c>
      <c r="K1364" s="9">
        <f>H1364/SUM($H$5:$H$1566)</f>
        <v>0</v>
      </c>
      <c r="L1364" s="4">
        <f t="shared" si="43"/>
        <v>0</v>
      </c>
      <c r="M1364">
        <v>1385.5</v>
      </c>
      <c r="N1364">
        <v>0</v>
      </c>
    </row>
    <row r="1365" spans="1:14" x14ac:dyDescent="0.25">
      <c r="A1365" t="s">
        <v>8</v>
      </c>
      <c r="B1365" t="s">
        <v>332</v>
      </c>
      <c r="C1365">
        <v>25488</v>
      </c>
      <c r="D1365" t="s">
        <v>2416</v>
      </c>
      <c r="F1365" s="3">
        <v>0</v>
      </c>
      <c r="G1365" s="3">
        <v>0</v>
      </c>
      <c r="H1365" s="3">
        <v>0</v>
      </c>
      <c r="I1365" s="3">
        <f t="shared" si="42"/>
        <v>0</v>
      </c>
      <c r="J1365" s="6">
        <f>G1365/SUM($G$5:$G$1566)</f>
        <v>0</v>
      </c>
      <c r="K1365" s="9">
        <f>H1365/SUM($H$5:$H$1566)</f>
        <v>0</v>
      </c>
      <c r="L1365" s="4">
        <f t="shared" si="43"/>
        <v>0</v>
      </c>
      <c r="M1365">
        <v>1385.5</v>
      </c>
      <c r="N1365">
        <v>0</v>
      </c>
    </row>
    <row r="1366" spans="1:14" x14ac:dyDescent="0.25">
      <c r="A1366" t="s">
        <v>8</v>
      </c>
      <c r="B1366" t="s">
        <v>332</v>
      </c>
      <c r="C1366">
        <v>25176</v>
      </c>
      <c r="D1366" t="s">
        <v>2417</v>
      </c>
      <c r="E1366" t="s">
        <v>2418</v>
      </c>
      <c r="F1366" s="3">
        <v>2352</v>
      </c>
      <c r="G1366" s="3">
        <v>358</v>
      </c>
      <c r="H1366" s="3">
        <v>0</v>
      </c>
      <c r="I1366" s="3">
        <f t="shared" si="42"/>
        <v>2352</v>
      </c>
      <c r="J1366" s="6">
        <f>G1366/SUM($G$5:$G$1566)</f>
        <v>3.1464588714759443E-4</v>
      </c>
      <c r="K1366" s="9">
        <f>H1366/SUM($H$5:$H$1566)</f>
        <v>0</v>
      </c>
      <c r="L1366" s="4">
        <f t="shared" si="43"/>
        <v>0</v>
      </c>
      <c r="M1366">
        <v>1385.5</v>
      </c>
      <c r="N1366">
        <v>0</v>
      </c>
    </row>
    <row r="1367" spans="1:14" x14ac:dyDescent="0.25">
      <c r="A1367" t="s">
        <v>8</v>
      </c>
      <c r="B1367" t="s">
        <v>332</v>
      </c>
      <c r="C1367">
        <v>25345</v>
      </c>
      <c r="D1367" t="s">
        <v>2421</v>
      </c>
      <c r="E1367" t="s">
        <v>2422</v>
      </c>
      <c r="F1367" s="3">
        <v>211</v>
      </c>
      <c r="G1367" s="3">
        <v>32</v>
      </c>
      <c r="H1367" s="3">
        <v>0</v>
      </c>
      <c r="I1367" s="3">
        <f t="shared" si="42"/>
        <v>211</v>
      </c>
      <c r="J1367" s="6">
        <f>G1367/SUM($G$5:$G$1566)</f>
        <v>2.8124772035539164E-5</v>
      </c>
      <c r="K1367" s="9">
        <f>H1367/SUM($H$5:$H$1566)</f>
        <v>0</v>
      </c>
      <c r="L1367" s="4">
        <f t="shared" si="43"/>
        <v>0</v>
      </c>
      <c r="M1367">
        <v>1385.5</v>
      </c>
      <c r="N1367">
        <v>0</v>
      </c>
    </row>
    <row r="1368" spans="1:14" x14ac:dyDescent="0.25">
      <c r="A1368" t="s">
        <v>8</v>
      </c>
      <c r="B1368" t="s">
        <v>332</v>
      </c>
      <c r="C1368">
        <v>25485</v>
      </c>
      <c r="D1368" t="s">
        <v>2423</v>
      </c>
      <c r="E1368" t="s">
        <v>2424</v>
      </c>
      <c r="F1368" s="3">
        <v>0</v>
      </c>
      <c r="G1368" s="3">
        <v>0</v>
      </c>
      <c r="H1368" s="3">
        <v>0</v>
      </c>
      <c r="I1368" s="3">
        <f t="shared" si="42"/>
        <v>0</v>
      </c>
      <c r="J1368" s="6">
        <f>G1368/SUM($G$5:$G$1566)</f>
        <v>0</v>
      </c>
      <c r="K1368" s="9">
        <f>H1368/SUM($H$5:$H$1566)</f>
        <v>0</v>
      </c>
      <c r="L1368" s="4">
        <f t="shared" si="43"/>
        <v>0</v>
      </c>
      <c r="M1368">
        <v>1385.5</v>
      </c>
      <c r="N1368">
        <v>0</v>
      </c>
    </row>
    <row r="1369" spans="1:14" x14ac:dyDescent="0.25">
      <c r="A1369" t="s">
        <v>8</v>
      </c>
      <c r="B1369" t="s">
        <v>332</v>
      </c>
      <c r="C1369">
        <v>25467</v>
      </c>
      <c r="D1369" t="s">
        <v>2427</v>
      </c>
      <c r="E1369" t="s">
        <v>2428</v>
      </c>
      <c r="F1369" s="3">
        <v>0</v>
      </c>
      <c r="G1369" s="3">
        <v>0</v>
      </c>
      <c r="H1369" s="3">
        <v>0</v>
      </c>
      <c r="I1369" s="3">
        <f t="shared" si="42"/>
        <v>0</v>
      </c>
      <c r="J1369" s="6">
        <f>G1369/SUM($G$5:$G$1566)</f>
        <v>0</v>
      </c>
      <c r="K1369" s="9">
        <f>H1369/SUM($H$5:$H$1566)</f>
        <v>0</v>
      </c>
      <c r="L1369" s="4">
        <f t="shared" si="43"/>
        <v>0</v>
      </c>
      <c r="M1369">
        <v>1385.5</v>
      </c>
      <c r="N1369">
        <v>0</v>
      </c>
    </row>
    <row r="1370" spans="1:14" x14ac:dyDescent="0.25">
      <c r="A1370" t="s">
        <v>8</v>
      </c>
      <c r="B1370" t="s">
        <v>332</v>
      </c>
      <c r="C1370">
        <v>25359</v>
      </c>
      <c r="D1370" t="s">
        <v>2429</v>
      </c>
      <c r="E1370" t="s">
        <v>2429</v>
      </c>
      <c r="F1370" s="3">
        <v>25</v>
      </c>
      <c r="G1370" s="3">
        <v>4</v>
      </c>
      <c r="H1370" s="3">
        <v>0</v>
      </c>
      <c r="I1370" s="3">
        <f t="shared" si="42"/>
        <v>25</v>
      </c>
      <c r="J1370" s="6">
        <f>G1370/SUM($G$5:$G$1566)</f>
        <v>3.5155965044423954E-6</v>
      </c>
      <c r="K1370" s="9">
        <f>H1370/SUM($H$5:$H$1566)</f>
        <v>0</v>
      </c>
      <c r="L1370" s="4">
        <f t="shared" si="43"/>
        <v>0</v>
      </c>
      <c r="M1370">
        <v>1385.5</v>
      </c>
      <c r="N1370">
        <v>0</v>
      </c>
    </row>
    <row r="1371" spans="1:14" x14ac:dyDescent="0.25">
      <c r="A1371" t="s">
        <v>8</v>
      </c>
      <c r="B1371" t="s">
        <v>332</v>
      </c>
      <c r="C1371">
        <v>25351</v>
      </c>
      <c r="D1371" t="s">
        <v>2430</v>
      </c>
      <c r="E1371" t="s">
        <v>2430</v>
      </c>
      <c r="F1371" s="3">
        <v>551</v>
      </c>
      <c r="G1371" s="3">
        <v>84</v>
      </c>
      <c r="H1371" s="3">
        <v>0</v>
      </c>
      <c r="I1371" s="3">
        <f t="shared" si="42"/>
        <v>551</v>
      </c>
      <c r="J1371" s="6">
        <f>G1371/SUM($G$5:$G$1566)</f>
        <v>7.3827526593290305E-5</v>
      </c>
      <c r="K1371" s="9">
        <f>H1371/SUM($H$5:$H$1566)</f>
        <v>0</v>
      </c>
      <c r="L1371" s="4">
        <f t="shared" si="43"/>
        <v>0</v>
      </c>
      <c r="M1371">
        <v>1385.5</v>
      </c>
      <c r="N1371">
        <v>0</v>
      </c>
    </row>
    <row r="1372" spans="1:14" x14ac:dyDescent="0.25">
      <c r="A1372" t="s">
        <v>8</v>
      </c>
      <c r="B1372" t="s">
        <v>332</v>
      </c>
      <c r="C1372">
        <v>25333</v>
      </c>
      <c r="D1372" t="s">
        <v>2431</v>
      </c>
      <c r="E1372" t="s">
        <v>2432</v>
      </c>
      <c r="F1372" s="3">
        <v>414</v>
      </c>
      <c r="G1372" s="3">
        <v>63</v>
      </c>
      <c r="H1372" s="3">
        <v>0</v>
      </c>
      <c r="I1372" s="3">
        <f t="shared" si="42"/>
        <v>414</v>
      </c>
      <c r="J1372" s="6">
        <f>G1372/SUM($G$5:$G$1566)</f>
        <v>5.5370644944967732E-5</v>
      </c>
      <c r="K1372" s="9">
        <f>H1372/SUM($H$5:$H$1566)</f>
        <v>0</v>
      </c>
      <c r="L1372" s="4">
        <f t="shared" si="43"/>
        <v>0</v>
      </c>
      <c r="M1372">
        <v>1385.5</v>
      </c>
      <c r="N1372">
        <v>0</v>
      </c>
    </row>
    <row r="1373" spans="1:14" x14ac:dyDescent="0.25">
      <c r="A1373" t="s">
        <v>8</v>
      </c>
      <c r="B1373" t="s">
        <v>332</v>
      </c>
      <c r="C1373">
        <v>25141</v>
      </c>
      <c r="D1373" t="s">
        <v>2433</v>
      </c>
      <c r="E1373" t="s">
        <v>2434</v>
      </c>
      <c r="F1373" s="3">
        <v>965</v>
      </c>
      <c r="G1373" s="3">
        <v>147</v>
      </c>
      <c r="H1373" s="3">
        <v>0</v>
      </c>
      <c r="I1373" s="3">
        <f t="shared" si="42"/>
        <v>965</v>
      </c>
      <c r="J1373" s="6">
        <f>G1373/SUM($G$5:$G$1566)</f>
        <v>1.2919817153825804E-4</v>
      </c>
      <c r="K1373" s="9">
        <f>H1373/SUM($H$5:$H$1566)</f>
        <v>0</v>
      </c>
      <c r="L1373" s="4">
        <f t="shared" si="43"/>
        <v>0</v>
      </c>
      <c r="M1373">
        <v>1385.5</v>
      </c>
      <c r="N1373">
        <v>0</v>
      </c>
    </row>
    <row r="1374" spans="1:14" x14ac:dyDescent="0.25">
      <c r="A1374" t="s">
        <v>8</v>
      </c>
      <c r="B1374" t="s">
        <v>332</v>
      </c>
      <c r="C1374">
        <v>25349</v>
      </c>
      <c r="D1374" t="s">
        <v>2435</v>
      </c>
      <c r="E1374" t="s">
        <v>2435</v>
      </c>
      <c r="F1374" s="3">
        <v>389</v>
      </c>
      <c r="G1374" s="3">
        <v>59</v>
      </c>
      <c r="H1374" s="3">
        <v>0</v>
      </c>
      <c r="I1374" s="3">
        <f t="shared" si="42"/>
        <v>389</v>
      </c>
      <c r="J1374" s="6">
        <f>G1374/SUM($G$5:$G$1566)</f>
        <v>5.1855048440525338E-5</v>
      </c>
      <c r="K1374" s="9">
        <f>H1374/SUM($H$5:$H$1566)</f>
        <v>0</v>
      </c>
      <c r="L1374" s="4">
        <f t="shared" si="43"/>
        <v>0</v>
      </c>
      <c r="M1374">
        <v>1385.5</v>
      </c>
      <c r="N1374">
        <v>0</v>
      </c>
    </row>
    <row r="1375" spans="1:14" x14ac:dyDescent="0.25">
      <c r="A1375" t="s">
        <v>8</v>
      </c>
      <c r="B1375" t="s">
        <v>332</v>
      </c>
      <c r="C1375">
        <v>25391</v>
      </c>
      <c r="D1375" t="s">
        <v>2436</v>
      </c>
      <c r="E1375" t="s">
        <v>2437</v>
      </c>
      <c r="F1375" s="3">
        <v>50</v>
      </c>
      <c r="G1375" s="3">
        <v>8</v>
      </c>
      <c r="H1375" s="3">
        <v>0</v>
      </c>
      <c r="I1375" s="3">
        <f t="shared" si="42"/>
        <v>50</v>
      </c>
      <c r="J1375" s="6">
        <f>G1375/SUM($G$5:$G$1566)</f>
        <v>7.0311930088847909E-6</v>
      </c>
      <c r="K1375" s="9">
        <f>H1375/SUM($H$5:$H$1566)</f>
        <v>0</v>
      </c>
      <c r="L1375" s="4">
        <f t="shared" si="43"/>
        <v>0</v>
      </c>
      <c r="M1375">
        <v>1385.5</v>
      </c>
      <c r="N1375">
        <v>0</v>
      </c>
    </row>
    <row r="1376" spans="1:14" x14ac:dyDescent="0.25">
      <c r="A1376" t="s">
        <v>8</v>
      </c>
      <c r="B1376" t="s">
        <v>332</v>
      </c>
      <c r="C1376">
        <v>25482</v>
      </c>
      <c r="D1376" t="s">
        <v>2438</v>
      </c>
      <c r="E1376" t="s">
        <v>2439</v>
      </c>
      <c r="F1376" s="3">
        <v>0</v>
      </c>
      <c r="G1376" s="3">
        <v>0</v>
      </c>
      <c r="H1376" s="3">
        <v>0</v>
      </c>
      <c r="I1376" s="3">
        <f t="shared" si="42"/>
        <v>0</v>
      </c>
      <c r="J1376" s="6">
        <f>G1376/SUM($G$5:$G$1566)</f>
        <v>0</v>
      </c>
      <c r="K1376" s="9">
        <f>H1376/SUM($H$5:$H$1566)</f>
        <v>0</v>
      </c>
      <c r="L1376" s="4">
        <f t="shared" si="43"/>
        <v>0</v>
      </c>
      <c r="M1376">
        <v>1385.5</v>
      </c>
      <c r="N1376">
        <v>0</v>
      </c>
    </row>
    <row r="1377" spans="1:14" x14ac:dyDescent="0.25">
      <c r="A1377" t="s">
        <v>19</v>
      </c>
      <c r="B1377" t="s">
        <v>18</v>
      </c>
      <c r="C1377">
        <v>53423</v>
      </c>
      <c r="D1377" t="s">
        <v>2440</v>
      </c>
      <c r="E1377" t="s">
        <v>2441</v>
      </c>
      <c r="F1377" s="3">
        <v>19</v>
      </c>
      <c r="G1377" s="3">
        <v>6</v>
      </c>
      <c r="H1377" s="3">
        <v>0</v>
      </c>
      <c r="I1377" s="3">
        <f t="shared" si="42"/>
        <v>19</v>
      </c>
      <c r="J1377" s="6">
        <f>G1377/SUM($G$5:$G$1566)</f>
        <v>5.2733947566635938E-6</v>
      </c>
      <c r="K1377" s="9">
        <f>H1377/SUM($H$5:$H$1566)</f>
        <v>0</v>
      </c>
      <c r="L1377" s="4">
        <f t="shared" si="43"/>
        <v>0</v>
      </c>
      <c r="M1377">
        <v>1385.5</v>
      </c>
      <c r="N1377">
        <v>0</v>
      </c>
    </row>
    <row r="1378" spans="1:14" x14ac:dyDescent="0.25">
      <c r="A1378" t="s">
        <v>8</v>
      </c>
      <c r="B1378" t="s">
        <v>332</v>
      </c>
      <c r="C1378">
        <v>25321</v>
      </c>
      <c r="D1378" t="s">
        <v>2442</v>
      </c>
      <c r="E1378" t="s">
        <v>2442</v>
      </c>
      <c r="F1378" s="3">
        <v>154</v>
      </c>
      <c r="G1378" s="3">
        <v>23</v>
      </c>
      <c r="H1378" s="3">
        <v>0</v>
      </c>
      <c r="I1378" s="3">
        <f t="shared" si="42"/>
        <v>154</v>
      </c>
      <c r="J1378" s="6">
        <f>G1378/SUM($G$5:$G$1566)</f>
        <v>2.0214679900543773E-5</v>
      </c>
      <c r="K1378" s="9">
        <f>H1378/SUM($H$5:$H$1566)</f>
        <v>0</v>
      </c>
      <c r="L1378" s="4">
        <f t="shared" si="43"/>
        <v>0</v>
      </c>
      <c r="M1378">
        <v>1385.5</v>
      </c>
      <c r="N1378">
        <v>0</v>
      </c>
    </row>
    <row r="1379" spans="1:14" x14ac:dyDescent="0.25">
      <c r="A1379" t="s">
        <v>8</v>
      </c>
      <c r="B1379" t="s">
        <v>332</v>
      </c>
      <c r="C1379">
        <v>25335</v>
      </c>
      <c r="D1379" t="s">
        <v>2444</v>
      </c>
      <c r="E1379" t="s">
        <v>2445</v>
      </c>
      <c r="F1379" s="3">
        <v>0</v>
      </c>
      <c r="G1379" s="3">
        <v>0</v>
      </c>
      <c r="H1379" s="3">
        <v>0</v>
      </c>
      <c r="I1379" s="3">
        <f t="shared" si="42"/>
        <v>0</v>
      </c>
      <c r="J1379" s="6">
        <f>G1379/SUM($G$5:$G$1566)</f>
        <v>0</v>
      </c>
      <c r="K1379" s="9">
        <f>H1379/SUM($H$5:$H$1566)</f>
        <v>0</v>
      </c>
      <c r="L1379" s="4">
        <f t="shared" si="43"/>
        <v>0</v>
      </c>
      <c r="M1379">
        <v>1385.5</v>
      </c>
      <c r="N1379">
        <v>0</v>
      </c>
    </row>
    <row r="1380" spans="1:14" x14ac:dyDescent="0.25">
      <c r="A1380" t="s">
        <v>8</v>
      </c>
      <c r="B1380" t="s">
        <v>332</v>
      </c>
      <c r="C1380">
        <v>25419</v>
      </c>
      <c r="D1380" t="s">
        <v>2448</v>
      </c>
      <c r="E1380" t="s">
        <v>2449</v>
      </c>
      <c r="F1380" s="3">
        <v>129</v>
      </c>
      <c r="G1380" s="3">
        <v>20</v>
      </c>
      <c r="H1380" s="3">
        <v>0</v>
      </c>
      <c r="I1380" s="3">
        <f t="shared" si="42"/>
        <v>129</v>
      </c>
      <c r="J1380" s="6">
        <f>G1380/SUM($G$5:$G$1566)</f>
        <v>1.7577982522211978E-5</v>
      </c>
      <c r="K1380" s="9">
        <f>H1380/SUM($H$5:$H$1566)</f>
        <v>0</v>
      </c>
      <c r="L1380" s="4">
        <f t="shared" si="43"/>
        <v>0</v>
      </c>
      <c r="M1380">
        <v>1385.5</v>
      </c>
      <c r="N1380">
        <v>0</v>
      </c>
    </row>
    <row r="1381" spans="1:14" x14ac:dyDescent="0.25">
      <c r="A1381" t="s">
        <v>19</v>
      </c>
      <c r="B1381" t="s">
        <v>18</v>
      </c>
      <c r="C1381">
        <v>53163</v>
      </c>
      <c r="D1381" t="s">
        <v>2450</v>
      </c>
      <c r="E1381" t="s">
        <v>2451</v>
      </c>
      <c r="F1381" s="3">
        <v>0</v>
      </c>
      <c r="G1381" s="3">
        <v>0</v>
      </c>
      <c r="H1381" s="3">
        <v>6</v>
      </c>
      <c r="I1381" s="3">
        <f t="shared" si="42"/>
        <v>6</v>
      </c>
      <c r="J1381" s="6">
        <f>G1381/SUM($G$5:$G$1566)</f>
        <v>0</v>
      </c>
      <c r="K1381" s="9">
        <f>H1381/SUM($H$5:$H$1566)</f>
        <v>7.0763228595892431E-6</v>
      </c>
      <c r="L1381" s="4">
        <f t="shared" si="43"/>
        <v>1</v>
      </c>
      <c r="M1381">
        <v>1385.5</v>
      </c>
      <c r="N1381">
        <v>0</v>
      </c>
    </row>
    <row r="1382" spans="1:14" x14ac:dyDescent="0.25">
      <c r="A1382" t="s">
        <v>8</v>
      </c>
      <c r="B1382" t="s">
        <v>332</v>
      </c>
      <c r="C1382">
        <v>25281</v>
      </c>
      <c r="D1382" t="s">
        <v>2454</v>
      </c>
      <c r="E1382" t="s">
        <v>2455</v>
      </c>
      <c r="F1382" s="3">
        <v>543</v>
      </c>
      <c r="G1382" s="3">
        <v>83</v>
      </c>
      <c r="H1382" s="3">
        <v>0</v>
      </c>
      <c r="I1382" s="3">
        <f t="shared" si="42"/>
        <v>543</v>
      </c>
      <c r="J1382" s="6">
        <f>G1382/SUM($G$5:$G$1566)</f>
        <v>7.2948627467179703E-5</v>
      </c>
      <c r="K1382" s="9">
        <f>H1382/SUM($H$5:$H$1566)</f>
        <v>0</v>
      </c>
      <c r="L1382" s="4">
        <f t="shared" si="43"/>
        <v>0</v>
      </c>
      <c r="M1382">
        <v>1385.5</v>
      </c>
      <c r="N1382">
        <v>0</v>
      </c>
    </row>
    <row r="1383" spans="1:14" x14ac:dyDescent="0.25">
      <c r="A1383" t="s">
        <v>8</v>
      </c>
      <c r="B1383" t="s">
        <v>37</v>
      </c>
      <c r="C1383">
        <v>22791</v>
      </c>
      <c r="D1383" t="s">
        <v>2456</v>
      </c>
      <c r="E1383" t="s">
        <v>2457</v>
      </c>
      <c r="F1383" s="3">
        <v>278</v>
      </c>
      <c r="G1383" s="3">
        <v>31</v>
      </c>
      <c r="H1383" s="3">
        <v>0</v>
      </c>
      <c r="I1383" s="3">
        <f t="shared" si="42"/>
        <v>278</v>
      </c>
      <c r="J1383" s="6">
        <f>G1383/SUM($G$5:$G$1566)</f>
        <v>2.7245872909428565E-5</v>
      </c>
      <c r="K1383" s="9">
        <f>H1383/SUM($H$5:$H$1566)</f>
        <v>0</v>
      </c>
      <c r="L1383" s="4">
        <f t="shared" si="43"/>
        <v>0</v>
      </c>
      <c r="M1383">
        <v>1385.5</v>
      </c>
      <c r="N1383">
        <v>0</v>
      </c>
    </row>
    <row r="1384" spans="1:14" x14ac:dyDescent="0.25">
      <c r="A1384" t="s">
        <v>8</v>
      </c>
      <c r="B1384" t="s">
        <v>37</v>
      </c>
      <c r="C1384">
        <v>22794</v>
      </c>
      <c r="D1384" t="s">
        <v>2458</v>
      </c>
      <c r="E1384" t="s">
        <v>2458</v>
      </c>
      <c r="F1384" s="3">
        <v>295</v>
      </c>
      <c r="G1384" s="3">
        <v>33</v>
      </c>
      <c r="H1384" s="3">
        <v>0</v>
      </c>
      <c r="I1384" s="3">
        <f t="shared" si="42"/>
        <v>295</v>
      </c>
      <c r="J1384" s="6">
        <f>G1384/SUM($G$5:$G$1566)</f>
        <v>2.9003671161649765E-5</v>
      </c>
      <c r="K1384" s="9">
        <f>H1384/SUM($H$5:$H$1566)</f>
        <v>0</v>
      </c>
      <c r="L1384" s="4">
        <f t="shared" si="43"/>
        <v>0</v>
      </c>
      <c r="M1384">
        <v>1385.5</v>
      </c>
      <c r="N1384">
        <v>0</v>
      </c>
    </row>
    <row r="1385" spans="1:14" x14ac:dyDescent="0.25">
      <c r="A1385" t="s">
        <v>8</v>
      </c>
      <c r="B1385" t="s">
        <v>37</v>
      </c>
      <c r="C1385">
        <v>22799</v>
      </c>
      <c r="D1385" t="s">
        <v>2446</v>
      </c>
      <c r="E1385" t="s">
        <v>2447</v>
      </c>
      <c r="F1385" s="3">
        <v>0</v>
      </c>
      <c r="G1385" s="3">
        <v>0</v>
      </c>
      <c r="H1385" s="3">
        <v>0</v>
      </c>
      <c r="I1385" s="3">
        <f t="shared" si="42"/>
        <v>0</v>
      </c>
      <c r="J1385" s="6">
        <f>G1385/SUM($G$5:$G$1566)</f>
        <v>0</v>
      </c>
      <c r="K1385" s="9">
        <f>H1385/SUM($H$5:$H$1566)</f>
        <v>0</v>
      </c>
      <c r="L1385" s="4">
        <f t="shared" si="43"/>
        <v>0</v>
      </c>
      <c r="M1385">
        <v>1385.5</v>
      </c>
      <c r="N1385">
        <v>0</v>
      </c>
    </row>
    <row r="1386" spans="1:14" x14ac:dyDescent="0.25">
      <c r="A1386" t="s">
        <v>8</v>
      </c>
      <c r="B1386" t="s">
        <v>37</v>
      </c>
      <c r="C1386">
        <v>22781</v>
      </c>
      <c r="D1386" t="s">
        <v>2459</v>
      </c>
      <c r="E1386" t="s">
        <v>2460</v>
      </c>
      <c r="F1386" s="3">
        <v>486</v>
      </c>
      <c r="G1386" s="3">
        <v>54</v>
      </c>
      <c r="H1386" s="3">
        <v>0</v>
      </c>
      <c r="I1386" s="3">
        <f t="shared" si="42"/>
        <v>486</v>
      </c>
      <c r="J1386" s="6">
        <f>G1386/SUM($G$5:$G$1566)</f>
        <v>4.7460552809972342E-5</v>
      </c>
      <c r="K1386" s="9">
        <f>H1386/SUM($H$5:$H$1566)</f>
        <v>0</v>
      </c>
      <c r="L1386" s="4">
        <f t="shared" si="43"/>
        <v>0</v>
      </c>
      <c r="M1386">
        <v>1385.5</v>
      </c>
      <c r="N1386">
        <v>0</v>
      </c>
    </row>
    <row r="1387" spans="1:14" x14ac:dyDescent="0.25">
      <c r="A1387" t="s">
        <v>8</v>
      </c>
      <c r="B1387" t="s">
        <v>37</v>
      </c>
      <c r="C1387">
        <v>22567</v>
      </c>
      <c r="D1387" t="s">
        <v>2461</v>
      </c>
      <c r="E1387" t="s">
        <v>2462</v>
      </c>
      <c r="F1387" s="3">
        <v>525</v>
      </c>
      <c r="G1387" s="3">
        <v>59</v>
      </c>
      <c r="H1387" s="3">
        <v>0</v>
      </c>
      <c r="I1387" s="3">
        <f t="shared" si="42"/>
        <v>525</v>
      </c>
      <c r="J1387" s="6">
        <f>G1387/SUM($G$5:$G$1566)</f>
        <v>5.1855048440525338E-5</v>
      </c>
      <c r="K1387" s="9">
        <f>H1387/SUM($H$5:$H$1566)</f>
        <v>0</v>
      </c>
      <c r="L1387" s="4">
        <f t="shared" si="43"/>
        <v>0</v>
      </c>
      <c r="M1387">
        <v>1385.5</v>
      </c>
      <c r="N1387">
        <v>0</v>
      </c>
    </row>
    <row r="1388" spans="1:14" x14ac:dyDescent="0.25">
      <c r="A1388" t="s">
        <v>8</v>
      </c>
      <c r="B1388" t="s">
        <v>37</v>
      </c>
      <c r="C1388">
        <v>22487</v>
      </c>
      <c r="D1388" t="s">
        <v>2463</v>
      </c>
      <c r="E1388" t="s">
        <v>2464</v>
      </c>
      <c r="F1388" s="3">
        <v>0</v>
      </c>
      <c r="G1388" s="3">
        <v>0</v>
      </c>
      <c r="H1388" s="3">
        <v>0</v>
      </c>
      <c r="I1388" s="3">
        <f t="shared" si="42"/>
        <v>0</v>
      </c>
      <c r="J1388" s="6">
        <f>G1388/SUM($G$5:$G$1566)</f>
        <v>0</v>
      </c>
      <c r="K1388" s="9">
        <f>H1388/SUM($H$5:$H$1566)</f>
        <v>0</v>
      </c>
      <c r="L1388" s="4">
        <f t="shared" si="43"/>
        <v>0</v>
      </c>
      <c r="M1388">
        <v>1385.5</v>
      </c>
      <c r="N1388">
        <v>0</v>
      </c>
    </row>
    <row r="1389" spans="1:14" x14ac:dyDescent="0.25">
      <c r="A1389" t="s">
        <v>8</v>
      </c>
      <c r="B1389" t="s">
        <v>37</v>
      </c>
      <c r="C1389">
        <v>22787</v>
      </c>
      <c r="D1389" t="s">
        <v>2465</v>
      </c>
      <c r="E1389" t="s">
        <v>2466</v>
      </c>
      <c r="F1389" s="3">
        <v>74</v>
      </c>
      <c r="G1389" s="3">
        <v>8</v>
      </c>
      <c r="H1389" s="3">
        <v>0</v>
      </c>
      <c r="I1389" s="3">
        <f t="shared" si="42"/>
        <v>74</v>
      </c>
      <c r="J1389" s="6">
        <f>G1389/SUM($G$5:$G$1566)</f>
        <v>7.0311930088847909E-6</v>
      </c>
      <c r="K1389" s="9">
        <f>H1389/SUM($H$5:$H$1566)</f>
        <v>0</v>
      </c>
      <c r="L1389" s="4">
        <f t="shared" si="43"/>
        <v>0</v>
      </c>
      <c r="M1389">
        <v>1385.5</v>
      </c>
      <c r="N1389">
        <v>0</v>
      </c>
    </row>
    <row r="1390" spans="1:14" x14ac:dyDescent="0.25">
      <c r="A1390" t="s">
        <v>8</v>
      </c>
      <c r="B1390" t="s">
        <v>37</v>
      </c>
      <c r="C1390">
        <v>22777</v>
      </c>
      <c r="D1390" t="s">
        <v>2469</v>
      </c>
      <c r="E1390" t="s">
        <v>2470</v>
      </c>
      <c r="F1390" s="3">
        <v>291</v>
      </c>
      <c r="G1390" s="3">
        <v>33</v>
      </c>
      <c r="H1390" s="3">
        <v>0</v>
      </c>
      <c r="I1390" s="3">
        <f t="shared" si="42"/>
        <v>291</v>
      </c>
      <c r="J1390" s="6">
        <f>G1390/SUM($G$5:$G$1566)</f>
        <v>2.9003671161649765E-5</v>
      </c>
      <c r="K1390" s="9">
        <f>H1390/SUM($H$5:$H$1566)</f>
        <v>0</v>
      </c>
      <c r="L1390" s="4">
        <f t="shared" si="43"/>
        <v>0</v>
      </c>
      <c r="M1390">
        <v>1385.5</v>
      </c>
      <c r="N1390">
        <v>0</v>
      </c>
    </row>
    <row r="1391" spans="1:14" x14ac:dyDescent="0.25">
      <c r="A1391" t="s">
        <v>19</v>
      </c>
      <c r="B1391" t="s">
        <v>18</v>
      </c>
      <c r="C1391">
        <v>53471</v>
      </c>
      <c r="D1391" t="s">
        <v>2477</v>
      </c>
      <c r="E1391" t="s">
        <v>2478</v>
      </c>
      <c r="F1391" s="3">
        <v>6</v>
      </c>
      <c r="G1391" s="3">
        <v>2</v>
      </c>
      <c r="H1391" s="3">
        <v>0</v>
      </c>
      <c r="I1391" s="3">
        <f t="shared" si="42"/>
        <v>6</v>
      </c>
      <c r="J1391" s="6">
        <f>G1391/SUM($G$5:$G$1566)</f>
        <v>1.7577982522211977E-6</v>
      </c>
      <c r="K1391" s="9">
        <f>H1391/SUM($H$5:$H$1566)</f>
        <v>0</v>
      </c>
      <c r="L1391" s="4">
        <f t="shared" si="43"/>
        <v>0</v>
      </c>
      <c r="M1391">
        <v>1385.5</v>
      </c>
      <c r="N1391">
        <v>0</v>
      </c>
    </row>
    <row r="1392" spans="1:14" x14ac:dyDescent="0.25">
      <c r="A1392" t="s">
        <v>19</v>
      </c>
      <c r="B1392" t="s">
        <v>18</v>
      </c>
      <c r="C1392">
        <v>53469</v>
      </c>
      <c r="D1392" t="s">
        <v>2481</v>
      </c>
      <c r="E1392" t="s">
        <v>2482</v>
      </c>
      <c r="F1392" s="3">
        <v>0</v>
      </c>
      <c r="G1392" s="3">
        <v>0</v>
      </c>
      <c r="H1392" s="3">
        <v>0</v>
      </c>
      <c r="I1392" s="3">
        <f t="shared" si="42"/>
        <v>0</v>
      </c>
      <c r="J1392" s="6">
        <f>G1392/SUM($G$5:$G$1566)</f>
        <v>0</v>
      </c>
      <c r="K1392" s="9">
        <f>H1392/SUM($H$5:$H$1566)</f>
        <v>0</v>
      </c>
      <c r="L1392" s="4">
        <f t="shared" si="43"/>
        <v>0</v>
      </c>
      <c r="M1392">
        <v>1385.5</v>
      </c>
      <c r="N1392">
        <v>0</v>
      </c>
    </row>
    <row r="1393" spans="1:14" x14ac:dyDescent="0.25">
      <c r="A1393" t="s">
        <v>8</v>
      </c>
      <c r="B1393" t="s">
        <v>37</v>
      </c>
      <c r="C1393">
        <v>22523</v>
      </c>
      <c r="D1393" t="s">
        <v>2483</v>
      </c>
      <c r="E1393" t="s">
        <v>2484</v>
      </c>
      <c r="F1393" s="3">
        <v>87</v>
      </c>
      <c r="G1393" s="3">
        <v>10</v>
      </c>
      <c r="H1393" s="3">
        <v>0</v>
      </c>
      <c r="I1393" s="3">
        <f t="shared" si="42"/>
        <v>87</v>
      </c>
      <c r="J1393" s="6">
        <f>G1393/SUM($G$5:$G$1566)</f>
        <v>8.7889912611059888E-6</v>
      </c>
      <c r="K1393" s="9">
        <f>H1393/SUM($H$5:$H$1566)</f>
        <v>0</v>
      </c>
      <c r="L1393" s="4">
        <f t="shared" si="43"/>
        <v>0</v>
      </c>
      <c r="M1393">
        <v>1385.5</v>
      </c>
      <c r="N1393">
        <v>0</v>
      </c>
    </row>
    <row r="1394" spans="1:14" x14ac:dyDescent="0.25">
      <c r="A1394" t="s">
        <v>8</v>
      </c>
      <c r="B1394" t="s">
        <v>37</v>
      </c>
      <c r="C1394">
        <v>22515</v>
      </c>
      <c r="D1394" t="s">
        <v>2485</v>
      </c>
      <c r="E1394" t="s">
        <v>2486</v>
      </c>
      <c r="F1394" s="3">
        <v>1137</v>
      </c>
      <c r="G1394" s="3">
        <v>127</v>
      </c>
      <c r="H1394" s="3">
        <v>0</v>
      </c>
      <c r="I1394" s="3">
        <f t="shared" si="42"/>
        <v>1137</v>
      </c>
      <c r="J1394" s="6">
        <f>G1394/SUM($G$5:$G$1566)</f>
        <v>1.1162018901604607E-4</v>
      </c>
      <c r="K1394" s="9">
        <f>H1394/SUM($H$5:$H$1566)</f>
        <v>0</v>
      </c>
      <c r="L1394" s="4">
        <f t="shared" si="43"/>
        <v>0</v>
      </c>
      <c r="M1394">
        <v>1385.5</v>
      </c>
      <c r="N1394">
        <v>0</v>
      </c>
    </row>
    <row r="1395" spans="1:14" x14ac:dyDescent="0.25">
      <c r="A1395" t="s">
        <v>19</v>
      </c>
      <c r="B1395" t="s">
        <v>18</v>
      </c>
      <c r="C1395">
        <v>53421</v>
      </c>
      <c r="D1395" t="s">
        <v>2487</v>
      </c>
      <c r="E1395" t="s">
        <v>2488</v>
      </c>
      <c r="F1395" s="3">
        <v>258</v>
      </c>
      <c r="G1395" s="3">
        <v>84</v>
      </c>
      <c r="H1395" s="3">
        <v>0</v>
      </c>
      <c r="I1395" s="3">
        <f t="shared" si="42"/>
        <v>258</v>
      </c>
      <c r="J1395" s="6">
        <f>G1395/SUM($G$5:$G$1566)</f>
        <v>7.3827526593290305E-5</v>
      </c>
      <c r="K1395" s="9">
        <f>H1395/SUM($H$5:$H$1566)</f>
        <v>0</v>
      </c>
      <c r="L1395" s="4">
        <f t="shared" si="43"/>
        <v>0</v>
      </c>
      <c r="M1395">
        <v>1385.5</v>
      </c>
      <c r="N1395">
        <v>0</v>
      </c>
    </row>
    <row r="1396" spans="1:14" x14ac:dyDescent="0.25">
      <c r="A1396" t="s">
        <v>8</v>
      </c>
      <c r="B1396" t="s">
        <v>37</v>
      </c>
      <c r="C1396">
        <v>22727</v>
      </c>
      <c r="D1396" t="s">
        <v>2489</v>
      </c>
      <c r="E1396" t="s">
        <v>2490</v>
      </c>
      <c r="F1396" s="3">
        <v>551</v>
      </c>
      <c r="G1396" s="3">
        <v>62</v>
      </c>
      <c r="H1396" s="3">
        <v>0</v>
      </c>
      <c r="I1396" s="3">
        <f t="shared" si="42"/>
        <v>551</v>
      </c>
      <c r="J1396" s="6">
        <f>G1396/SUM($G$5:$G$1566)</f>
        <v>5.449174581885713E-5</v>
      </c>
      <c r="K1396" s="9">
        <f>H1396/SUM($H$5:$H$1566)</f>
        <v>0</v>
      </c>
      <c r="L1396" s="4">
        <f t="shared" si="43"/>
        <v>0</v>
      </c>
      <c r="M1396">
        <v>1385.5</v>
      </c>
      <c r="N1396">
        <v>0</v>
      </c>
    </row>
    <row r="1397" spans="1:14" x14ac:dyDescent="0.25">
      <c r="A1397" t="s">
        <v>19</v>
      </c>
      <c r="B1397" t="s">
        <v>18</v>
      </c>
      <c r="C1397">
        <v>53465</v>
      </c>
      <c r="D1397" t="s">
        <v>2491</v>
      </c>
      <c r="E1397" t="s">
        <v>2492</v>
      </c>
      <c r="F1397" s="3">
        <v>0</v>
      </c>
      <c r="G1397" s="3">
        <v>0</v>
      </c>
      <c r="H1397" s="3">
        <v>0</v>
      </c>
      <c r="I1397" s="3">
        <f t="shared" si="42"/>
        <v>0</v>
      </c>
      <c r="J1397" s="6">
        <f>G1397/SUM($G$5:$G$1566)</f>
        <v>0</v>
      </c>
      <c r="K1397" s="9">
        <f>H1397/SUM($H$5:$H$1566)</f>
        <v>0</v>
      </c>
      <c r="L1397" s="4">
        <f t="shared" si="43"/>
        <v>0</v>
      </c>
      <c r="M1397">
        <v>1385.5</v>
      </c>
      <c r="N1397">
        <v>0</v>
      </c>
    </row>
    <row r="1398" spans="1:14" x14ac:dyDescent="0.25">
      <c r="A1398" t="s">
        <v>8</v>
      </c>
      <c r="B1398" t="s">
        <v>37</v>
      </c>
      <c r="C1398">
        <v>22714</v>
      </c>
      <c r="D1398" t="s">
        <v>2493</v>
      </c>
      <c r="E1398" t="s">
        <v>2494</v>
      </c>
      <c r="F1398" s="3">
        <v>91</v>
      </c>
      <c r="G1398" s="3">
        <v>10</v>
      </c>
      <c r="H1398" s="3">
        <v>0</v>
      </c>
      <c r="I1398" s="3">
        <f t="shared" si="42"/>
        <v>91</v>
      </c>
      <c r="J1398" s="6">
        <f>G1398/SUM($G$5:$G$1566)</f>
        <v>8.7889912611059888E-6</v>
      </c>
      <c r="K1398" s="9">
        <f>H1398/SUM($H$5:$H$1566)</f>
        <v>0</v>
      </c>
      <c r="L1398" s="4">
        <f t="shared" si="43"/>
        <v>0</v>
      </c>
      <c r="M1398">
        <v>1385.5</v>
      </c>
      <c r="N1398">
        <v>0</v>
      </c>
    </row>
    <row r="1399" spans="1:14" x14ac:dyDescent="0.25">
      <c r="A1399" t="s">
        <v>8</v>
      </c>
      <c r="B1399" t="s">
        <v>37</v>
      </c>
      <c r="C1399">
        <v>22722</v>
      </c>
      <c r="D1399" t="s">
        <v>2497</v>
      </c>
      <c r="E1399" t="s">
        <v>2498</v>
      </c>
      <c r="F1399" s="3">
        <v>48</v>
      </c>
      <c r="G1399" s="3">
        <v>5</v>
      </c>
      <c r="H1399" s="3">
        <v>0</v>
      </c>
      <c r="I1399" s="3">
        <f t="shared" si="42"/>
        <v>48</v>
      </c>
      <c r="J1399" s="6">
        <f>G1399/SUM($G$5:$G$1566)</f>
        <v>4.3944956305529944E-6</v>
      </c>
      <c r="K1399" s="9">
        <f>H1399/SUM($H$5:$H$1566)</f>
        <v>0</v>
      </c>
      <c r="L1399" s="4">
        <f t="shared" si="43"/>
        <v>0</v>
      </c>
      <c r="M1399">
        <v>1385.5</v>
      </c>
      <c r="N1399">
        <v>0</v>
      </c>
    </row>
    <row r="1400" spans="1:14" x14ac:dyDescent="0.25">
      <c r="A1400" t="s">
        <v>8</v>
      </c>
      <c r="B1400" t="s">
        <v>37</v>
      </c>
      <c r="C1400">
        <v>22627</v>
      </c>
      <c r="D1400" t="s">
        <v>2500</v>
      </c>
      <c r="E1400" t="s">
        <v>2501</v>
      </c>
      <c r="F1400" s="3">
        <v>1137</v>
      </c>
      <c r="G1400" s="3">
        <v>127</v>
      </c>
      <c r="H1400" s="3">
        <v>0</v>
      </c>
      <c r="I1400" s="3">
        <f t="shared" si="42"/>
        <v>1137</v>
      </c>
      <c r="J1400" s="6">
        <f>G1400/SUM($G$5:$G$1566)</f>
        <v>1.1162018901604607E-4</v>
      </c>
      <c r="K1400" s="9">
        <f>H1400/SUM($H$5:$H$1566)</f>
        <v>0</v>
      </c>
      <c r="L1400" s="4">
        <f t="shared" si="43"/>
        <v>0</v>
      </c>
      <c r="M1400">
        <v>1385.5</v>
      </c>
      <c r="N1400">
        <v>0</v>
      </c>
    </row>
    <row r="1401" spans="1:14" x14ac:dyDescent="0.25">
      <c r="A1401" t="s">
        <v>19</v>
      </c>
      <c r="B1401" t="s">
        <v>18</v>
      </c>
      <c r="C1401">
        <v>53475</v>
      </c>
      <c r="D1401" t="s">
        <v>2502</v>
      </c>
      <c r="E1401" t="s">
        <v>2503</v>
      </c>
      <c r="F1401" s="3">
        <v>220</v>
      </c>
      <c r="G1401" s="3">
        <v>72</v>
      </c>
      <c r="H1401" s="3">
        <v>0</v>
      </c>
      <c r="I1401" s="3">
        <f t="shared" si="42"/>
        <v>220</v>
      </c>
      <c r="J1401" s="6">
        <f>G1401/SUM($G$5:$G$1566)</f>
        <v>6.3280737079963122E-5</v>
      </c>
      <c r="K1401" s="9">
        <f>H1401/SUM($H$5:$H$1566)</f>
        <v>0</v>
      </c>
      <c r="L1401" s="4">
        <f t="shared" si="43"/>
        <v>0</v>
      </c>
      <c r="M1401">
        <v>1385.5</v>
      </c>
      <c r="N1401">
        <v>0</v>
      </c>
    </row>
    <row r="1402" spans="1:14" x14ac:dyDescent="0.25">
      <c r="A1402" t="s">
        <v>19</v>
      </c>
      <c r="B1402" t="s">
        <v>18</v>
      </c>
      <c r="C1402">
        <v>53463</v>
      </c>
      <c r="D1402" t="s">
        <v>2504</v>
      </c>
      <c r="E1402" t="s">
        <v>2504</v>
      </c>
      <c r="F1402" s="3">
        <v>383</v>
      </c>
      <c r="G1402" s="3">
        <v>125</v>
      </c>
      <c r="H1402" s="3">
        <v>0</v>
      </c>
      <c r="I1402" s="3">
        <f t="shared" si="42"/>
        <v>383</v>
      </c>
      <c r="J1402" s="6">
        <f>G1402/SUM($G$5:$G$1566)</f>
        <v>1.0986239076382486E-4</v>
      </c>
      <c r="K1402" s="9">
        <f>H1402/SUM($H$5:$H$1566)</f>
        <v>0</v>
      </c>
      <c r="L1402" s="4">
        <f t="shared" si="43"/>
        <v>0</v>
      </c>
      <c r="M1402">
        <v>1385.5</v>
      </c>
      <c r="N1402">
        <v>0</v>
      </c>
    </row>
    <row r="1403" spans="1:14" x14ac:dyDescent="0.25">
      <c r="A1403" t="s">
        <v>8</v>
      </c>
      <c r="B1403" t="s">
        <v>7</v>
      </c>
      <c r="C1403">
        <v>21391</v>
      </c>
      <c r="D1403" t="s">
        <v>2505</v>
      </c>
      <c r="E1403" t="s">
        <v>2506</v>
      </c>
      <c r="F1403" s="3">
        <v>357</v>
      </c>
      <c r="G1403" s="3">
        <v>87</v>
      </c>
      <c r="H1403" s="3">
        <v>0</v>
      </c>
      <c r="I1403" s="3">
        <f t="shared" si="42"/>
        <v>357</v>
      </c>
      <c r="J1403" s="6">
        <f>G1403/SUM($G$5:$G$1566)</f>
        <v>7.646422397162211E-5</v>
      </c>
      <c r="K1403" s="9">
        <f>H1403/SUM($H$5:$H$1566)</f>
        <v>0</v>
      </c>
      <c r="L1403" s="4">
        <f t="shared" si="43"/>
        <v>0</v>
      </c>
      <c r="M1403">
        <v>1385.5</v>
      </c>
      <c r="N1403">
        <v>0</v>
      </c>
    </row>
    <row r="1404" spans="1:14" x14ac:dyDescent="0.25">
      <c r="A1404" t="s">
        <v>8</v>
      </c>
      <c r="B1404" t="s">
        <v>7</v>
      </c>
      <c r="C1404">
        <v>21461</v>
      </c>
      <c r="D1404" t="s">
        <v>2512</v>
      </c>
      <c r="E1404" t="s">
        <v>2513</v>
      </c>
      <c r="F1404" s="3">
        <v>205</v>
      </c>
      <c r="G1404" s="3">
        <v>50</v>
      </c>
      <c r="H1404" s="3">
        <v>0</v>
      </c>
      <c r="I1404" s="3">
        <f t="shared" si="42"/>
        <v>205</v>
      </c>
      <c r="J1404" s="6">
        <f>G1404/SUM($G$5:$G$1566)</f>
        <v>4.3944956305529947E-5</v>
      </c>
      <c r="K1404" s="9">
        <f>H1404/SUM($H$5:$H$1566)</f>
        <v>0</v>
      </c>
      <c r="L1404" s="4">
        <f t="shared" si="43"/>
        <v>0</v>
      </c>
      <c r="M1404">
        <v>1385.5</v>
      </c>
      <c r="N1404">
        <v>0</v>
      </c>
    </row>
    <row r="1405" spans="1:14" x14ac:dyDescent="0.25">
      <c r="A1405" t="s">
        <v>19</v>
      </c>
      <c r="B1405" t="s">
        <v>18</v>
      </c>
      <c r="C1405">
        <v>53473</v>
      </c>
      <c r="D1405" t="s">
        <v>2516</v>
      </c>
      <c r="E1405" t="s">
        <v>2517</v>
      </c>
      <c r="F1405" s="3">
        <v>0</v>
      </c>
      <c r="G1405" s="3">
        <v>0</v>
      </c>
      <c r="H1405" s="3">
        <v>0</v>
      </c>
      <c r="I1405" s="3">
        <f t="shared" si="42"/>
        <v>0</v>
      </c>
      <c r="J1405" s="6">
        <f>G1405/SUM($G$5:$G$1566)</f>
        <v>0</v>
      </c>
      <c r="K1405" s="9">
        <f>H1405/SUM($H$5:$H$1566)</f>
        <v>0</v>
      </c>
      <c r="L1405" s="4">
        <f t="shared" si="43"/>
        <v>0</v>
      </c>
      <c r="M1405">
        <v>1385.5</v>
      </c>
      <c r="N1405">
        <v>0</v>
      </c>
    </row>
    <row r="1406" spans="1:14" x14ac:dyDescent="0.25">
      <c r="A1406" t="s">
        <v>19</v>
      </c>
      <c r="B1406" t="s">
        <v>18</v>
      </c>
      <c r="C1406">
        <v>53449</v>
      </c>
      <c r="D1406" t="s">
        <v>2518</v>
      </c>
      <c r="E1406" t="s">
        <v>2518</v>
      </c>
      <c r="F1406" s="3">
        <v>258</v>
      </c>
      <c r="G1406" s="3">
        <v>84</v>
      </c>
      <c r="H1406" s="3">
        <v>0</v>
      </c>
      <c r="I1406" s="3">
        <f t="shared" si="42"/>
        <v>258</v>
      </c>
      <c r="J1406" s="6">
        <f>G1406/SUM($G$5:$G$1566)</f>
        <v>7.3827526593290305E-5</v>
      </c>
      <c r="K1406" s="9">
        <f>H1406/SUM($H$5:$H$1566)</f>
        <v>0</v>
      </c>
      <c r="L1406" s="4">
        <f t="shared" si="43"/>
        <v>0</v>
      </c>
      <c r="M1406">
        <v>1385.5</v>
      </c>
      <c r="N1406">
        <v>0</v>
      </c>
    </row>
    <row r="1407" spans="1:14" x14ac:dyDescent="0.25">
      <c r="A1407" t="s">
        <v>8</v>
      </c>
      <c r="B1407" t="s">
        <v>7</v>
      </c>
      <c r="C1407">
        <v>21361</v>
      </c>
      <c r="D1407" t="s">
        <v>2519</v>
      </c>
      <c r="E1407" t="s">
        <v>2520</v>
      </c>
      <c r="F1407" s="3">
        <v>137</v>
      </c>
      <c r="G1407" s="3">
        <v>34</v>
      </c>
      <c r="H1407" s="3">
        <v>0</v>
      </c>
      <c r="I1407" s="3">
        <f t="shared" si="42"/>
        <v>137</v>
      </c>
      <c r="J1407" s="6">
        <f>G1407/SUM($G$5:$G$1566)</f>
        <v>2.9882570287760364E-5</v>
      </c>
      <c r="K1407" s="9">
        <f>H1407/SUM($H$5:$H$1566)</f>
        <v>0</v>
      </c>
      <c r="L1407" s="4">
        <f t="shared" si="43"/>
        <v>0</v>
      </c>
      <c r="M1407">
        <v>1385.5</v>
      </c>
      <c r="N1407">
        <v>0</v>
      </c>
    </row>
    <row r="1408" spans="1:14" x14ac:dyDescent="0.25">
      <c r="A1408" t="s">
        <v>8</v>
      </c>
      <c r="B1408" t="s">
        <v>7</v>
      </c>
      <c r="C1408">
        <v>21487</v>
      </c>
      <c r="D1408" t="s">
        <v>2521</v>
      </c>
      <c r="E1408" t="s">
        <v>2522</v>
      </c>
      <c r="F1408" s="3">
        <v>59</v>
      </c>
      <c r="G1408" s="3">
        <v>14</v>
      </c>
      <c r="H1408" s="3">
        <v>0</v>
      </c>
      <c r="I1408" s="3">
        <f t="shared" si="42"/>
        <v>59</v>
      </c>
      <c r="J1408" s="6">
        <f>G1408/SUM($G$5:$G$1566)</f>
        <v>1.2304587765548385E-5</v>
      </c>
      <c r="K1408" s="9">
        <f>H1408/SUM($H$5:$H$1566)</f>
        <v>0</v>
      </c>
      <c r="L1408" s="4">
        <f t="shared" si="43"/>
        <v>0</v>
      </c>
      <c r="M1408">
        <v>1385.5</v>
      </c>
      <c r="N1408">
        <v>0</v>
      </c>
    </row>
    <row r="1409" spans="1:14" x14ac:dyDescent="0.25">
      <c r="A1409" t="s">
        <v>19</v>
      </c>
      <c r="B1409" t="s">
        <v>45</v>
      </c>
      <c r="C1409">
        <v>51185</v>
      </c>
      <c r="D1409" t="s">
        <v>2523</v>
      </c>
      <c r="E1409" t="s">
        <v>2524</v>
      </c>
      <c r="F1409" s="3">
        <v>6</v>
      </c>
      <c r="G1409" s="3">
        <v>1</v>
      </c>
      <c r="H1409" s="3">
        <v>0</v>
      </c>
      <c r="I1409" s="3">
        <f t="shared" si="42"/>
        <v>6</v>
      </c>
      <c r="J1409" s="6">
        <f>G1409/SUM($G$5:$G$1566)</f>
        <v>8.7889912611059886E-7</v>
      </c>
      <c r="K1409" s="9">
        <f>H1409/SUM($H$5:$H$1566)</f>
        <v>0</v>
      </c>
      <c r="L1409" s="4">
        <f t="shared" si="43"/>
        <v>0</v>
      </c>
      <c r="M1409">
        <v>1385.5</v>
      </c>
      <c r="N1409">
        <v>0</v>
      </c>
    </row>
    <row r="1410" spans="1:14" x14ac:dyDescent="0.25">
      <c r="A1410" t="s">
        <v>19</v>
      </c>
      <c r="B1410" t="s">
        <v>45</v>
      </c>
      <c r="C1410">
        <v>51123</v>
      </c>
      <c r="D1410" t="s">
        <v>2525</v>
      </c>
      <c r="E1410" t="s">
        <v>2525</v>
      </c>
      <c r="F1410" s="3">
        <v>0</v>
      </c>
      <c r="G1410" s="3">
        <v>0</v>
      </c>
      <c r="H1410" s="3">
        <v>0</v>
      </c>
      <c r="I1410" s="3">
        <f t="shared" si="42"/>
        <v>0</v>
      </c>
      <c r="J1410" s="6">
        <f>G1410/SUM($G$5:$G$1566)</f>
        <v>0</v>
      </c>
      <c r="K1410" s="9">
        <f>H1410/SUM($H$5:$H$1566)</f>
        <v>0</v>
      </c>
      <c r="L1410" s="4">
        <f t="shared" si="43"/>
        <v>0</v>
      </c>
      <c r="M1410">
        <v>1385.5</v>
      </c>
      <c r="N1410">
        <v>0</v>
      </c>
    </row>
    <row r="1411" spans="1:14" x14ac:dyDescent="0.25">
      <c r="A1411" t="s">
        <v>19</v>
      </c>
      <c r="B1411" t="s">
        <v>45</v>
      </c>
      <c r="C1411">
        <v>51115</v>
      </c>
      <c r="D1411" t="s">
        <v>2526</v>
      </c>
      <c r="E1411" t="s">
        <v>2527</v>
      </c>
      <c r="F1411" s="3">
        <v>3199</v>
      </c>
      <c r="G1411" s="3">
        <v>700</v>
      </c>
      <c r="H1411" s="3">
        <v>0</v>
      </c>
      <c r="I1411" s="3">
        <f t="shared" si="42"/>
        <v>3199</v>
      </c>
      <c r="J1411" s="6">
        <f>G1411/SUM($G$5:$G$1566)</f>
        <v>6.1522938827741924E-4</v>
      </c>
      <c r="K1411" s="9">
        <f>H1411/SUM($H$5:$H$1566)</f>
        <v>0</v>
      </c>
      <c r="L1411" s="4">
        <f t="shared" si="43"/>
        <v>0</v>
      </c>
      <c r="M1411">
        <v>1385.5</v>
      </c>
      <c r="N1411">
        <v>0</v>
      </c>
    </row>
    <row r="1412" spans="1:14" x14ac:dyDescent="0.25">
      <c r="A1412" t="s">
        <v>19</v>
      </c>
      <c r="B1412" t="s">
        <v>45</v>
      </c>
      <c r="C1412">
        <v>51135</v>
      </c>
      <c r="D1412" t="s">
        <v>2528</v>
      </c>
      <c r="E1412" t="s">
        <v>2528</v>
      </c>
      <c r="F1412" s="3">
        <v>5227</v>
      </c>
      <c r="G1412" s="3">
        <v>1144</v>
      </c>
      <c r="H1412" s="3">
        <v>0</v>
      </c>
      <c r="I1412" s="3">
        <f t="shared" si="42"/>
        <v>5227</v>
      </c>
      <c r="J1412" s="6">
        <f>G1412/SUM($G$5:$G$1566)</f>
        <v>1.0054606002705252E-3</v>
      </c>
      <c r="K1412" s="9">
        <f>H1412/SUM($H$5:$H$1566)</f>
        <v>0</v>
      </c>
      <c r="L1412" s="4">
        <f t="shared" si="43"/>
        <v>0</v>
      </c>
      <c r="M1412">
        <v>1385.5</v>
      </c>
      <c r="N1412">
        <v>0</v>
      </c>
    </row>
    <row r="1413" spans="1:14" x14ac:dyDescent="0.25">
      <c r="A1413" t="s">
        <v>8</v>
      </c>
      <c r="B1413" t="s">
        <v>7</v>
      </c>
      <c r="C1413">
        <v>21451</v>
      </c>
      <c r="D1413" t="s">
        <v>2529</v>
      </c>
      <c r="E1413" t="s">
        <v>2530</v>
      </c>
      <c r="F1413" s="3">
        <v>161</v>
      </c>
      <c r="G1413" s="3">
        <v>39</v>
      </c>
      <c r="H1413" s="3">
        <v>0</v>
      </c>
      <c r="I1413" s="3">
        <f t="shared" si="42"/>
        <v>161</v>
      </c>
      <c r="J1413" s="6">
        <f>G1413/SUM($G$5:$G$1566)</f>
        <v>3.427706591831336E-5</v>
      </c>
      <c r="K1413" s="9">
        <f>H1413/SUM($H$5:$H$1566)</f>
        <v>0</v>
      </c>
      <c r="L1413" s="4">
        <f t="shared" si="43"/>
        <v>0</v>
      </c>
      <c r="M1413">
        <v>1385.5</v>
      </c>
      <c r="N1413">
        <v>0</v>
      </c>
    </row>
    <row r="1414" spans="1:14" x14ac:dyDescent="0.25">
      <c r="A1414" t="s">
        <v>19</v>
      </c>
      <c r="B1414" t="s">
        <v>45</v>
      </c>
      <c r="C1414">
        <v>51341</v>
      </c>
      <c r="D1414" t="s">
        <v>2531</v>
      </c>
      <c r="E1414" t="s">
        <v>2532</v>
      </c>
      <c r="F1414" s="3">
        <v>34</v>
      </c>
      <c r="G1414" s="3">
        <v>7</v>
      </c>
      <c r="H1414" s="3">
        <v>0</v>
      </c>
      <c r="I1414" s="3">
        <f t="shared" ref="I1414:I1477" si="44">H1414+F1414</f>
        <v>34</v>
      </c>
      <c r="J1414" s="6">
        <f>G1414/SUM($G$5:$G$1566)</f>
        <v>6.1522938827741923E-6</v>
      </c>
      <c r="K1414" s="9">
        <f>H1414/SUM($H$5:$H$1566)</f>
        <v>0</v>
      </c>
      <c r="L1414" s="4">
        <f t="shared" ref="L1414:L1477" si="45">IFERROR(H1414/(I1414),0)</f>
        <v>0</v>
      </c>
      <c r="M1414">
        <v>1385.5</v>
      </c>
      <c r="N1414">
        <v>0</v>
      </c>
    </row>
    <row r="1415" spans="1:14" x14ac:dyDescent="0.25">
      <c r="A1415" t="s">
        <v>8</v>
      </c>
      <c r="B1415" t="s">
        <v>7</v>
      </c>
      <c r="C1415">
        <v>21337</v>
      </c>
      <c r="D1415" t="s">
        <v>2533</v>
      </c>
      <c r="E1415" t="s">
        <v>2533</v>
      </c>
      <c r="F1415" s="3">
        <v>9</v>
      </c>
      <c r="G1415" s="3">
        <v>2</v>
      </c>
      <c r="H1415" s="3">
        <v>0</v>
      </c>
      <c r="I1415" s="3">
        <f t="shared" si="44"/>
        <v>9</v>
      </c>
      <c r="J1415" s="6">
        <f>G1415/SUM($G$5:$G$1566)</f>
        <v>1.7577982522211977E-6</v>
      </c>
      <c r="K1415" s="9">
        <f>H1415/SUM($H$5:$H$1566)</f>
        <v>0</v>
      </c>
      <c r="L1415" s="4">
        <f t="shared" si="45"/>
        <v>0</v>
      </c>
      <c r="M1415">
        <v>1385.5</v>
      </c>
      <c r="N1415">
        <v>0</v>
      </c>
    </row>
    <row r="1416" spans="1:14" x14ac:dyDescent="0.25">
      <c r="A1416" t="s">
        <v>8</v>
      </c>
      <c r="B1416" t="s">
        <v>7</v>
      </c>
      <c r="C1416">
        <v>21321</v>
      </c>
      <c r="D1416" t="s">
        <v>2534</v>
      </c>
      <c r="E1416" t="s">
        <v>2535</v>
      </c>
      <c r="F1416" s="3">
        <v>15</v>
      </c>
      <c r="G1416" s="3">
        <v>4</v>
      </c>
      <c r="H1416" s="3">
        <v>0</v>
      </c>
      <c r="I1416" s="3">
        <f t="shared" si="44"/>
        <v>15</v>
      </c>
      <c r="J1416" s="6">
        <f>G1416/SUM($G$5:$G$1566)</f>
        <v>3.5155965044423954E-6</v>
      </c>
      <c r="K1416" s="9">
        <f>H1416/SUM($H$5:$H$1566)</f>
        <v>0</v>
      </c>
      <c r="L1416" s="4">
        <f t="shared" si="45"/>
        <v>0</v>
      </c>
      <c r="M1416">
        <v>1385.5</v>
      </c>
      <c r="N1416">
        <v>0</v>
      </c>
    </row>
    <row r="1417" spans="1:14" x14ac:dyDescent="0.25">
      <c r="A1417" t="s">
        <v>19</v>
      </c>
      <c r="B1417" t="s">
        <v>45</v>
      </c>
      <c r="C1417">
        <v>51127</v>
      </c>
      <c r="D1417" t="s">
        <v>2536</v>
      </c>
      <c r="E1417" t="s">
        <v>2537</v>
      </c>
      <c r="F1417" s="3">
        <v>4288</v>
      </c>
      <c r="G1417" s="3">
        <v>938</v>
      </c>
      <c r="H1417" s="3">
        <v>0</v>
      </c>
      <c r="I1417" s="3">
        <f t="shared" si="44"/>
        <v>4288</v>
      </c>
      <c r="J1417" s="6">
        <f>G1417/SUM($G$5:$G$1566)</f>
        <v>8.2440738029174176E-4</v>
      </c>
      <c r="K1417" s="9">
        <f>H1417/SUM($H$5:$H$1566)</f>
        <v>0</v>
      </c>
      <c r="L1417" s="4">
        <f t="shared" si="45"/>
        <v>0</v>
      </c>
      <c r="M1417">
        <v>1385.5</v>
      </c>
      <c r="N1417">
        <v>0</v>
      </c>
    </row>
    <row r="1418" spans="1:14" x14ac:dyDescent="0.25">
      <c r="A1418" t="s">
        <v>8</v>
      </c>
      <c r="B1418" t="s">
        <v>7</v>
      </c>
      <c r="C1418">
        <v>21331</v>
      </c>
      <c r="D1418" t="s">
        <v>2538</v>
      </c>
      <c r="E1418" t="s">
        <v>2539</v>
      </c>
      <c r="F1418" s="3">
        <v>0</v>
      </c>
      <c r="G1418" s="3">
        <v>0</v>
      </c>
      <c r="H1418" s="3">
        <v>0</v>
      </c>
      <c r="I1418" s="3">
        <f t="shared" si="44"/>
        <v>0</v>
      </c>
      <c r="J1418" s="6">
        <f>G1418/SUM($G$5:$G$1566)</f>
        <v>0</v>
      </c>
      <c r="K1418" s="9">
        <f>H1418/SUM($H$5:$H$1566)</f>
        <v>0</v>
      </c>
      <c r="L1418" s="4">
        <f t="shared" si="45"/>
        <v>0</v>
      </c>
      <c r="M1418">
        <v>1385.5</v>
      </c>
      <c r="N1418">
        <v>0</v>
      </c>
    </row>
    <row r="1419" spans="1:14" x14ac:dyDescent="0.25">
      <c r="A1419" t="s">
        <v>8</v>
      </c>
      <c r="B1419" t="s">
        <v>7</v>
      </c>
      <c r="C1419">
        <v>21235</v>
      </c>
      <c r="D1419" t="s">
        <v>2540</v>
      </c>
      <c r="E1419" t="s">
        <v>2541</v>
      </c>
      <c r="F1419" s="3">
        <v>327</v>
      </c>
      <c r="G1419" s="3">
        <v>80</v>
      </c>
      <c r="H1419" s="3">
        <v>0</v>
      </c>
      <c r="I1419" s="3">
        <f t="shared" si="44"/>
        <v>327</v>
      </c>
      <c r="J1419" s="6">
        <f>G1419/SUM($G$5:$G$1566)</f>
        <v>7.031193008884791E-5</v>
      </c>
      <c r="K1419" s="9">
        <f>H1419/SUM($H$5:$H$1566)</f>
        <v>0</v>
      </c>
      <c r="L1419" s="4">
        <f t="shared" si="45"/>
        <v>0</v>
      </c>
      <c r="M1419">
        <v>1385.5</v>
      </c>
      <c r="N1419">
        <v>0</v>
      </c>
    </row>
    <row r="1420" spans="1:14" x14ac:dyDescent="0.25">
      <c r="A1420" t="s">
        <v>8</v>
      </c>
      <c r="B1420" t="s">
        <v>7</v>
      </c>
      <c r="C1420">
        <v>21314</v>
      </c>
      <c r="D1420" t="s">
        <v>2542</v>
      </c>
      <c r="E1420" t="s">
        <v>2543</v>
      </c>
      <c r="F1420" s="3">
        <v>5</v>
      </c>
      <c r="G1420" s="3">
        <v>1</v>
      </c>
      <c r="H1420" s="3">
        <v>0</v>
      </c>
      <c r="I1420" s="3">
        <f t="shared" si="44"/>
        <v>5</v>
      </c>
      <c r="J1420" s="6">
        <f>G1420/SUM($G$5:$G$1566)</f>
        <v>8.7889912611059886E-7</v>
      </c>
      <c r="K1420" s="9">
        <f>H1420/SUM($H$5:$H$1566)</f>
        <v>0</v>
      </c>
      <c r="L1420" s="4">
        <f t="shared" si="45"/>
        <v>0</v>
      </c>
      <c r="M1420">
        <v>1385.5</v>
      </c>
      <c r="N1420">
        <v>0</v>
      </c>
    </row>
    <row r="1421" spans="1:14" x14ac:dyDescent="0.25">
      <c r="A1421" t="s">
        <v>19</v>
      </c>
      <c r="B1421" t="s">
        <v>45</v>
      </c>
      <c r="C1421">
        <v>51214</v>
      </c>
      <c r="D1421" t="s">
        <v>2544</v>
      </c>
      <c r="E1421" t="s">
        <v>2545</v>
      </c>
      <c r="F1421" s="3">
        <v>441</v>
      </c>
      <c r="G1421" s="3">
        <v>96</v>
      </c>
      <c r="H1421" s="3">
        <v>0</v>
      </c>
      <c r="I1421" s="3">
        <f t="shared" si="44"/>
        <v>441</v>
      </c>
      <c r="J1421" s="6">
        <f>G1421/SUM($G$5:$G$1566)</f>
        <v>8.4374316106617501E-5</v>
      </c>
      <c r="K1421" s="9">
        <f>H1421/SUM($H$5:$H$1566)</f>
        <v>0</v>
      </c>
      <c r="L1421" s="4">
        <f t="shared" si="45"/>
        <v>0</v>
      </c>
      <c r="M1421">
        <v>1385.5</v>
      </c>
      <c r="N1421">
        <v>0</v>
      </c>
    </row>
    <row r="1422" spans="1:14" x14ac:dyDescent="0.25">
      <c r="A1422" t="s">
        <v>8</v>
      </c>
      <c r="B1422" t="s">
        <v>29</v>
      </c>
      <c r="C1422">
        <v>24327</v>
      </c>
      <c r="D1422" t="s">
        <v>2548</v>
      </c>
      <c r="E1422" t="s">
        <v>2549</v>
      </c>
      <c r="F1422" s="3">
        <v>4</v>
      </c>
      <c r="G1422" s="3">
        <v>1</v>
      </c>
      <c r="H1422" s="3">
        <v>0</v>
      </c>
      <c r="I1422" s="3">
        <f t="shared" si="44"/>
        <v>4</v>
      </c>
      <c r="J1422" s="6">
        <f>G1422/SUM($G$5:$G$1566)</f>
        <v>8.7889912611059886E-7</v>
      </c>
      <c r="K1422" s="9">
        <f>H1422/SUM($H$5:$H$1566)</f>
        <v>0</v>
      </c>
      <c r="L1422" s="4">
        <f t="shared" si="45"/>
        <v>0</v>
      </c>
      <c r="M1422">
        <v>1385.5</v>
      </c>
      <c r="N1422">
        <v>0</v>
      </c>
    </row>
    <row r="1423" spans="1:14" x14ac:dyDescent="0.25">
      <c r="A1423" t="s">
        <v>8</v>
      </c>
      <c r="B1423" t="s">
        <v>29</v>
      </c>
      <c r="C1423">
        <v>24333</v>
      </c>
      <c r="D1423" t="s">
        <v>2552</v>
      </c>
      <c r="E1423" t="s">
        <v>2553</v>
      </c>
      <c r="F1423" s="3">
        <v>59</v>
      </c>
      <c r="G1423" s="3">
        <v>13</v>
      </c>
      <c r="H1423" s="3">
        <v>0</v>
      </c>
      <c r="I1423" s="3">
        <f t="shared" si="44"/>
        <v>59</v>
      </c>
      <c r="J1423" s="6">
        <f>G1423/SUM($G$5:$G$1566)</f>
        <v>1.1425688639437786E-5</v>
      </c>
      <c r="K1423" s="9">
        <f>H1423/SUM($H$5:$H$1566)</f>
        <v>0</v>
      </c>
      <c r="L1423" s="4">
        <f t="shared" si="45"/>
        <v>0</v>
      </c>
      <c r="M1423">
        <v>1385.5</v>
      </c>
      <c r="N1423">
        <v>0</v>
      </c>
    </row>
    <row r="1424" spans="1:14" x14ac:dyDescent="0.25">
      <c r="A1424" t="s">
        <v>19</v>
      </c>
      <c r="B1424" t="s">
        <v>45</v>
      </c>
      <c r="C1424">
        <v>51247</v>
      </c>
      <c r="D1424" t="s">
        <v>2554</v>
      </c>
      <c r="E1424" t="s">
        <v>2555</v>
      </c>
      <c r="F1424" s="3">
        <v>40</v>
      </c>
      <c r="G1424" s="3">
        <v>9</v>
      </c>
      <c r="H1424" s="3">
        <v>0</v>
      </c>
      <c r="I1424" s="3">
        <f t="shared" si="44"/>
        <v>40</v>
      </c>
      <c r="J1424" s="6">
        <f>G1424/SUM($G$5:$G$1566)</f>
        <v>7.9100921349953903E-6</v>
      </c>
      <c r="K1424" s="9">
        <f>H1424/SUM($H$5:$H$1566)</f>
        <v>0</v>
      </c>
      <c r="L1424" s="4">
        <f t="shared" si="45"/>
        <v>0</v>
      </c>
      <c r="M1424">
        <v>1385.5</v>
      </c>
      <c r="N1424">
        <v>0</v>
      </c>
    </row>
    <row r="1425" spans="1:14" x14ac:dyDescent="0.25">
      <c r="A1425" t="s">
        <v>19</v>
      </c>
      <c r="B1425" t="s">
        <v>45</v>
      </c>
      <c r="C1425">
        <v>51251</v>
      </c>
      <c r="D1425" t="s">
        <v>2556</v>
      </c>
      <c r="E1425" t="s">
        <v>2557</v>
      </c>
      <c r="F1425" s="3">
        <v>6</v>
      </c>
      <c r="G1425" s="3">
        <v>1</v>
      </c>
      <c r="H1425" s="3">
        <v>0</v>
      </c>
      <c r="I1425" s="3">
        <f t="shared" si="44"/>
        <v>6</v>
      </c>
      <c r="J1425" s="6">
        <f>G1425/SUM($G$5:$G$1566)</f>
        <v>8.7889912611059886E-7</v>
      </c>
      <c r="K1425" s="9">
        <f>H1425/SUM($H$5:$H$1566)</f>
        <v>0</v>
      </c>
      <c r="L1425" s="4">
        <f t="shared" si="45"/>
        <v>0</v>
      </c>
      <c r="M1425">
        <v>1385.5</v>
      </c>
      <c r="N1425">
        <v>0</v>
      </c>
    </row>
    <row r="1426" spans="1:14" x14ac:dyDescent="0.25">
      <c r="A1426" t="s">
        <v>8</v>
      </c>
      <c r="B1426" t="s">
        <v>29</v>
      </c>
      <c r="C1426">
        <v>24484</v>
      </c>
      <c r="D1426" t="s">
        <v>2558</v>
      </c>
      <c r="E1426" t="s">
        <v>2559</v>
      </c>
      <c r="F1426" s="3">
        <v>31</v>
      </c>
      <c r="G1426" s="3">
        <v>7</v>
      </c>
      <c r="H1426" s="3">
        <v>0</v>
      </c>
      <c r="I1426" s="3">
        <f t="shared" si="44"/>
        <v>31</v>
      </c>
      <c r="J1426" s="6">
        <f>G1426/SUM($G$5:$G$1566)</f>
        <v>6.1522938827741923E-6</v>
      </c>
      <c r="K1426" s="9">
        <f>H1426/SUM($H$5:$H$1566)</f>
        <v>0</v>
      </c>
      <c r="L1426" s="4">
        <f t="shared" si="45"/>
        <v>0</v>
      </c>
      <c r="M1426">
        <v>1385.5</v>
      </c>
      <c r="N1426">
        <v>0</v>
      </c>
    </row>
    <row r="1427" spans="1:14" x14ac:dyDescent="0.25">
      <c r="A1427" t="s">
        <v>19</v>
      </c>
      <c r="B1427" t="s">
        <v>45</v>
      </c>
      <c r="C1427">
        <v>51271</v>
      </c>
      <c r="D1427" t="s">
        <v>2560</v>
      </c>
      <c r="E1427" t="s">
        <v>2561</v>
      </c>
      <c r="F1427" s="3">
        <v>435</v>
      </c>
      <c r="G1427" s="3">
        <v>95</v>
      </c>
      <c r="H1427" s="3">
        <v>0</v>
      </c>
      <c r="I1427" s="3">
        <f t="shared" si="44"/>
        <v>435</v>
      </c>
      <c r="J1427" s="6">
        <f>G1427/SUM($G$5:$G$1566)</f>
        <v>8.3495416980506899E-5</v>
      </c>
      <c r="K1427" s="9">
        <f>H1427/SUM($H$5:$H$1566)</f>
        <v>0</v>
      </c>
      <c r="L1427" s="4">
        <f t="shared" si="45"/>
        <v>0</v>
      </c>
      <c r="M1427">
        <v>1385.5</v>
      </c>
      <c r="N1427">
        <v>0</v>
      </c>
    </row>
    <row r="1428" spans="1:14" x14ac:dyDescent="0.25">
      <c r="A1428" t="s">
        <v>8</v>
      </c>
      <c r="B1428" t="s">
        <v>29</v>
      </c>
      <c r="C1428">
        <v>24437</v>
      </c>
      <c r="D1428" t="s">
        <v>2562</v>
      </c>
      <c r="E1428" t="s">
        <v>2563</v>
      </c>
      <c r="F1428" s="3">
        <v>0</v>
      </c>
      <c r="G1428" s="3">
        <v>0</v>
      </c>
      <c r="H1428" s="3">
        <v>0</v>
      </c>
      <c r="I1428" s="3">
        <f t="shared" si="44"/>
        <v>0</v>
      </c>
      <c r="J1428" s="6">
        <f>G1428/SUM($G$5:$G$1566)</f>
        <v>0</v>
      </c>
      <c r="K1428" s="9">
        <f>H1428/SUM($H$5:$H$1566)</f>
        <v>0</v>
      </c>
      <c r="L1428" s="4">
        <f t="shared" si="45"/>
        <v>0</v>
      </c>
      <c r="M1428">
        <v>1385.5</v>
      </c>
      <c r="N1428">
        <v>0</v>
      </c>
    </row>
    <row r="1429" spans="1:14" x14ac:dyDescent="0.25">
      <c r="A1429" t="s">
        <v>19</v>
      </c>
      <c r="B1429" t="s">
        <v>45</v>
      </c>
      <c r="C1429">
        <v>51274</v>
      </c>
      <c r="D1429" t="s">
        <v>2566</v>
      </c>
      <c r="E1429" t="s">
        <v>2567</v>
      </c>
      <c r="F1429" s="3">
        <v>296</v>
      </c>
      <c r="G1429" s="3">
        <v>65</v>
      </c>
      <c r="H1429" s="3">
        <v>0</v>
      </c>
      <c r="I1429" s="3">
        <f t="shared" si="44"/>
        <v>296</v>
      </c>
      <c r="J1429" s="6">
        <f>G1429/SUM($G$5:$G$1566)</f>
        <v>5.7128443197188929E-5</v>
      </c>
      <c r="K1429" s="9">
        <f>H1429/SUM($H$5:$H$1566)</f>
        <v>0</v>
      </c>
      <c r="L1429" s="4">
        <f t="shared" si="45"/>
        <v>0</v>
      </c>
      <c r="M1429">
        <v>1385.5</v>
      </c>
      <c r="N1429">
        <v>0</v>
      </c>
    </row>
    <row r="1430" spans="1:14" x14ac:dyDescent="0.25">
      <c r="A1430" t="s">
        <v>19</v>
      </c>
      <c r="B1430" t="s">
        <v>45</v>
      </c>
      <c r="C1430">
        <v>51261</v>
      </c>
      <c r="D1430" t="s">
        <v>2568</v>
      </c>
      <c r="E1430" t="s">
        <v>2569</v>
      </c>
      <c r="F1430" s="3">
        <v>0</v>
      </c>
      <c r="G1430" s="3">
        <v>0</v>
      </c>
      <c r="H1430" s="3">
        <v>0</v>
      </c>
      <c r="I1430" s="3">
        <f t="shared" si="44"/>
        <v>0</v>
      </c>
      <c r="J1430" s="6">
        <f>G1430/SUM($G$5:$G$1566)</f>
        <v>0</v>
      </c>
      <c r="K1430" s="9">
        <f>H1430/SUM($H$5:$H$1566)</f>
        <v>0</v>
      </c>
      <c r="L1430" s="4">
        <f t="shared" si="45"/>
        <v>0</v>
      </c>
      <c r="M1430">
        <v>1385.5</v>
      </c>
      <c r="N1430">
        <v>0</v>
      </c>
    </row>
    <row r="1431" spans="1:14" x14ac:dyDescent="0.25">
      <c r="A1431" t="s">
        <v>8</v>
      </c>
      <c r="B1431" t="s">
        <v>29</v>
      </c>
      <c r="C1431">
        <v>24219</v>
      </c>
      <c r="D1431" t="s">
        <v>2570</v>
      </c>
      <c r="E1431" t="s">
        <v>2571</v>
      </c>
      <c r="F1431" s="3">
        <v>0</v>
      </c>
      <c r="G1431" s="3">
        <v>0</v>
      </c>
      <c r="H1431" s="3">
        <v>0</v>
      </c>
      <c r="I1431" s="3">
        <f t="shared" si="44"/>
        <v>0</v>
      </c>
      <c r="J1431" s="6">
        <f>G1431/SUM($G$5:$G$1566)</f>
        <v>0</v>
      </c>
      <c r="K1431" s="9">
        <f>H1431/SUM($H$5:$H$1566)</f>
        <v>0</v>
      </c>
      <c r="L1431" s="4">
        <f t="shared" si="45"/>
        <v>0</v>
      </c>
      <c r="M1431">
        <v>1385.5</v>
      </c>
      <c r="N1431">
        <v>0</v>
      </c>
    </row>
    <row r="1432" spans="1:14" x14ac:dyDescent="0.25">
      <c r="A1432" t="s">
        <v>8</v>
      </c>
      <c r="B1432" t="s">
        <v>29</v>
      </c>
      <c r="C1432">
        <v>24461</v>
      </c>
      <c r="D1432" t="s">
        <v>2572</v>
      </c>
      <c r="E1432" t="s">
        <v>2572</v>
      </c>
      <c r="F1432" s="3">
        <v>0</v>
      </c>
      <c r="G1432" s="3">
        <v>0</v>
      </c>
      <c r="H1432" s="3">
        <v>6</v>
      </c>
      <c r="I1432" s="3">
        <f t="shared" si="44"/>
        <v>6</v>
      </c>
      <c r="J1432" s="6">
        <f>G1432/SUM($G$5:$G$1566)</f>
        <v>0</v>
      </c>
      <c r="K1432" s="9">
        <f>H1432/SUM($H$5:$H$1566)</f>
        <v>7.0763228595892431E-6</v>
      </c>
      <c r="L1432" s="4">
        <f t="shared" si="45"/>
        <v>1</v>
      </c>
      <c r="M1432">
        <v>1385.5</v>
      </c>
      <c r="N1432">
        <v>0</v>
      </c>
    </row>
    <row r="1433" spans="1:14" x14ac:dyDescent="0.25">
      <c r="A1433" t="s">
        <v>19</v>
      </c>
      <c r="B1433" t="s">
        <v>45</v>
      </c>
      <c r="C1433">
        <v>51287</v>
      </c>
      <c r="D1433" t="s">
        <v>2573</v>
      </c>
      <c r="E1433" t="s">
        <v>2574</v>
      </c>
      <c r="F1433" s="3">
        <v>28</v>
      </c>
      <c r="G1433" s="3">
        <v>6</v>
      </c>
      <c r="H1433" s="3">
        <v>0</v>
      </c>
      <c r="I1433" s="3">
        <f t="shared" si="44"/>
        <v>28</v>
      </c>
      <c r="J1433" s="6">
        <f>G1433/SUM($G$5:$G$1566)</f>
        <v>5.2733947566635938E-6</v>
      </c>
      <c r="K1433" s="9">
        <f>H1433/SUM($H$5:$H$1566)</f>
        <v>0</v>
      </c>
      <c r="L1433" s="4">
        <f t="shared" si="45"/>
        <v>0</v>
      </c>
      <c r="M1433">
        <v>1385.5</v>
      </c>
      <c r="N1433">
        <v>0</v>
      </c>
    </row>
    <row r="1434" spans="1:14" x14ac:dyDescent="0.25">
      <c r="A1434" t="s">
        <v>8</v>
      </c>
      <c r="B1434" t="s">
        <v>29</v>
      </c>
      <c r="C1434">
        <v>24464</v>
      </c>
      <c r="D1434" t="s">
        <v>2575</v>
      </c>
      <c r="E1434" t="s">
        <v>2576</v>
      </c>
      <c r="F1434" s="3">
        <v>127</v>
      </c>
      <c r="G1434" s="3">
        <v>29</v>
      </c>
      <c r="H1434" s="3">
        <v>0</v>
      </c>
      <c r="I1434" s="3">
        <f t="shared" si="44"/>
        <v>127</v>
      </c>
      <c r="J1434" s="6">
        <f>G1434/SUM($G$5:$G$1566)</f>
        <v>2.5488074657207368E-5</v>
      </c>
      <c r="K1434" s="9">
        <f>H1434/SUM($H$5:$H$1566)</f>
        <v>0</v>
      </c>
      <c r="L1434" s="4">
        <f t="shared" si="45"/>
        <v>0</v>
      </c>
      <c r="M1434">
        <v>1385.5</v>
      </c>
      <c r="N1434">
        <v>0</v>
      </c>
    </row>
    <row r="1435" spans="1:14" x14ac:dyDescent="0.25">
      <c r="A1435" t="s">
        <v>8</v>
      </c>
      <c r="B1435" t="s">
        <v>29</v>
      </c>
      <c r="C1435">
        <v>24443</v>
      </c>
      <c r="D1435" t="s">
        <v>2577</v>
      </c>
      <c r="E1435" t="s">
        <v>2578</v>
      </c>
      <c r="F1435" s="3">
        <v>0</v>
      </c>
      <c r="G1435" s="3">
        <v>0</v>
      </c>
      <c r="H1435" s="3">
        <v>0</v>
      </c>
      <c r="I1435" s="3">
        <f t="shared" si="44"/>
        <v>0</v>
      </c>
      <c r="J1435" s="6">
        <f>G1435/SUM($G$5:$G$1566)</f>
        <v>0</v>
      </c>
      <c r="K1435" s="9">
        <f>H1435/SUM($H$5:$H$1566)</f>
        <v>0</v>
      </c>
      <c r="L1435" s="4">
        <f t="shared" si="45"/>
        <v>0</v>
      </c>
      <c r="M1435">
        <v>1385.5</v>
      </c>
      <c r="N1435">
        <v>0</v>
      </c>
    </row>
    <row r="1436" spans="1:14" x14ac:dyDescent="0.25">
      <c r="A1436" t="s">
        <v>8</v>
      </c>
      <c r="B1436" t="s">
        <v>29</v>
      </c>
      <c r="C1436">
        <v>24357</v>
      </c>
      <c r="D1436" t="s">
        <v>2579</v>
      </c>
      <c r="E1436" t="s">
        <v>2579</v>
      </c>
      <c r="F1436" s="3">
        <v>135</v>
      </c>
      <c r="G1436" s="3">
        <v>31</v>
      </c>
      <c r="H1436" s="3">
        <v>0</v>
      </c>
      <c r="I1436" s="3">
        <f t="shared" si="44"/>
        <v>135</v>
      </c>
      <c r="J1436" s="6">
        <f>G1436/SUM($G$5:$G$1566)</f>
        <v>2.7245872909428565E-5</v>
      </c>
      <c r="K1436" s="9">
        <f>H1436/SUM($H$5:$H$1566)</f>
        <v>0</v>
      </c>
      <c r="L1436" s="4">
        <f t="shared" si="45"/>
        <v>0</v>
      </c>
      <c r="M1436">
        <v>1385.5</v>
      </c>
      <c r="N1436">
        <v>0</v>
      </c>
    </row>
    <row r="1437" spans="1:14" x14ac:dyDescent="0.25">
      <c r="A1437" t="s">
        <v>8</v>
      </c>
      <c r="B1437" t="s">
        <v>29</v>
      </c>
      <c r="C1437">
        <v>24474</v>
      </c>
      <c r="D1437" t="s">
        <v>2580</v>
      </c>
      <c r="E1437" t="s">
        <v>2581</v>
      </c>
      <c r="F1437" s="3">
        <v>9</v>
      </c>
      <c r="G1437" s="3">
        <v>2</v>
      </c>
      <c r="H1437" s="3">
        <v>0</v>
      </c>
      <c r="I1437" s="3">
        <f t="shared" si="44"/>
        <v>9</v>
      </c>
      <c r="J1437" s="6">
        <f>G1437/SUM($G$5:$G$1566)</f>
        <v>1.7577982522211977E-6</v>
      </c>
      <c r="K1437" s="9">
        <f>H1437/SUM($H$5:$H$1566)</f>
        <v>0</v>
      </c>
      <c r="L1437" s="4">
        <f t="shared" si="45"/>
        <v>0</v>
      </c>
      <c r="M1437">
        <v>1385.5</v>
      </c>
      <c r="N1437">
        <v>0</v>
      </c>
    </row>
    <row r="1438" spans="1:14" x14ac:dyDescent="0.25">
      <c r="A1438" t="s">
        <v>8</v>
      </c>
      <c r="B1438" t="s">
        <v>29</v>
      </c>
      <c r="C1438">
        <v>24355</v>
      </c>
      <c r="D1438" t="s">
        <v>2582</v>
      </c>
      <c r="E1438" t="s">
        <v>2583</v>
      </c>
      <c r="F1438" s="3">
        <v>4</v>
      </c>
      <c r="G1438" s="3">
        <v>1</v>
      </c>
      <c r="H1438" s="3">
        <v>0</v>
      </c>
      <c r="I1438" s="3">
        <f t="shared" si="44"/>
        <v>4</v>
      </c>
      <c r="J1438" s="6">
        <f>G1438/SUM($G$5:$G$1566)</f>
        <v>8.7889912611059886E-7</v>
      </c>
      <c r="K1438" s="9">
        <f>H1438/SUM($H$5:$H$1566)</f>
        <v>0</v>
      </c>
      <c r="L1438" s="4">
        <f t="shared" si="45"/>
        <v>0</v>
      </c>
      <c r="M1438">
        <v>1385.5</v>
      </c>
      <c r="N1438">
        <v>0</v>
      </c>
    </row>
    <row r="1439" spans="1:14" x14ac:dyDescent="0.25">
      <c r="A1439" t="s">
        <v>8</v>
      </c>
      <c r="B1439" t="s">
        <v>84</v>
      </c>
      <c r="C1439">
        <v>23453</v>
      </c>
      <c r="D1439" t="s">
        <v>2584</v>
      </c>
      <c r="E1439" t="s">
        <v>2585</v>
      </c>
      <c r="F1439" s="3">
        <v>115</v>
      </c>
      <c r="G1439" s="3">
        <v>26</v>
      </c>
      <c r="H1439" s="3">
        <v>0</v>
      </c>
      <c r="I1439" s="3">
        <f t="shared" si="44"/>
        <v>115</v>
      </c>
      <c r="J1439" s="6">
        <f>G1439/SUM($G$5:$G$1566)</f>
        <v>2.2851377278875572E-5</v>
      </c>
      <c r="K1439" s="9">
        <f>H1439/SUM($H$5:$H$1566)</f>
        <v>0</v>
      </c>
      <c r="L1439" s="4">
        <f t="shared" si="45"/>
        <v>0</v>
      </c>
      <c r="M1439">
        <v>1385.5</v>
      </c>
      <c r="N1439">
        <v>0</v>
      </c>
    </row>
    <row r="1440" spans="1:14" x14ac:dyDescent="0.25">
      <c r="A1440" t="s">
        <v>8</v>
      </c>
      <c r="B1440" t="s">
        <v>29</v>
      </c>
      <c r="C1440">
        <v>24361</v>
      </c>
      <c r="D1440" t="s">
        <v>2586</v>
      </c>
      <c r="E1440" t="s">
        <v>2587</v>
      </c>
      <c r="F1440" s="3">
        <v>59</v>
      </c>
      <c r="G1440" s="3">
        <v>13</v>
      </c>
      <c r="H1440" s="3">
        <v>0</v>
      </c>
      <c r="I1440" s="3">
        <f t="shared" si="44"/>
        <v>59</v>
      </c>
      <c r="J1440" s="6">
        <f>G1440/SUM($G$5:$G$1566)</f>
        <v>1.1425688639437786E-5</v>
      </c>
      <c r="K1440" s="9">
        <f>H1440/SUM($H$5:$H$1566)</f>
        <v>0</v>
      </c>
      <c r="L1440" s="4">
        <f t="shared" si="45"/>
        <v>0</v>
      </c>
      <c r="M1440">
        <v>1385.5</v>
      </c>
      <c r="N1440">
        <v>0</v>
      </c>
    </row>
    <row r="1441" spans="1:14" x14ac:dyDescent="0.25">
      <c r="A1441" t="s">
        <v>19</v>
      </c>
      <c r="B1441" t="s">
        <v>91</v>
      </c>
      <c r="C1441">
        <v>52271</v>
      </c>
      <c r="D1441" t="s">
        <v>2588</v>
      </c>
      <c r="E1441" t="s">
        <v>2589</v>
      </c>
      <c r="F1441" s="3">
        <v>107</v>
      </c>
      <c r="G1441" s="3">
        <v>32</v>
      </c>
      <c r="H1441" s="3">
        <v>0</v>
      </c>
      <c r="I1441" s="3">
        <f t="shared" si="44"/>
        <v>107</v>
      </c>
      <c r="J1441" s="6">
        <f>G1441/SUM($G$5:$G$1566)</f>
        <v>2.8124772035539164E-5</v>
      </c>
      <c r="K1441" s="9">
        <f>H1441/SUM($H$5:$H$1566)</f>
        <v>0</v>
      </c>
      <c r="L1441" s="4">
        <f t="shared" si="45"/>
        <v>0</v>
      </c>
      <c r="M1441">
        <v>1385.5</v>
      </c>
      <c r="N1441">
        <v>0</v>
      </c>
    </row>
    <row r="1442" spans="1:14" x14ac:dyDescent="0.25">
      <c r="A1442" t="s">
        <v>8</v>
      </c>
      <c r="B1442" t="s">
        <v>84</v>
      </c>
      <c r="C1442">
        <v>23455</v>
      </c>
      <c r="D1442" t="s">
        <v>2590</v>
      </c>
      <c r="E1442" t="s">
        <v>2591</v>
      </c>
      <c r="F1442" s="3">
        <v>787</v>
      </c>
      <c r="G1442" s="3">
        <v>179</v>
      </c>
      <c r="H1442" s="3">
        <v>0</v>
      </c>
      <c r="I1442" s="3">
        <f t="shared" si="44"/>
        <v>787</v>
      </c>
      <c r="J1442" s="6">
        <f>G1442/SUM($G$5:$G$1566)</f>
        <v>1.5732294357379722E-4</v>
      </c>
      <c r="K1442" s="9">
        <f>H1442/SUM($H$5:$H$1566)</f>
        <v>0</v>
      </c>
      <c r="L1442" s="4">
        <f t="shared" si="45"/>
        <v>0</v>
      </c>
      <c r="M1442">
        <v>1385.5</v>
      </c>
      <c r="N1442">
        <v>0</v>
      </c>
    </row>
    <row r="1443" spans="1:14" x14ac:dyDescent="0.25">
      <c r="A1443" t="s">
        <v>19</v>
      </c>
      <c r="B1443" t="s">
        <v>91</v>
      </c>
      <c r="C1443">
        <v>52261</v>
      </c>
      <c r="D1443" t="s">
        <v>2592</v>
      </c>
      <c r="E1443" t="s">
        <v>2593</v>
      </c>
      <c r="F1443" s="3">
        <v>0</v>
      </c>
      <c r="G1443" s="3">
        <v>0</v>
      </c>
      <c r="H1443" s="3">
        <v>8</v>
      </c>
      <c r="I1443" s="3">
        <f t="shared" si="44"/>
        <v>8</v>
      </c>
      <c r="J1443" s="6">
        <f>G1443/SUM($G$5:$G$1566)</f>
        <v>0</v>
      </c>
      <c r="K1443" s="9">
        <f>H1443/SUM($H$5:$H$1566)</f>
        <v>9.4350971461189913E-6</v>
      </c>
      <c r="L1443" s="4">
        <f t="shared" si="45"/>
        <v>1</v>
      </c>
      <c r="M1443">
        <v>1385.5</v>
      </c>
      <c r="N1443">
        <v>0</v>
      </c>
    </row>
    <row r="1444" spans="1:14" x14ac:dyDescent="0.25">
      <c r="A1444" t="s">
        <v>19</v>
      </c>
      <c r="B1444" t="s">
        <v>91</v>
      </c>
      <c r="C1444">
        <v>52181</v>
      </c>
      <c r="D1444" t="s">
        <v>2596</v>
      </c>
      <c r="E1444" t="s">
        <v>2597</v>
      </c>
      <c r="F1444" s="3">
        <v>0</v>
      </c>
      <c r="G1444" s="3">
        <v>0</v>
      </c>
      <c r="H1444" s="3">
        <v>0</v>
      </c>
      <c r="I1444" s="3">
        <f t="shared" si="44"/>
        <v>0</v>
      </c>
      <c r="J1444" s="6">
        <f>G1444/SUM($G$5:$G$1566)</f>
        <v>0</v>
      </c>
      <c r="K1444" s="9">
        <f>H1444/SUM($H$5:$H$1566)</f>
        <v>0</v>
      </c>
      <c r="L1444" s="4">
        <f t="shared" si="45"/>
        <v>0</v>
      </c>
      <c r="M1444">
        <v>1385.5</v>
      </c>
      <c r="N1444">
        <v>0</v>
      </c>
    </row>
    <row r="1445" spans="1:14" x14ac:dyDescent="0.25">
      <c r="A1445" t="s">
        <v>8</v>
      </c>
      <c r="B1445" t="s">
        <v>29</v>
      </c>
      <c r="C1445">
        <v>24373</v>
      </c>
      <c r="D1445" t="s">
        <v>2598</v>
      </c>
      <c r="F1445" s="3">
        <v>14</v>
      </c>
      <c r="G1445" s="3">
        <v>3</v>
      </c>
      <c r="H1445" s="3">
        <v>0</v>
      </c>
      <c r="I1445" s="3">
        <f t="shared" si="44"/>
        <v>14</v>
      </c>
      <c r="J1445" s="6">
        <f>G1445/SUM($G$5:$G$1566)</f>
        <v>2.6366973783317969E-6</v>
      </c>
      <c r="K1445" s="9">
        <f>H1445/SUM($H$5:$H$1566)</f>
        <v>0</v>
      </c>
      <c r="L1445" s="4">
        <f t="shared" si="45"/>
        <v>0</v>
      </c>
      <c r="M1445">
        <v>1385.5</v>
      </c>
      <c r="N1445">
        <v>0</v>
      </c>
    </row>
    <row r="1446" spans="1:14" x14ac:dyDescent="0.25">
      <c r="A1446" t="s">
        <v>8</v>
      </c>
      <c r="B1446" t="s">
        <v>84</v>
      </c>
      <c r="C1446">
        <v>23415</v>
      </c>
      <c r="D1446" t="s">
        <v>2602</v>
      </c>
      <c r="E1446" t="s">
        <v>2603</v>
      </c>
      <c r="F1446" s="3">
        <v>0</v>
      </c>
      <c r="G1446" s="3">
        <v>0</v>
      </c>
      <c r="H1446" s="3">
        <v>0</v>
      </c>
      <c r="I1446" s="3">
        <f t="shared" si="44"/>
        <v>0</v>
      </c>
      <c r="J1446" s="6">
        <f>G1446/SUM($G$5:$G$1566)</f>
        <v>0</v>
      </c>
      <c r="K1446" s="9">
        <f>H1446/SUM($H$5:$H$1566)</f>
        <v>0</v>
      </c>
      <c r="L1446" s="4">
        <f t="shared" si="45"/>
        <v>0</v>
      </c>
      <c r="M1446">
        <v>1385.5</v>
      </c>
      <c r="N1446">
        <v>0</v>
      </c>
    </row>
    <row r="1447" spans="1:14" x14ac:dyDescent="0.25">
      <c r="A1447" t="s">
        <v>8</v>
      </c>
      <c r="B1447" t="s">
        <v>84</v>
      </c>
      <c r="C1447">
        <v>23431</v>
      </c>
      <c r="D1447" t="s">
        <v>2604</v>
      </c>
      <c r="E1447" t="s">
        <v>2605</v>
      </c>
      <c r="F1447" s="3">
        <v>0</v>
      </c>
      <c r="G1447" s="3">
        <v>0</v>
      </c>
      <c r="H1447" s="3">
        <v>0</v>
      </c>
      <c r="I1447" s="3">
        <f t="shared" si="44"/>
        <v>0</v>
      </c>
      <c r="J1447" s="6">
        <f>G1447/SUM($G$5:$G$1566)</f>
        <v>0</v>
      </c>
      <c r="K1447" s="9">
        <f>H1447/SUM($H$5:$H$1566)</f>
        <v>0</v>
      </c>
      <c r="L1447" s="4">
        <f t="shared" si="45"/>
        <v>0</v>
      </c>
      <c r="M1447">
        <v>1385.5</v>
      </c>
      <c r="N1447">
        <v>0</v>
      </c>
    </row>
    <row r="1448" spans="1:14" x14ac:dyDescent="0.25">
      <c r="A1448" t="s">
        <v>8</v>
      </c>
      <c r="B1448" t="s">
        <v>84</v>
      </c>
      <c r="C1448">
        <v>23435</v>
      </c>
      <c r="D1448" t="s">
        <v>2606</v>
      </c>
      <c r="E1448" t="s">
        <v>2606</v>
      </c>
      <c r="F1448" s="3">
        <v>691</v>
      </c>
      <c r="G1448" s="3">
        <v>157</v>
      </c>
      <c r="H1448" s="3">
        <v>0</v>
      </c>
      <c r="I1448" s="3">
        <f t="shared" si="44"/>
        <v>691</v>
      </c>
      <c r="J1448" s="6">
        <f>G1448/SUM($G$5:$G$1566)</f>
        <v>1.3798716279936403E-4</v>
      </c>
      <c r="K1448" s="9">
        <f>H1448/SUM($H$5:$H$1566)</f>
        <v>0</v>
      </c>
      <c r="L1448" s="4">
        <f t="shared" si="45"/>
        <v>0</v>
      </c>
      <c r="M1448">
        <v>1385.5</v>
      </c>
      <c r="N1448">
        <v>0</v>
      </c>
    </row>
    <row r="1449" spans="1:14" x14ac:dyDescent="0.25">
      <c r="A1449" t="s">
        <v>8</v>
      </c>
      <c r="B1449" t="s">
        <v>84</v>
      </c>
      <c r="C1449">
        <v>23438</v>
      </c>
      <c r="D1449" t="s">
        <v>2607</v>
      </c>
      <c r="E1449" t="s">
        <v>2608</v>
      </c>
      <c r="F1449" s="3">
        <v>58</v>
      </c>
      <c r="G1449" s="3">
        <v>13</v>
      </c>
      <c r="H1449" s="3">
        <v>0</v>
      </c>
      <c r="I1449" s="3">
        <f t="shared" si="44"/>
        <v>58</v>
      </c>
      <c r="J1449" s="6">
        <f>G1449/SUM($G$5:$G$1566)</f>
        <v>1.1425688639437786E-5</v>
      </c>
      <c r="K1449" s="9">
        <f>H1449/SUM($H$5:$H$1566)</f>
        <v>0</v>
      </c>
      <c r="L1449" s="4">
        <f t="shared" si="45"/>
        <v>0</v>
      </c>
      <c r="M1449">
        <v>1385.5</v>
      </c>
      <c r="N1449">
        <v>0</v>
      </c>
    </row>
    <row r="1450" spans="1:14" x14ac:dyDescent="0.25">
      <c r="A1450" t="s">
        <v>8</v>
      </c>
      <c r="B1450" t="s">
        <v>84</v>
      </c>
      <c r="C1450">
        <v>23441</v>
      </c>
      <c r="D1450" t="s">
        <v>2609</v>
      </c>
      <c r="E1450" t="s">
        <v>2610</v>
      </c>
      <c r="F1450" s="3">
        <v>413</v>
      </c>
      <c r="G1450" s="3">
        <v>94</v>
      </c>
      <c r="H1450" s="3">
        <v>0</v>
      </c>
      <c r="I1450" s="3">
        <f t="shared" si="44"/>
        <v>413</v>
      </c>
      <c r="J1450" s="6">
        <f>G1450/SUM($G$5:$G$1566)</f>
        <v>8.2616517854396297E-5</v>
      </c>
      <c r="K1450" s="9">
        <f>H1450/SUM($H$5:$H$1566)</f>
        <v>0</v>
      </c>
      <c r="L1450" s="4">
        <f t="shared" si="45"/>
        <v>0</v>
      </c>
      <c r="M1450">
        <v>1385.5</v>
      </c>
      <c r="N1450">
        <v>0</v>
      </c>
    </row>
    <row r="1451" spans="1:14" x14ac:dyDescent="0.25">
      <c r="A1451" t="s">
        <v>8</v>
      </c>
      <c r="B1451" t="s">
        <v>84</v>
      </c>
      <c r="C1451">
        <v>23275</v>
      </c>
      <c r="D1451" t="s">
        <v>2611</v>
      </c>
      <c r="E1451" t="s">
        <v>2612</v>
      </c>
      <c r="F1451" s="3">
        <v>0</v>
      </c>
      <c r="G1451" s="3">
        <v>0</v>
      </c>
      <c r="H1451" s="3">
        <v>0</v>
      </c>
      <c r="I1451" s="3">
        <f t="shared" si="44"/>
        <v>0</v>
      </c>
      <c r="J1451" s="6">
        <f>G1451/SUM($G$5:$G$1566)</f>
        <v>0</v>
      </c>
      <c r="K1451" s="9">
        <f>H1451/SUM($H$5:$H$1566)</f>
        <v>0</v>
      </c>
      <c r="L1451" s="4">
        <f t="shared" si="45"/>
        <v>0</v>
      </c>
      <c r="M1451">
        <v>1385.5</v>
      </c>
      <c r="N1451">
        <v>0</v>
      </c>
    </row>
    <row r="1452" spans="1:14" x14ac:dyDescent="0.25">
      <c r="A1452" t="s">
        <v>8</v>
      </c>
      <c r="B1452" t="s">
        <v>84</v>
      </c>
      <c r="C1452">
        <v>23263</v>
      </c>
      <c r="D1452" t="s">
        <v>2613</v>
      </c>
      <c r="E1452" t="s">
        <v>2614</v>
      </c>
      <c r="F1452" s="3">
        <v>87</v>
      </c>
      <c r="G1452" s="3">
        <v>20</v>
      </c>
      <c r="H1452" s="3">
        <v>0</v>
      </c>
      <c r="I1452" s="3">
        <f t="shared" si="44"/>
        <v>87</v>
      </c>
      <c r="J1452" s="6">
        <f>G1452/SUM($G$5:$G$1566)</f>
        <v>1.7577982522211978E-5</v>
      </c>
      <c r="K1452" s="9">
        <f>H1452/SUM($H$5:$H$1566)</f>
        <v>0</v>
      </c>
      <c r="L1452" s="4">
        <f t="shared" si="45"/>
        <v>0</v>
      </c>
      <c r="M1452">
        <v>1385.5</v>
      </c>
      <c r="N1452">
        <v>0</v>
      </c>
    </row>
    <row r="1453" spans="1:14" x14ac:dyDescent="0.25">
      <c r="A1453" t="s">
        <v>8</v>
      </c>
      <c r="B1453" t="s">
        <v>84</v>
      </c>
      <c r="C1453">
        <v>23253</v>
      </c>
      <c r="D1453" t="s">
        <v>2615</v>
      </c>
      <c r="E1453" t="s">
        <v>2616</v>
      </c>
      <c r="F1453" s="3">
        <v>0</v>
      </c>
      <c r="G1453" s="3">
        <v>0</v>
      </c>
      <c r="H1453" s="3">
        <v>0</v>
      </c>
      <c r="I1453" s="3">
        <f t="shared" si="44"/>
        <v>0</v>
      </c>
      <c r="J1453" s="6">
        <f>G1453/SUM($G$5:$G$1566)</f>
        <v>0</v>
      </c>
      <c r="K1453" s="9">
        <f>H1453/SUM($H$5:$H$1566)</f>
        <v>0</v>
      </c>
      <c r="L1453" s="4">
        <f t="shared" si="45"/>
        <v>0</v>
      </c>
      <c r="M1453">
        <v>1385.5</v>
      </c>
      <c r="N1453">
        <v>0</v>
      </c>
    </row>
    <row r="1454" spans="1:14" x14ac:dyDescent="0.25">
      <c r="A1454" t="s">
        <v>19</v>
      </c>
      <c r="B1454" t="s">
        <v>91</v>
      </c>
      <c r="C1454">
        <v>52241</v>
      </c>
      <c r="D1454" t="s">
        <v>2617</v>
      </c>
      <c r="F1454" s="3">
        <v>36</v>
      </c>
      <c r="G1454" s="3">
        <v>11</v>
      </c>
      <c r="H1454" s="3">
        <v>0</v>
      </c>
      <c r="I1454" s="3">
        <f t="shared" si="44"/>
        <v>36</v>
      </c>
      <c r="J1454" s="6">
        <f>G1454/SUM($G$5:$G$1566)</f>
        <v>9.6678903872165874E-6</v>
      </c>
      <c r="K1454" s="9">
        <f>H1454/SUM($H$5:$H$1566)</f>
        <v>0</v>
      </c>
      <c r="L1454" s="4">
        <f t="shared" si="45"/>
        <v>0</v>
      </c>
      <c r="M1454">
        <v>1385.5</v>
      </c>
      <c r="N1454">
        <v>0</v>
      </c>
    </row>
    <row r="1455" spans="1:14" x14ac:dyDescent="0.25">
      <c r="A1455" t="s">
        <v>8</v>
      </c>
      <c r="B1455" t="s">
        <v>84</v>
      </c>
      <c r="C1455">
        <v>23235</v>
      </c>
      <c r="D1455" t="s">
        <v>2618</v>
      </c>
      <c r="E1455" t="s">
        <v>2619</v>
      </c>
      <c r="F1455" s="3">
        <v>58</v>
      </c>
      <c r="G1455" s="3">
        <v>13</v>
      </c>
      <c r="H1455" s="3">
        <v>0</v>
      </c>
      <c r="I1455" s="3">
        <f t="shared" si="44"/>
        <v>58</v>
      </c>
      <c r="J1455" s="6">
        <f>G1455/SUM($G$5:$G$1566)</f>
        <v>1.1425688639437786E-5</v>
      </c>
      <c r="K1455" s="9">
        <f>H1455/SUM($H$5:$H$1566)</f>
        <v>0</v>
      </c>
      <c r="L1455" s="4">
        <f t="shared" si="45"/>
        <v>0</v>
      </c>
      <c r="M1455">
        <v>1385.5</v>
      </c>
      <c r="N1455">
        <v>0</v>
      </c>
    </row>
    <row r="1456" spans="1:14" x14ac:dyDescent="0.25">
      <c r="A1456" t="s">
        <v>19</v>
      </c>
      <c r="B1456" t="s">
        <v>91</v>
      </c>
      <c r="C1456">
        <v>52131</v>
      </c>
      <c r="D1456" t="s">
        <v>2622</v>
      </c>
      <c r="E1456" t="s">
        <v>2623</v>
      </c>
      <c r="F1456" s="3">
        <v>12</v>
      </c>
      <c r="G1456" s="3">
        <v>4</v>
      </c>
      <c r="H1456" s="3">
        <v>0</v>
      </c>
      <c r="I1456" s="3">
        <f t="shared" si="44"/>
        <v>12</v>
      </c>
      <c r="J1456" s="6">
        <f>G1456/SUM($G$5:$G$1566)</f>
        <v>3.5155965044423954E-6</v>
      </c>
      <c r="K1456" s="9">
        <f>H1456/SUM($H$5:$H$1566)</f>
        <v>0</v>
      </c>
      <c r="L1456" s="4">
        <f t="shared" si="45"/>
        <v>0</v>
      </c>
      <c r="M1456">
        <v>1385.5</v>
      </c>
      <c r="N1456">
        <v>0</v>
      </c>
    </row>
    <row r="1457" spans="1:14" x14ac:dyDescent="0.25">
      <c r="A1457" t="s">
        <v>19</v>
      </c>
      <c r="B1457" t="s">
        <v>310</v>
      </c>
      <c r="C1457">
        <v>55167</v>
      </c>
      <c r="D1457" t="s">
        <v>2626</v>
      </c>
      <c r="E1457" t="s">
        <v>2627</v>
      </c>
      <c r="F1457" s="3">
        <v>267</v>
      </c>
      <c r="G1457" s="3">
        <v>80</v>
      </c>
      <c r="H1457" s="3">
        <v>0</v>
      </c>
      <c r="I1457" s="3">
        <f t="shared" si="44"/>
        <v>267</v>
      </c>
      <c r="J1457" s="6">
        <f>G1457/SUM($G$5:$G$1566)</f>
        <v>7.031193008884791E-5</v>
      </c>
      <c r="K1457" s="9">
        <f>H1457/SUM($H$5:$H$1566)</f>
        <v>0</v>
      </c>
      <c r="L1457" s="4">
        <f t="shared" si="45"/>
        <v>0</v>
      </c>
      <c r="M1457">
        <v>1385.5</v>
      </c>
      <c r="N1457">
        <v>0</v>
      </c>
    </row>
    <row r="1458" spans="1:14" x14ac:dyDescent="0.25">
      <c r="A1458" t="s">
        <v>34</v>
      </c>
      <c r="B1458" t="s">
        <v>293</v>
      </c>
      <c r="C1458">
        <v>63141</v>
      </c>
      <c r="D1458" t="s">
        <v>2630</v>
      </c>
      <c r="E1458" t="s">
        <v>2631</v>
      </c>
      <c r="F1458" s="3">
        <v>8</v>
      </c>
      <c r="G1458" s="3">
        <v>4</v>
      </c>
      <c r="H1458" s="3">
        <v>0</v>
      </c>
      <c r="I1458" s="3">
        <f t="shared" si="44"/>
        <v>8</v>
      </c>
      <c r="J1458" s="6">
        <f>G1458/SUM($G$5:$G$1566)</f>
        <v>3.5155965044423954E-6</v>
      </c>
      <c r="K1458" s="9">
        <f>H1458/SUM($H$5:$H$1566)</f>
        <v>0</v>
      </c>
      <c r="L1458" s="4">
        <f t="shared" si="45"/>
        <v>0</v>
      </c>
      <c r="M1458">
        <v>1385.5</v>
      </c>
      <c r="N1458">
        <v>0</v>
      </c>
    </row>
    <row r="1459" spans="1:14" x14ac:dyDescent="0.25">
      <c r="A1459" t="s">
        <v>19</v>
      </c>
      <c r="B1459" t="s">
        <v>310</v>
      </c>
      <c r="C1459">
        <v>55191</v>
      </c>
      <c r="D1459" t="s">
        <v>2632</v>
      </c>
      <c r="E1459" t="s">
        <v>2633</v>
      </c>
      <c r="F1459" s="3">
        <v>6</v>
      </c>
      <c r="G1459" s="3">
        <v>2</v>
      </c>
      <c r="H1459" s="3">
        <v>0</v>
      </c>
      <c r="I1459" s="3">
        <f t="shared" si="44"/>
        <v>6</v>
      </c>
      <c r="J1459" s="6">
        <f>G1459/SUM($G$5:$G$1566)</f>
        <v>1.7577982522211977E-6</v>
      </c>
      <c r="K1459" s="9">
        <f>H1459/SUM($H$5:$H$1566)</f>
        <v>0</v>
      </c>
      <c r="L1459" s="4">
        <f t="shared" si="45"/>
        <v>0</v>
      </c>
      <c r="M1459">
        <v>1385.5</v>
      </c>
      <c r="N1459">
        <v>0</v>
      </c>
    </row>
    <row r="1460" spans="1:14" x14ac:dyDescent="0.25">
      <c r="A1460" t="s">
        <v>34</v>
      </c>
      <c r="B1460" t="s">
        <v>293</v>
      </c>
      <c r="C1460">
        <v>63157</v>
      </c>
      <c r="D1460" t="s">
        <v>2634</v>
      </c>
      <c r="E1460" t="s">
        <v>2634</v>
      </c>
      <c r="F1460" s="3">
        <v>122</v>
      </c>
      <c r="G1460" s="3">
        <v>56</v>
      </c>
      <c r="H1460" s="3">
        <v>0</v>
      </c>
      <c r="I1460" s="3">
        <f t="shared" si="44"/>
        <v>122</v>
      </c>
      <c r="J1460" s="6">
        <f>G1460/SUM($G$5:$G$1566)</f>
        <v>4.9218351062193539E-5</v>
      </c>
      <c r="K1460" s="9">
        <f>H1460/SUM($H$5:$H$1566)</f>
        <v>0</v>
      </c>
      <c r="L1460" s="4">
        <f t="shared" si="45"/>
        <v>0</v>
      </c>
      <c r="M1460">
        <v>1385.5</v>
      </c>
      <c r="N1460">
        <v>0</v>
      </c>
    </row>
    <row r="1461" spans="1:14" x14ac:dyDescent="0.25">
      <c r="A1461" t="s">
        <v>34</v>
      </c>
      <c r="B1461" t="s">
        <v>293</v>
      </c>
      <c r="C1461">
        <v>63297</v>
      </c>
      <c r="D1461" t="s">
        <v>2635</v>
      </c>
      <c r="E1461" t="s">
        <v>2636</v>
      </c>
      <c r="F1461" s="3">
        <v>242</v>
      </c>
      <c r="G1461" s="3">
        <v>110</v>
      </c>
      <c r="H1461" s="3">
        <v>0</v>
      </c>
      <c r="I1461" s="3">
        <f t="shared" si="44"/>
        <v>242</v>
      </c>
      <c r="J1461" s="6">
        <f>G1461/SUM($G$5:$G$1566)</f>
        <v>9.6678903872165874E-5</v>
      </c>
      <c r="K1461" s="9">
        <f>H1461/SUM($H$5:$H$1566)</f>
        <v>0</v>
      </c>
      <c r="L1461" s="4">
        <f t="shared" si="45"/>
        <v>0</v>
      </c>
      <c r="M1461">
        <v>1385.5</v>
      </c>
      <c r="N1461">
        <v>0</v>
      </c>
    </row>
    <row r="1462" spans="1:14" x14ac:dyDescent="0.25">
      <c r="A1462" t="s">
        <v>34</v>
      </c>
      <c r="B1462" t="s">
        <v>293</v>
      </c>
      <c r="C1462">
        <v>63151</v>
      </c>
      <c r="D1462" t="s">
        <v>2637</v>
      </c>
      <c r="E1462" t="s">
        <v>2638</v>
      </c>
      <c r="F1462" s="3">
        <v>271</v>
      </c>
      <c r="G1462" s="3">
        <v>123</v>
      </c>
      <c r="H1462" s="3">
        <v>0</v>
      </c>
      <c r="I1462" s="3">
        <f t="shared" si="44"/>
        <v>271</v>
      </c>
      <c r="J1462" s="6">
        <f>G1462/SUM($G$5:$G$1566)</f>
        <v>1.0810459251160367E-4</v>
      </c>
      <c r="K1462" s="9">
        <f>H1462/SUM($H$5:$H$1566)</f>
        <v>0</v>
      </c>
      <c r="L1462" s="4">
        <f t="shared" si="45"/>
        <v>0</v>
      </c>
      <c r="M1462">
        <v>1385.5</v>
      </c>
      <c r="N1462">
        <v>0</v>
      </c>
    </row>
    <row r="1463" spans="1:14" x14ac:dyDescent="0.25">
      <c r="A1463" t="s">
        <v>34</v>
      </c>
      <c r="B1463" t="s">
        <v>293</v>
      </c>
      <c r="C1463">
        <v>63291</v>
      </c>
      <c r="D1463" t="s">
        <v>2639</v>
      </c>
      <c r="E1463" t="s">
        <v>2539</v>
      </c>
      <c r="F1463" s="3">
        <v>49</v>
      </c>
      <c r="G1463" s="3">
        <v>22</v>
      </c>
      <c r="H1463" s="3">
        <v>0</v>
      </c>
      <c r="I1463" s="3">
        <f t="shared" si="44"/>
        <v>49</v>
      </c>
      <c r="J1463" s="6">
        <f>G1463/SUM($G$5:$G$1566)</f>
        <v>1.9335780774433175E-5</v>
      </c>
      <c r="K1463" s="9">
        <f>H1463/SUM($H$5:$H$1566)</f>
        <v>0</v>
      </c>
      <c r="L1463" s="4">
        <f t="shared" si="45"/>
        <v>0</v>
      </c>
      <c r="M1463">
        <v>1385.5</v>
      </c>
      <c r="N1463">
        <v>0</v>
      </c>
    </row>
    <row r="1464" spans="1:14" x14ac:dyDescent="0.25">
      <c r="A1464" t="s">
        <v>34</v>
      </c>
      <c r="B1464" t="s">
        <v>293</v>
      </c>
      <c r="C1464">
        <v>63114</v>
      </c>
      <c r="D1464" t="s">
        <v>2644</v>
      </c>
      <c r="E1464" t="s">
        <v>2645</v>
      </c>
      <c r="F1464" s="3">
        <v>405</v>
      </c>
      <c r="G1464" s="3">
        <v>184</v>
      </c>
      <c r="H1464" s="3">
        <v>0</v>
      </c>
      <c r="I1464" s="3">
        <f t="shared" si="44"/>
        <v>405</v>
      </c>
      <c r="J1464" s="6">
        <f>G1464/SUM($G$5:$G$1566)</f>
        <v>1.6171743920435019E-4</v>
      </c>
      <c r="K1464" s="9">
        <f>H1464/SUM($H$5:$H$1566)</f>
        <v>0</v>
      </c>
      <c r="L1464" s="4">
        <f t="shared" si="45"/>
        <v>0</v>
      </c>
      <c r="M1464">
        <v>1385.5</v>
      </c>
      <c r="N1464">
        <v>0</v>
      </c>
    </row>
    <row r="1465" spans="1:14" x14ac:dyDescent="0.25">
      <c r="A1465" t="s">
        <v>34</v>
      </c>
      <c r="B1465" t="s">
        <v>293</v>
      </c>
      <c r="C1465">
        <v>63117</v>
      </c>
      <c r="D1465" t="s">
        <v>2646</v>
      </c>
      <c r="E1465" t="s">
        <v>2647</v>
      </c>
      <c r="F1465" s="3">
        <v>3</v>
      </c>
      <c r="G1465" s="3">
        <v>1</v>
      </c>
      <c r="H1465" s="3">
        <v>0</v>
      </c>
      <c r="I1465" s="3">
        <f t="shared" si="44"/>
        <v>3</v>
      </c>
      <c r="J1465" s="6">
        <f>G1465/SUM($G$5:$G$1566)</f>
        <v>8.7889912611059886E-7</v>
      </c>
      <c r="K1465" s="9">
        <f>H1465/SUM($H$5:$H$1566)</f>
        <v>0</v>
      </c>
      <c r="L1465" s="4">
        <f t="shared" si="45"/>
        <v>0</v>
      </c>
      <c r="M1465">
        <v>1385.5</v>
      </c>
      <c r="N1465">
        <v>0</v>
      </c>
    </row>
    <row r="1466" spans="1:14" x14ac:dyDescent="0.25">
      <c r="A1466" t="s">
        <v>34</v>
      </c>
      <c r="B1466" t="s">
        <v>293</v>
      </c>
      <c r="C1466">
        <v>63264</v>
      </c>
      <c r="D1466" t="s">
        <v>2648</v>
      </c>
      <c r="E1466" t="s">
        <v>2649</v>
      </c>
      <c r="F1466" s="3">
        <v>60</v>
      </c>
      <c r="G1466" s="3">
        <v>27</v>
      </c>
      <c r="H1466" s="3">
        <v>0</v>
      </c>
      <c r="I1466" s="3">
        <f t="shared" si="44"/>
        <v>60</v>
      </c>
      <c r="J1466" s="6">
        <f>G1466/SUM($G$5:$G$1566)</f>
        <v>2.3730276404986171E-5</v>
      </c>
      <c r="K1466" s="9">
        <f>H1466/SUM($H$5:$H$1566)</f>
        <v>0</v>
      </c>
      <c r="L1466" s="4">
        <f t="shared" si="45"/>
        <v>0</v>
      </c>
      <c r="M1466">
        <v>1385.5</v>
      </c>
      <c r="N1466">
        <v>0</v>
      </c>
    </row>
    <row r="1467" spans="1:14" x14ac:dyDescent="0.25">
      <c r="A1467" t="s">
        <v>34</v>
      </c>
      <c r="B1467" t="s">
        <v>293</v>
      </c>
      <c r="C1467">
        <v>63284</v>
      </c>
      <c r="D1467" t="s">
        <v>2650</v>
      </c>
      <c r="E1467" t="s">
        <v>2651</v>
      </c>
      <c r="F1467" s="3">
        <v>16</v>
      </c>
      <c r="G1467" s="3">
        <v>7</v>
      </c>
      <c r="H1467" s="3">
        <v>0</v>
      </c>
      <c r="I1467" s="3">
        <f t="shared" si="44"/>
        <v>16</v>
      </c>
      <c r="J1467" s="6">
        <f>G1467/SUM($G$5:$G$1566)</f>
        <v>6.1522938827741923E-6</v>
      </c>
      <c r="K1467" s="9">
        <f>H1467/SUM($H$5:$H$1566)</f>
        <v>0</v>
      </c>
      <c r="L1467" s="4">
        <f t="shared" si="45"/>
        <v>0</v>
      </c>
      <c r="M1467">
        <v>1385.5</v>
      </c>
      <c r="N1467">
        <v>0</v>
      </c>
    </row>
    <row r="1468" spans="1:14" x14ac:dyDescent="0.25">
      <c r="A1468" t="s">
        <v>34</v>
      </c>
      <c r="B1468" t="s">
        <v>293</v>
      </c>
      <c r="C1468">
        <v>63231</v>
      </c>
      <c r="D1468" t="s">
        <v>2652</v>
      </c>
      <c r="E1468" t="s">
        <v>2653</v>
      </c>
      <c r="F1468" s="3">
        <v>77</v>
      </c>
      <c r="G1468" s="3">
        <v>35</v>
      </c>
      <c r="H1468" s="3">
        <v>0</v>
      </c>
      <c r="I1468" s="3">
        <f t="shared" si="44"/>
        <v>77</v>
      </c>
      <c r="J1468" s="6">
        <f>G1468/SUM($G$5:$G$1566)</f>
        <v>3.0761469413870959E-5</v>
      </c>
      <c r="K1468" s="9">
        <f>H1468/SUM($H$5:$H$1566)</f>
        <v>0</v>
      </c>
      <c r="L1468" s="4">
        <f t="shared" si="45"/>
        <v>0</v>
      </c>
      <c r="M1468">
        <v>1385.5</v>
      </c>
      <c r="N1468">
        <v>0</v>
      </c>
    </row>
    <row r="1469" spans="1:14" x14ac:dyDescent="0.25">
      <c r="A1469" t="s">
        <v>34</v>
      </c>
      <c r="B1469" t="s">
        <v>293</v>
      </c>
      <c r="C1469">
        <v>63147</v>
      </c>
      <c r="D1469" t="s">
        <v>2654</v>
      </c>
      <c r="E1469" t="s">
        <v>2655</v>
      </c>
      <c r="F1469" s="3">
        <v>101</v>
      </c>
      <c r="G1469" s="3">
        <v>46</v>
      </c>
      <c r="H1469" s="3">
        <v>0</v>
      </c>
      <c r="I1469" s="3">
        <f t="shared" si="44"/>
        <v>101</v>
      </c>
      <c r="J1469" s="6">
        <f>G1469/SUM($G$5:$G$1566)</f>
        <v>4.0429359801087547E-5</v>
      </c>
      <c r="K1469" s="9">
        <f>H1469/SUM($H$5:$H$1566)</f>
        <v>0</v>
      </c>
      <c r="L1469" s="4">
        <f t="shared" si="45"/>
        <v>0</v>
      </c>
      <c r="M1469">
        <v>1385.5</v>
      </c>
      <c r="N1469">
        <v>0</v>
      </c>
    </row>
    <row r="1470" spans="1:14" x14ac:dyDescent="0.25">
      <c r="A1470" t="s">
        <v>34</v>
      </c>
      <c r="B1470" t="s">
        <v>293</v>
      </c>
      <c r="C1470">
        <v>63234</v>
      </c>
      <c r="D1470" t="s">
        <v>2656</v>
      </c>
      <c r="E1470" t="s">
        <v>2657</v>
      </c>
      <c r="F1470" s="3">
        <v>154</v>
      </c>
      <c r="G1470" s="3">
        <v>70</v>
      </c>
      <c r="H1470" s="3">
        <v>0</v>
      </c>
      <c r="I1470" s="3">
        <f t="shared" si="44"/>
        <v>154</v>
      </c>
      <c r="J1470" s="6">
        <f>G1470/SUM($G$5:$G$1566)</f>
        <v>6.1522938827741918E-5</v>
      </c>
      <c r="K1470" s="9">
        <f>H1470/SUM($H$5:$H$1566)</f>
        <v>0</v>
      </c>
      <c r="L1470" s="4">
        <f t="shared" si="45"/>
        <v>0</v>
      </c>
      <c r="M1470">
        <v>1385.5</v>
      </c>
      <c r="N1470">
        <v>0</v>
      </c>
    </row>
    <row r="1471" spans="1:14" x14ac:dyDescent="0.25">
      <c r="A1471" t="s">
        <v>34</v>
      </c>
      <c r="B1471" t="s">
        <v>59</v>
      </c>
      <c r="C1471">
        <v>61488</v>
      </c>
      <c r="D1471" t="s">
        <v>2658</v>
      </c>
      <c r="E1471" t="s">
        <v>2658</v>
      </c>
      <c r="F1471" s="3">
        <v>518</v>
      </c>
      <c r="G1471" s="3">
        <v>236</v>
      </c>
      <c r="H1471" s="3">
        <v>0</v>
      </c>
      <c r="I1471" s="3">
        <f t="shared" si="44"/>
        <v>518</v>
      </c>
      <c r="J1471" s="6">
        <f>G1471/SUM($G$5:$G$1566)</f>
        <v>2.0742019376210135E-4</v>
      </c>
      <c r="K1471" s="9">
        <f>H1471/SUM($H$5:$H$1566)</f>
        <v>0</v>
      </c>
      <c r="L1471" s="4">
        <f t="shared" si="45"/>
        <v>0</v>
      </c>
      <c r="M1471">
        <v>1385.5</v>
      </c>
      <c r="N1471">
        <v>0</v>
      </c>
    </row>
    <row r="1472" spans="1:14" x14ac:dyDescent="0.25">
      <c r="A1472" t="s">
        <v>34</v>
      </c>
      <c r="B1472" t="s">
        <v>293</v>
      </c>
      <c r="C1472">
        <v>63281</v>
      </c>
      <c r="D1472" t="s">
        <v>2659</v>
      </c>
      <c r="E1472" t="s">
        <v>2660</v>
      </c>
      <c r="F1472" s="3">
        <v>174</v>
      </c>
      <c r="G1472" s="3">
        <v>79</v>
      </c>
      <c r="H1472" s="3">
        <v>0</v>
      </c>
      <c r="I1472" s="3">
        <f t="shared" si="44"/>
        <v>174</v>
      </c>
      <c r="J1472" s="6">
        <f>G1472/SUM($G$5:$G$1566)</f>
        <v>6.9433030962737309E-5</v>
      </c>
      <c r="K1472" s="9">
        <f>H1472/SUM($H$5:$H$1566)</f>
        <v>0</v>
      </c>
      <c r="L1472" s="4">
        <f t="shared" si="45"/>
        <v>0</v>
      </c>
      <c r="M1472">
        <v>1385.5</v>
      </c>
      <c r="N1472">
        <v>0</v>
      </c>
    </row>
    <row r="1473" spans="1:14" x14ac:dyDescent="0.25">
      <c r="A1473" t="s">
        <v>34</v>
      </c>
      <c r="B1473" t="s">
        <v>293</v>
      </c>
      <c r="C1473">
        <v>63271</v>
      </c>
      <c r="D1473" t="s">
        <v>2661</v>
      </c>
      <c r="E1473" t="s">
        <v>2662</v>
      </c>
      <c r="F1473" s="3">
        <v>296</v>
      </c>
      <c r="G1473" s="3">
        <v>135</v>
      </c>
      <c r="H1473" s="3">
        <v>0</v>
      </c>
      <c r="I1473" s="3">
        <f t="shared" si="44"/>
        <v>296</v>
      </c>
      <c r="J1473" s="6">
        <f>G1473/SUM($G$5:$G$1566)</f>
        <v>1.1865138202493085E-4</v>
      </c>
      <c r="K1473" s="9">
        <f>H1473/SUM($H$5:$H$1566)</f>
        <v>0</v>
      </c>
      <c r="L1473" s="4">
        <f t="shared" si="45"/>
        <v>0</v>
      </c>
      <c r="M1473">
        <v>1385.5</v>
      </c>
      <c r="N1473">
        <v>0</v>
      </c>
    </row>
    <row r="1474" spans="1:14" x14ac:dyDescent="0.25">
      <c r="A1474" t="s">
        <v>34</v>
      </c>
      <c r="B1474" t="s">
        <v>293</v>
      </c>
      <c r="C1474">
        <v>63257</v>
      </c>
      <c r="D1474" t="s">
        <v>2663</v>
      </c>
      <c r="E1474" t="s">
        <v>2664</v>
      </c>
      <c r="F1474" s="3">
        <v>12</v>
      </c>
      <c r="G1474" s="3">
        <v>5</v>
      </c>
      <c r="H1474" s="3">
        <v>0</v>
      </c>
      <c r="I1474" s="3">
        <f t="shared" si="44"/>
        <v>12</v>
      </c>
      <c r="J1474" s="6">
        <f>G1474/SUM($G$5:$G$1566)</f>
        <v>4.3944956305529944E-6</v>
      </c>
      <c r="K1474" s="9">
        <f>H1474/SUM($H$5:$H$1566)</f>
        <v>0</v>
      </c>
      <c r="L1474" s="4">
        <f t="shared" si="45"/>
        <v>0</v>
      </c>
      <c r="M1474">
        <v>1385.5</v>
      </c>
      <c r="N1474">
        <v>0</v>
      </c>
    </row>
    <row r="1475" spans="1:14" x14ac:dyDescent="0.25">
      <c r="A1475" t="s">
        <v>34</v>
      </c>
      <c r="B1475" t="s">
        <v>293</v>
      </c>
      <c r="C1475">
        <v>63224</v>
      </c>
      <c r="D1475" t="s">
        <v>2665</v>
      </c>
      <c r="E1475" t="s">
        <v>2666</v>
      </c>
      <c r="F1475" s="3">
        <v>32</v>
      </c>
      <c r="G1475" s="3">
        <v>15</v>
      </c>
      <c r="H1475" s="3">
        <v>0</v>
      </c>
      <c r="I1475" s="3">
        <f t="shared" si="44"/>
        <v>32</v>
      </c>
      <c r="J1475" s="6">
        <f>G1475/SUM($G$5:$G$1566)</f>
        <v>1.3183486891658983E-5</v>
      </c>
      <c r="K1475" s="9">
        <f>H1475/SUM($H$5:$H$1566)</f>
        <v>0</v>
      </c>
      <c r="L1475" s="4">
        <f t="shared" si="45"/>
        <v>0</v>
      </c>
      <c r="M1475">
        <v>1385.5</v>
      </c>
      <c r="N1475">
        <v>0</v>
      </c>
    </row>
    <row r="1476" spans="1:14" x14ac:dyDescent="0.25">
      <c r="A1476" t="s">
        <v>34</v>
      </c>
      <c r="B1476" t="s">
        <v>293</v>
      </c>
      <c r="C1476">
        <v>63137</v>
      </c>
      <c r="D1476" t="s">
        <v>2667</v>
      </c>
      <c r="E1476" t="s">
        <v>2668</v>
      </c>
      <c r="F1476" s="3">
        <v>117</v>
      </c>
      <c r="G1476" s="3">
        <v>53</v>
      </c>
      <c r="H1476" s="3">
        <v>0</v>
      </c>
      <c r="I1476" s="3">
        <f t="shared" si="44"/>
        <v>117</v>
      </c>
      <c r="J1476" s="6">
        <f>G1476/SUM($G$5:$G$1566)</f>
        <v>4.658165368386174E-5</v>
      </c>
      <c r="K1476" s="9">
        <f>H1476/SUM($H$5:$H$1566)</f>
        <v>0</v>
      </c>
      <c r="L1476" s="4">
        <f t="shared" si="45"/>
        <v>0</v>
      </c>
      <c r="M1476">
        <v>1385.5</v>
      </c>
      <c r="N1476">
        <v>0</v>
      </c>
    </row>
    <row r="1477" spans="1:14" x14ac:dyDescent="0.25">
      <c r="A1477" t="s">
        <v>34</v>
      </c>
      <c r="B1477" t="s">
        <v>59</v>
      </c>
      <c r="C1477">
        <v>61484</v>
      </c>
      <c r="D1477" t="s">
        <v>2669</v>
      </c>
      <c r="E1477" t="s">
        <v>2670</v>
      </c>
      <c r="F1477" s="3">
        <v>250</v>
      </c>
      <c r="G1477" s="3">
        <v>114</v>
      </c>
      <c r="H1477" s="3">
        <v>0</v>
      </c>
      <c r="I1477" s="3">
        <f t="shared" si="44"/>
        <v>250</v>
      </c>
      <c r="J1477" s="6">
        <f>G1477/SUM($G$5:$G$1566)</f>
        <v>1.0019450037660828E-4</v>
      </c>
      <c r="K1477" s="9">
        <f>H1477/SUM($H$5:$H$1566)</f>
        <v>0</v>
      </c>
      <c r="L1477" s="4">
        <f t="shared" si="45"/>
        <v>0</v>
      </c>
      <c r="M1477">
        <v>1385.5</v>
      </c>
      <c r="N1477">
        <v>0</v>
      </c>
    </row>
    <row r="1478" spans="1:14" x14ac:dyDescent="0.25">
      <c r="A1478" t="s">
        <v>34</v>
      </c>
      <c r="B1478" t="s">
        <v>59</v>
      </c>
      <c r="C1478">
        <v>61497</v>
      </c>
      <c r="D1478" t="s">
        <v>2671</v>
      </c>
      <c r="E1478" t="s">
        <v>2672</v>
      </c>
      <c r="F1478" s="3">
        <v>0</v>
      </c>
      <c r="G1478" s="3">
        <v>0</v>
      </c>
      <c r="H1478" s="3">
        <v>0</v>
      </c>
      <c r="I1478" s="3">
        <f t="shared" ref="I1478:I1541" si="46">H1478+F1478</f>
        <v>0</v>
      </c>
      <c r="J1478" s="6">
        <f>G1478/SUM($G$5:$G$1566)</f>
        <v>0</v>
      </c>
      <c r="K1478" s="9">
        <f>H1478/SUM($H$5:$H$1566)</f>
        <v>0</v>
      </c>
      <c r="L1478" s="4">
        <f t="shared" ref="L1478:L1541" si="47">IFERROR(H1478/(I1478),0)</f>
        <v>0</v>
      </c>
      <c r="M1478">
        <v>1385.5</v>
      </c>
      <c r="N1478">
        <v>0</v>
      </c>
    </row>
    <row r="1479" spans="1:14" x14ac:dyDescent="0.25">
      <c r="A1479" t="s">
        <v>34</v>
      </c>
      <c r="B1479" t="s">
        <v>293</v>
      </c>
      <c r="C1479">
        <v>63154</v>
      </c>
      <c r="D1479" t="s">
        <v>2673</v>
      </c>
      <c r="E1479" t="s">
        <v>2674</v>
      </c>
      <c r="F1479" s="3">
        <v>3</v>
      </c>
      <c r="G1479" s="3">
        <v>1</v>
      </c>
      <c r="H1479" s="3">
        <v>0</v>
      </c>
      <c r="I1479" s="3">
        <f t="shared" si="46"/>
        <v>3</v>
      </c>
      <c r="J1479" s="6">
        <f>G1479/SUM($G$5:$G$1566)</f>
        <v>8.7889912611059886E-7</v>
      </c>
      <c r="K1479" s="9">
        <f>H1479/SUM($H$5:$H$1566)</f>
        <v>0</v>
      </c>
      <c r="L1479" s="4">
        <f t="shared" si="47"/>
        <v>0</v>
      </c>
      <c r="M1479">
        <v>1385.5</v>
      </c>
      <c r="N1479">
        <v>0</v>
      </c>
    </row>
    <row r="1480" spans="1:14" x14ac:dyDescent="0.25">
      <c r="A1480" t="s">
        <v>34</v>
      </c>
      <c r="B1480" t="s">
        <v>293</v>
      </c>
      <c r="C1480">
        <v>63177</v>
      </c>
      <c r="D1480" t="s">
        <v>2675</v>
      </c>
      <c r="E1480" t="s">
        <v>2676</v>
      </c>
      <c r="F1480" s="3">
        <v>52</v>
      </c>
      <c r="G1480" s="3">
        <v>24</v>
      </c>
      <c r="H1480" s="3">
        <v>0</v>
      </c>
      <c r="I1480" s="3">
        <f t="shared" si="46"/>
        <v>52</v>
      </c>
      <c r="J1480" s="6">
        <f>G1480/SUM($G$5:$G$1566)</f>
        <v>2.1093579026654375E-5</v>
      </c>
      <c r="K1480" s="9">
        <f>H1480/SUM($H$5:$H$1566)</f>
        <v>0</v>
      </c>
      <c r="L1480" s="4">
        <f t="shared" si="47"/>
        <v>0</v>
      </c>
      <c r="M1480">
        <v>1385.5</v>
      </c>
      <c r="N1480">
        <v>0</v>
      </c>
    </row>
    <row r="1481" spans="1:14" x14ac:dyDescent="0.25">
      <c r="A1481" t="s">
        <v>34</v>
      </c>
      <c r="B1481" t="s">
        <v>293</v>
      </c>
      <c r="C1481">
        <v>63385</v>
      </c>
      <c r="D1481" t="s">
        <v>2677</v>
      </c>
      <c r="E1481" t="s">
        <v>2677</v>
      </c>
      <c r="F1481" s="3">
        <v>77</v>
      </c>
      <c r="G1481" s="3">
        <v>35</v>
      </c>
      <c r="H1481" s="3">
        <v>0</v>
      </c>
      <c r="I1481" s="3">
        <f t="shared" si="46"/>
        <v>77</v>
      </c>
      <c r="J1481" s="6">
        <f>G1481/SUM($G$5:$G$1566)</f>
        <v>3.0761469413870959E-5</v>
      </c>
      <c r="K1481" s="9">
        <f>H1481/SUM($H$5:$H$1566)</f>
        <v>0</v>
      </c>
      <c r="L1481" s="4">
        <f t="shared" si="47"/>
        <v>0</v>
      </c>
      <c r="M1481">
        <v>1385.5</v>
      </c>
      <c r="N1481">
        <v>0</v>
      </c>
    </row>
    <row r="1482" spans="1:14" x14ac:dyDescent="0.25">
      <c r="A1482" t="s">
        <v>19</v>
      </c>
      <c r="B1482" t="s">
        <v>310</v>
      </c>
      <c r="C1482">
        <v>55199</v>
      </c>
      <c r="D1482" t="s">
        <v>2678</v>
      </c>
      <c r="E1482" t="s">
        <v>2678</v>
      </c>
      <c r="F1482" s="3">
        <v>36</v>
      </c>
      <c r="G1482" s="3">
        <v>11</v>
      </c>
      <c r="H1482" s="3">
        <v>0</v>
      </c>
      <c r="I1482" s="3">
        <f t="shared" si="46"/>
        <v>36</v>
      </c>
      <c r="J1482" s="6">
        <f>G1482/SUM($G$5:$G$1566)</f>
        <v>9.6678903872165874E-6</v>
      </c>
      <c r="K1482" s="9">
        <f>H1482/SUM($H$5:$H$1566)</f>
        <v>0</v>
      </c>
      <c r="L1482" s="4">
        <f t="shared" si="47"/>
        <v>0</v>
      </c>
      <c r="M1482">
        <v>1385.5</v>
      </c>
      <c r="N1482">
        <v>0</v>
      </c>
    </row>
    <row r="1483" spans="1:14" x14ac:dyDescent="0.25">
      <c r="A1483" t="s">
        <v>34</v>
      </c>
      <c r="B1483" t="s">
        <v>59</v>
      </c>
      <c r="C1483">
        <v>61473</v>
      </c>
      <c r="D1483" t="s">
        <v>2679</v>
      </c>
      <c r="E1483" t="s">
        <v>2680</v>
      </c>
      <c r="F1483" s="3">
        <v>12</v>
      </c>
      <c r="G1483" s="3">
        <v>5</v>
      </c>
      <c r="H1483" s="3">
        <v>0</v>
      </c>
      <c r="I1483" s="3">
        <f t="shared" si="46"/>
        <v>12</v>
      </c>
      <c r="J1483" s="6">
        <f>G1483/SUM($G$5:$G$1566)</f>
        <v>4.3944956305529944E-6</v>
      </c>
      <c r="K1483" s="9">
        <f>H1483/SUM($H$5:$H$1566)</f>
        <v>0</v>
      </c>
      <c r="L1483" s="4">
        <f t="shared" si="47"/>
        <v>0</v>
      </c>
      <c r="M1483">
        <v>1385.5</v>
      </c>
      <c r="N1483">
        <v>0</v>
      </c>
    </row>
    <row r="1484" spans="1:14" x14ac:dyDescent="0.25">
      <c r="A1484" t="s">
        <v>34</v>
      </c>
      <c r="B1484" t="s">
        <v>293</v>
      </c>
      <c r="C1484">
        <v>63194</v>
      </c>
      <c r="D1484" t="s">
        <v>2681</v>
      </c>
      <c r="E1484" t="s">
        <v>2682</v>
      </c>
      <c r="F1484" s="3">
        <v>0</v>
      </c>
      <c r="G1484" s="3">
        <v>0</v>
      </c>
      <c r="H1484" s="3">
        <v>0</v>
      </c>
      <c r="I1484" s="3">
        <f t="shared" si="46"/>
        <v>0</v>
      </c>
      <c r="J1484" s="6">
        <f>G1484/SUM($G$5:$G$1566)</f>
        <v>0</v>
      </c>
      <c r="K1484" s="9">
        <f>H1484/SUM($H$5:$H$1566)</f>
        <v>0</v>
      </c>
      <c r="L1484" s="4">
        <f t="shared" si="47"/>
        <v>0</v>
      </c>
      <c r="M1484">
        <v>1385.5</v>
      </c>
      <c r="N1484">
        <v>0</v>
      </c>
    </row>
    <row r="1485" spans="1:14" x14ac:dyDescent="0.25">
      <c r="A1485" t="s">
        <v>34</v>
      </c>
      <c r="B1485" t="s">
        <v>59</v>
      </c>
      <c r="C1485">
        <v>61483</v>
      </c>
      <c r="D1485" t="s">
        <v>2683</v>
      </c>
      <c r="E1485" t="s">
        <v>2684</v>
      </c>
      <c r="F1485" s="3">
        <v>723</v>
      </c>
      <c r="G1485" s="3">
        <v>329</v>
      </c>
      <c r="H1485" s="3">
        <v>0</v>
      </c>
      <c r="I1485" s="3">
        <f t="shared" si="46"/>
        <v>723</v>
      </c>
      <c r="J1485" s="6">
        <f>G1485/SUM($G$5:$G$1566)</f>
        <v>2.8915781249038705E-4</v>
      </c>
      <c r="K1485" s="9">
        <f>H1485/SUM($H$5:$H$1566)</f>
        <v>0</v>
      </c>
      <c r="L1485" s="4">
        <f t="shared" si="47"/>
        <v>0</v>
      </c>
      <c r="M1485">
        <v>1385.5</v>
      </c>
      <c r="N1485">
        <v>0</v>
      </c>
    </row>
    <row r="1486" spans="1:14" x14ac:dyDescent="0.25">
      <c r="A1486" t="s">
        <v>34</v>
      </c>
      <c r="B1486" t="s">
        <v>59</v>
      </c>
      <c r="C1486">
        <v>61486</v>
      </c>
      <c r="D1486" t="s">
        <v>2685</v>
      </c>
      <c r="E1486" t="s">
        <v>2686</v>
      </c>
      <c r="F1486" s="3">
        <v>199</v>
      </c>
      <c r="G1486" s="3">
        <v>91</v>
      </c>
      <c r="H1486" s="3">
        <v>0</v>
      </c>
      <c r="I1486" s="3">
        <f t="shared" si="46"/>
        <v>199</v>
      </c>
      <c r="J1486" s="6">
        <f>G1486/SUM($G$5:$G$1566)</f>
        <v>7.9979820476064505E-5</v>
      </c>
      <c r="K1486" s="9">
        <f>H1486/SUM($H$5:$H$1566)</f>
        <v>0</v>
      </c>
      <c r="L1486" s="4">
        <f t="shared" si="47"/>
        <v>0</v>
      </c>
      <c r="M1486">
        <v>1385.5</v>
      </c>
      <c r="N1486">
        <v>0</v>
      </c>
    </row>
    <row r="1487" spans="1:14" x14ac:dyDescent="0.25">
      <c r="A1487" t="s">
        <v>34</v>
      </c>
      <c r="B1487" t="s">
        <v>59</v>
      </c>
      <c r="C1487">
        <v>61487</v>
      </c>
      <c r="D1487" t="s">
        <v>2687</v>
      </c>
      <c r="E1487" t="s">
        <v>2688</v>
      </c>
      <c r="F1487" s="3">
        <v>393</v>
      </c>
      <c r="G1487" s="3">
        <v>179</v>
      </c>
      <c r="H1487" s="3">
        <v>0</v>
      </c>
      <c r="I1487" s="3">
        <f t="shared" si="46"/>
        <v>393</v>
      </c>
      <c r="J1487" s="6">
        <f>G1487/SUM($G$5:$G$1566)</f>
        <v>1.5732294357379722E-4</v>
      </c>
      <c r="K1487" s="9">
        <f>H1487/SUM($H$5:$H$1566)</f>
        <v>0</v>
      </c>
      <c r="L1487" s="4">
        <f t="shared" si="47"/>
        <v>0</v>
      </c>
      <c r="M1487">
        <v>1385.5</v>
      </c>
      <c r="N1487">
        <v>0</v>
      </c>
    </row>
    <row r="1488" spans="1:14" x14ac:dyDescent="0.25">
      <c r="A1488" t="s">
        <v>19</v>
      </c>
      <c r="B1488" t="s">
        <v>91</v>
      </c>
      <c r="C1488">
        <v>52287</v>
      </c>
      <c r="D1488" t="s">
        <v>2689</v>
      </c>
      <c r="E1488" t="s">
        <v>2690</v>
      </c>
      <c r="F1488" s="3">
        <v>0</v>
      </c>
      <c r="G1488" s="3">
        <v>0</v>
      </c>
      <c r="H1488" s="3">
        <v>0</v>
      </c>
      <c r="I1488" s="3">
        <f t="shared" si="46"/>
        <v>0</v>
      </c>
      <c r="J1488" s="6">
        <f>G1488/SUM($G$5:$G$1566)</f>
        <v>0</v>
      </c>
      <c r="K1488" s="9">
        <f>H1488/SUM($H$5:$H$1566)</f>
        <v>0</v>
      </c>
      <c r="L1488" s="4">
        <f t="shared" si="47"/>
        <v>0</v>
      </c>
      <c r="M1488">
        <v>1385.5</v>
      </c>
      <c r="N1488">
        <v>0</v>
      </c>
    </row>
    <row r="1489" spans="1:14" x14ac:dyDescent="0.25">
      <c r="A1489" t="s">
        <v>34</v>
      </c>
      <c r="B1489" t="s">
        <v>59</v>
      </c>
      <c r="C1489">
        <v>61467</v>
      </c>
      <c r="D1489" t="s">
        <v>2691</v>
      </c>
      <c r="E1489" t="s">
        <v>2692</v>
      </c>
      <c r="F1489" s="3">
        <v>677</v>
      </c>
      <c r="G1489" s="3">
        <v>308</v>
      </c>
      <c r="H1489" s="3">
        <v>0</v>
      </c>
      <c r="I1489" s="3">
        <f t="shared" si="46"/>
        <v>677</v>
      </c>
      <c r="J1489" s="6">
        <f>G1489/SUM($G$5:$G$1566)</f>
        <v>2.7070093084206447E-4</v>
      </c>
      <c r="K1489" s="9">
        <f>H1489/SUM($H$5:$H$1566)</f>
        <v>0</v>
      </c>
      <c r="L1489" s="4">
        <f t="shared" si="47"/>
        <v>0</v>
      </c>
      <c r="M1489">
        <v>1385.5</v>
      </c>
      <c r="N1489">
        <v>0</v>
      </c>
    </row>
    <row r="1490" spans="1:14" x14ac:dyDescent="0.25">
      <c r="A1490" t="s">
        <v>152</v>
      </c>
      <c r="B1490" t="s">
        <v>152</v>
      </c>
      <c r="C1490">
        <v>71241</v>
      </c>
      <c r="D1490" t="s">
        <v>2693</v>
      </c>
      <c r="E1490" t="s">
        <v>2694</v>
      </c>
      <c r="F1490" s="3">
        <v>16</v>
      </c>
      <c r="G1490" s="3">
        <v>2</v>
      </c>
      <c r="H1490" s="3">
        <v>0</v>
      </c>
      <c r="I1490" s="3">
        <f t="shared" si="46"/>
        <v>16</v>
      </c>
      <c r="J1490" s="6">
        <f>G1490/SUM($G$5:$G$1566)</f>
        <v>1.7577982522211977E-6</v>
      </c>
      <c r="K1490" s="9">
        <f>H1490/SUM($H$5:$H$1566)</f>
        <v>0</v>
      </c>
      <c r="L1490" s="4">
        <f t="shared" si="47"/>
        <v>0</v>
      </c>
      <c r="M1490">
        <v>1385.5</v>
      </c>
      <c r="N1490">
        <v>0</v>
      </c>
    </row>
    <row r="1491" spans="1:14" x14ac:dyDescent="0.25">
      <c r="A1491" t="s">
        <v>152</v>
      </c>
      <c r="B1491" t="s">
        <v>152</v>
      </c>
      <c r="C1491">
        <v>71216</v>
      </c>
      <c r="D1491" t="s">
        <v>2695</v>
      </c>
      <c r="E1491" t="s">
        <v>2696</v>
      </c>
      <c r="F1491" s="3">
        <v>451</v>
      </c>
      <c r="G1491" s="3">
        <v>51</v>
      </c>
      <c r="H1491" s="3">
        <v>0</v>
      </c>
      <c r="I1491" s="3">
        <f t="shared" si="46"/>
        <v>451</v>
      </c>
      <c r="J1491" s="6">
        <f>G1491/SUM($G$5:$G$1566)</f>
        <v>4.4823855431640543E-5</v>
      </c>
      <c r="K1491" s="9">
        <f>H1491/SUM($H$5:$H$1566)</f>
        <v>0</v>
      </c>
      <c r="L1491" s="4">
        <f t="shared" si="47"/>
        <v>0</v>
      </c>
      <c r="M1491">
        <v>1385.5</v>
      </c>
      <c r="N1491">
        <v>0</v>
      </c>
    </row>
    <row r="1492" spans="1:14" x14ac:dyDescent="0.25">
      <c r="A1492" t="s">
        <v>19</v>
      </c>
      <c r="B1492" t="s">
        <v>310</v>
      </c>
      <c r="C1492">
        <v>55131</v>
      </c>
      <c r="D1492" t="s">
        <v>2697</v>
      </c>
      <c r="E1492" t="s">
        <v>2697</v>
      </c>
      <c r="F1492" s="3">
        <v>695</v>
      </c>
      <c r="G1492" s="3">
        <v>208</v>
      </c>
      <c r="H1492" s="3">
        <v>0</v>
      </c>
      <c r="I1492" s="3">
        <f t="shared" si="46"/>
        <v>695</v>
      </c>
      <c r="J1492" s="6">
        <f>G1492/SUM($G$5:$G$1566)</f>
        <v>1.8281101823100458E-4</v>
      </c>
      <c r="K1492" s="9">
        <f>H1492/SUM($H$5:$H$1566)</f>
        <v>0</v>
      </c>
      <c r="L1492" s="4">
        <f t="shared" si="47"/>
        <v>0</v>
      </c>
      <c r="M1492">
        <v>1385.5</v>
      </c>
      <c r="N1492">
        <v>0</v>
      </c>
    </row>
    <row r="1493" spans="1:14" x14ac:dyDescent="0.25">
      <c r="A1493" t="s">
        <v>152</v>
      </c>
      <c r="B1493" t="s">
        <v>206</v>
      </c>
      <c r="C1493">
        <v>74131</v>
      </c>
      <c r="D1493" t="s">
        <v>2698</v>
      </c>
      <c r="E1493" t="s">
        <v>2698</v>
      </c>
      <c r="F1493" s="3">
        <v>614</v>
      </c>
      <c r="G1493" s="3">
        <v>157</v>
      </c>
      <c r="H1493" s="3">
        <v>0</v>
      </c>
      <c r="I1493" s="3">
        <f t="shared" si="46"/>
        <v>614</v>
      </c>
      <c r="J1493" s="6">
        <f>G1493/SUM($G$5:$G$1566)</f>
        <v>1.3798716279936403E-4</v>
      </c>
      <c r="K1493" s="9">
        <f>H1493/SUM($H$5:$H$1566)</f>
        <v>0</v>
      </c>
      <c r="L1493" s="4">
        <f t="shared" si="47"/>
        <v>0</v>
      </c>
      <c r="M1493">
        <v>1385.5</v>
      </c>
      <c r="N1493">
        <v>0</v>
      </c>
    </row>
    <row r="1494" spans="1:14" x14ac:dyDescent="0.25">
      <c r="A1494" t="s">
        <v>34</v>
      </c>
      <c r="B1494" t="s">
        <v>293</v>
      </c>
      <c r="C1494">
        <v>63378</v>
      </c>
      <c r="D1494" t="s">
        <v>2699</v>
      </c>
      <c r="E1494" t="s">
        <v>2699</v>
      </c>
      <c r="F1494" s="3">
        <v>12</v>
      </c>
      <c r="G1494" s="3">
        <v>5</v>
      </c>
      <c r="H1494" s="3">
        <v>0</v>
      </c>
      <c r="I1494" s="3">
        <f t="shared" si="46"/>
        <v>12</v>
      </c>
      <c r="J1494" s="6">
        <f>G1494/SUM($G$5:$G$1566)</f>
        <v>4.3944956305529944E-6</v>
      </c>
      <c r="K1494" s="9">
        <f>H1494/SUM($H$5:$H$1566)</f>
        <v>0</v>
      </c>
      <c r="L1494" s="4">
        <f t="shared" si="47"/>
        <v>0</v>
      </c>
      <c r="M1494">
        <v>1385.5</v>
      </c>
      <c r="N1494">
        <v>0</v>
      </c>
    </row>
    <row r="1495" spans="1:14" x14ac:dyDescent="0.25">
      <c r="A1495" t="s">
        <v>34</v>
      </c>
      <c r="B1495" t="s">
        <v>59</v>
      </c>
      <c r="C1495">
        <v>61457</v>
      </c>
      <c r="D1495" t="s">
        <v>2700</v>
      </c>
      <c r="E1495" t="s">
        <v>2701</v>
      </c>
      <c r="F1495" s="3">
        <v>12</v>
      </c>
      <c r="G1495" s="3">
        <v>5</v>
      </c>
      <c r="H1495" s="3">
        <v>0</v>
      </c>
      <c r="I1495" s="3">
        <f t="shared" si="46"/>
        <v>12</v>
      </c>
      <c r="J1495" s="6">
        <f>G1495/SUM($G$5:$G$1566)</f>
        <v>4.3944956305529944E-6</v>
      </c>
      <c r="K1495" s="9">
        <f>H1495/SUM($H$5:$H$1566)</f>
        <v>0</v>
      </c>
      <c r="L1495" s="4">
        <f t="shared" si="47"/>
        <v>0</v>
      </c>
      <c r="M1495">
        <v>1385.5</v>
      </c>
      <c r="N1495">
        <v>0</v>
      </c>
    </row>
    <row r="1496" spans="1:14" x14ac:dyDescent="0.25">
      <c r="A1496" t="s">
        <v>34</v>
      </c>
      <c r="B1496" t="s">
        <v>59</v>
      </c>
      <c r="C1496">
        <v>61456</v>
      </c>
      <c r="D1496" t="s">
        <v>2702</v>
      </c>
      <c r="E1496" t="s">
        <v>2703</v>
      </c>
      <c r="F1496" s="3">
        <v>0</v>
      </c>
      <c r="G1496" s="3">
        <v>0</v>
      </c>
      <c r="H1496" s="3">
        <v>0</v>
      </c>
      <c r="I1496" s="3">
        <f t="shared" si="46"/>
        <v>0</v>
      </c>
      <c r="J1496" s="6">
        <f>G1496/SUM($G$5:$G$1566)</f>
        <v>0</v>
      </c>
      <c r="K1496" s="9">
        <f>H1496/SUM($H$5:$H$1566)</f>
        <v>0</v>
      </c>
      <c r="L1496" s="4">
        <f t="shared" si="47"/>
        <v>0</v>
      </c>
      <c r="M1496">
        <v>1385.5</v>
      </c>
      <c r="N1496">
        <v>0</v>
      </c>
    </row>
    <row r="1497" spans="1:14" x14ac:dyDescent="0.25">
      <c r="A1497" t="s">
        <v>152</v>
      </c>
      <c r="B1497" t="s">
        <v>152</v>
      </c>
      <c r="C1497">
        <v>71251</v>
      </c>
      <c r="D1497" t="s">
        <v>2704</v>
      </c>
      <c r="E1497" t="s">
        <v>2705</v>
      </c>
      <c r="F1497" s="3">
        <v>11</v>
      </c>
      <c r="G1497" s="3">
        <v>1</v>
      </c>
      <c r="H1497" s="3">
        <v>0</v>
      </c>
      <c r="I1497" s="3">
        <f t="shared" si="46"/>
        <v>11</v>
      </c>
      <c r="J1497" s="6">
        <f>G1497/SUM($G$5:$G$1566)</f>
        <v>8.7889912611059886E-7</v>
      </c>
      <c r="K1497" s="9">
        <f>H1497/SUM($H$5:$H$1566)</f>
        <v>0</v>
      </c>
      <c r="L1497" s="4">
        <f t="shared" si="47"/>
        <v>0</v>
      </c>
      <c r="M1497">
        <v>1385.5</v>
      </c>
      <c r="N1497">
        <v>0</v>
      </c>
    </row>
    <row r="1498" spans="1:14" x14ac:dyDescent="0.25">
      <c r="A1498" t="s">
        <v>34</v>
      </c>
      <c r="B1498" t="s">
        <v>293</v>
      </c>
      <c r="C1498">
        <v>63298</v>
      </c>
      <c r="D1498" t="s">
        <v>2706</v>
      </c>
      <c r="E1498" t="s">
        <v>2706</v>
      </c>
      <c r="F1498" s="3">
        <v>0</v>
      </c>
      <c r="G1498" s="3">
        <v>0</v>
      </c>
      <c r="H1498" s="3">
        <v>0</v>
      </c>
      <c r="I1498" s="3">
        <f t="shared" si="46"/>
        <v>0</v>
      </c>
      <c r="J1498" s="6">
        <f>G1498/SUM($G$5:$G$1566)</f>
        <v>0</v>
      </c>
      <c r="K1498" s="9">
        <f>H1498/SUM($H$5:$H$1566)</f>
        <v>0</v>
      </c>
      <c r="L1498" s="4">
        <f t="shared" si="47"/>
        <v>0</v>
      </c>
      <c r="M1498">
        <v>1385.5</v>
      </c>
      <c r="N1498">
        <v>0</v>
      </c>
    </row>
    <row r="1499" spans="1:14" x14ac:dyDescent="0.25">
      <c r="A1499" t="s">
        <v>34</v>
      </c>
      <c r="B1499" t="s">
        <v>293</v>
      </c>
      <c r="C1499">
        <v>63339</v>
      </c>
      <c r="D1499" t="s">
        <v>2707</v>
      </c>
      <c r="E1499" t="s">
        <v>2708</v>
      </c>
      <c r="F1499" s="3">
        <v>0</v>
      </c>
      <c r="G1499" s="3">
        <v>0</v>
      </c>
      <c r="H1499" s="3">
        <v>0</v>
      </c>
      <c r="I1499" s="3">
        <f t="shared" si="46"/>
        <v>0</v>
      </c>
      <c r="J1499" s="6">
        <f>G1499/SUM($G$5:$G$1566)</f>
        <v>0</v>
      </c>
      <c r="K1499" s="9">
        <f>H1499/SUM($H$5:$H$1566)</f>
        <v>0</v>
      </c>
      <c r="L1499" s="4">
        <f t="shared" si="47"/>
        <v>0</v>
      </c>
      <c r="M1499">
        <v>1385.5</v>
      </c>
      <c r="N1499">
        <v>0</v>
      </c>
    </row>
    <row r="1500" spans="1:14" x14ac:dyDescent="0.25">
      <c r="A1500" t="s">
        <v>152</v>
      </c>
      <c r="B1500" t="s">
        <v>152</v>
      </c>
      <c r="C1500">
        <v>71314</v>
      </c>
      <c r="D1500" t="s">
        <v>2709</v>
      </c>
      <c r="E1500" t="s">
        <v>2710</v>
      </c>
      <c r="F1500" s="3">
        <v>0</v>
      </c>
      <c r="G1500" s="3">
        <v>0</v>
      </c>
      <c r="H1500" s="3">
        <v>0</v>
      </c>
      <c r="I1500" s="3">
        <f t="shared" si="46"/>
        <v>0</v>
      </c>
      <c r="J1500" s="6">
        <f>G1500/SUM($G$5:$G$1566)</f>
        <v>0</v>
      </c>
      <c r="K1500" s="9">
        <f>H1500/SUM($H$5:$H$1566)</f>
        <v>0</v>
      </c>
      <c r="L1500" s="4">
        <f t="shared" si="47"/>
        <v>0</v>
      </c>
      <c r="M1500">
        <v>1385.5</v>
      </c>
      <c r="N1500">
        <v>0</v>
      </c>
    </row>
    <row r="1501" spans="1:14" x14ac:dyDescent="0.25">
      <c r="A1501" t="s">
        <v>34</v>
      </c>
      <c r="B1501" t="s">
        <v>293</v>
      </c>
      <c r="C1501">
        <v>63347</v>
      </c>
      <c r="D1501" t="s">
        <v>2711</v>
      </c>
      <c r="E1501" t="s">
        <v>2712</v>
      </c>
      <c r="F1501" s="3">
        <v>0</v>
      </c>
      <c r="G1501" s="3">
        <v>0</v>
      </c>
      <c r="H1501" s="3">
        <v>0</v>
      </c>
      <c r="I1501" s="3">
        <f t="shared" si="46"/>
        <v>0</v>
      </c>
      <c r="J1501" s="6">
        <f>G1501/SUM($G$5:$G$1566)</f>
        <v>0</v>
      </c>
      <c r="K1501" s="9">
        <f>H1501/SUM($H$5:$H$1566)</f>
        <v>0</v>
      </c>
      <c r="L1501" s="4">
        <f t="shared" si="47"/>
        <v>0</v>
      </c>
      <c r="M1501">
        <v>1385.5</v>
      </c>
      <c r="N1501">
        <v>0</v>
      </c>
    </row>
    <row r="1502" spans="1:14" x14ac:dyDescent="0.25">
      <c r="A1502" t="s">
        <v>152</v>
      </c>
      <c r="B1502" t="s">
        <v>206</v>
      </c>
      <c r="C1502">
        <v>74179</v>
      </c>
      <c r="D1502" t="s">
        <v>2713</v>
      </c>
      <c r="E1502" t="s">
        <v>2714</v>
      </c>
      <c r="F1502" s="3">
        <v>0</v>
      </c>
      <c r="G1502" s="3">
        <v>0</v>
      </c>
      <c r="H1502" s="3">
        <v>0</v>
      </c>
      <c r="I1502" s="3">
        <f t="shared" si="46"/>
        <v>0</v>
      </c>
      <c r="J1502" s="6">
        <f>G1502/SUM($G$5:$G$1566)</f>
        <v>0</v>
      </c>
      <c r="K1502" s="9">
        <f>H1502/SUM($H$5:$H$1566)</f>
        <v>0</v>
      </c>
      <c r="L1502" s="4">
        <f t="shared" si="47"/>
        <v>0</v>
      </c>
      <c r="M1502">
        <v>1385.5</v>
      </c>
      <c r="N1502">
        <v>0</v>
      </c>
    </row>
    <row r="1503" spans="1:14" x14ac:dyDescent="0.25">
      <c r="A1503" t="s">
        <v>34</v>
      </c>
      <c r="B1503" t="s">
        <v>293</v>
      </c>
      <c r="C1503">
        <v>63335</v>
      </c>
      <c r="D1503" t="s">
        <v>2715</v>
      </c>
      <c r="E1503" t="s">
        <v>2716</v>
      </c>
      <c r="F1503" s="3">
        <v>0</v>
      </c>
      <c r="G1503" s="3">
        <v>0</v>
      </c>
      <c r="H1503" s="3">
        <v>0</v>
      </c>
      <c r="I1503" s="3">
        <f t="shared" si="46"/>
        <v>0</v>
      </c>
      <c r="J1503" s="6">
        <f>G1503/SUM($G$5:$G$1566)</f>
        <v>0</v>
      </c>
      <c r="K1503" s="9">
        <f>H1503/SUM($H$5:$H$1566)</f>
        <v>0</v>
      </c>
      <c r="L1503" s="4">
        <f t="shared" si="47"/>
        <v>0</v>
      </c>
      <c r="M1503">
        <v>1385.5</v>
      </c>
      <c r="N1503">
        <v>0</v>
      </c>
    </row>
    <row r="1504" spans="1:14" x14ac:dyDescent="0.25">
      <c r="A1504" t="s">
        <v>34</v>
      </c>
      <c r="B1504" t="s">
        <v>293</v>
      </c>
      <c r="C1504">
        <v>63343</v>
      </c>
      <c r="D1504" t="s">
        <v>2717</v>
      </c>
      <c r="E1504" t="s">
        <v>2718</v>
      </c>
      <c r="F1504" s="3">
        <v>0</v>
      </c>
      <c r="G1504" s="3">
        <v>0</v>
      </c>
      <c r="H1504" s="3">
        <v>0</v>
      </c>
      <c r="I1504" s="3">
        <f t="shared" si="46"/>
        <v>0</v>
      </c>
      <c r="J1504" s="6">
        <f>G1504/SUM($G$5:$G$1566)</f>
        <v>0</v>
      </c>
      <c r="K1504" s="9">
        <f>H1504/SUM($H$5:$H$1566)</f>
        <v>0</v>
      </c>
      <c r="L1504" s="4">
        <f t="shared" si="47"/>
        <v>0</v>
      </c>
      <c r="M1504">
        <v>1385.5</v>
      </c>
      <c r="N1504">
        <v>0</v>
      </c>
    </row>
    <row r="1505" spans="1:14" x14ac:dyDescent="0.25">
      <c r="A1505" t="s">
        <v>152</v>
      </c>
      <c r="B1505" t="s">
        <v>206</v>
      </c>
      <c r="C1505">
        <v>74168</v>
      </c>
      <c r="D1505" t="s">
        <v>2719</v>
      </c>
      <c r="E1505" t="s">
        <v>2720</v>
      </c>
      <c r="F1505" s="3">
        <v>1077</v>
      </c>
      <c r="G1505" s="3">
        <v>275</v>
      </c>
      <c r="H1505" s="3">
        <v>0</v>
      </c>
      <c r="I1505" s="3">
        <f t="shared" si="46"/>
        <v>1077</v>
      </c>
      <c r="J1505" s="6">
        <f>G1505/SUM($G$5:$G$1566)</f>
        <v>2.416972596804147E-4</v>
      </c>
      <c r="K1505" s="9">
        <f>H1505/SUM($H$5:$H$1566)</f>
        <v>0</v>
      </c>
      <c r="L1505" s="4">
        <f t="shared" si="47"/>
        <v>0</v>
      </c>
      <c r="M1505">
        <v>1385.5</v>
      </c>
      <c r="N1505">
        <v>0</v>
      </c>
    </row>
    <row r="1506" spans="1:14" x14ac:dyDescent="0.25">
      <c r="A1506" t="s">
        <v>34</v>
      </c>
      <c r="B1506" t="s">
        <v>293</v>
      </c>
      <c r="C1506">
        <v>63348</v>
      </c>
      <c r="D1506" t="s">
        <v>2721</v>
      </c>
      <c r="E1506" t="s">
        <v>2721</v>
      </c>
      <c r="F1506" s="3">
        <v>0</v>
      </c>
      <c r="G1506" s="3">
        <v>0</v>
      </c>
      <c r="H1506" s="3">
        <v>0</v>
      </c>
      <c r="I1506" s="3">
        <f t="shared" si="46"/>
        <v>0</v>
      </c>
      <c r="J1506" s="6">
        <f>G1506/SUM($G$5:$G$1566)</f>
        <v>0</v>
      </c>
      <c r="K1506" s="9">
        <f>H1506/SUM($H$5:$H$1566)</f>
        <v>0</v>
      </c>
      <c r="L1506" s="4">
        <f t="shared" si="47"/>
        <v>0</v>
      </c>
      <c r="M1506">
        <v>1385.5</v>
      </c>
      <c r="N1506">
        <v>0</v>
      </c>
    </row>
    <row r="1507" spans="1:14" x14ac:dyDescent="0.25">
      <c r="A1507" t="s">
        <v>34</v>
      </c>
      <c r="B1507" t="s">
        <v>293</v>
      </c>
      <c r="C1507">
        <v>63367</v>
      </c>
      <c r="D1507" t="s">
        <v>2722</v>
      </c>
      <c r="E1507" t="s">
        <v>2723</v>
      </c>
      <c r="F1507" s="3">
        <v>0</v>
      </c>
      <c r="G1507" s="3">
        <v>0</v>
      </c>
      <c r="H1507" s="3">
        <v>0</v>
      </c>
      <c r="I1507" s="3">
        <f t="shared" si="46"/>
        <v>0</v>
      </c>
      <c r="J1507" s="6">
        <f>G1507/SUM($G$5:$G$1566)</f>
        <v>0</v>
      </c>
      <c r="K1507" s="9">
        <f>H1507/SUM($H$5:$H$1566)</f>
        <v>0</v>
      </c>
      <c r="L1507" s="4">
        <f t="shared" si="47"/>
        <v>0</v>
      </c>
      <c r="M1507">
        <v>1385.5</v>
      </c>
      <c r="N1507">
        <v>0</v>
      </c>
    </row>
    <row r="1508" spans="1:14" x14ac:dyDescent="0.25">
      <c r="A1508" t="s">
        <v>34</v>
      </c>
      <c r="B1508" t="s">
        <v>59</v>
      </c>
      <c r="C1508">
        <v>61431</v>
      </c>
      <c r="D1508" t="s">
        <v>2724</v>
      </c>
      <c r="E1508" t="s">
        <v>2725</v>
      </c>
      <c r="F1508" s="3">
        <v>23</v>
      </c>
      <c r="G1508" s="3">
        <v>10</v>
      </c>
      <c r="H1508" s="3">
        <v>0</v>
      </c>
      <c r="I1508" s="3">
        <f t="shared" si="46"/>
        <v>23</v>
      </c>
      <c r="J1508" s="6">
        <f>G1508/SUM($G$5:$G$1566)</f>
        <v>8.7889912611059888E-6</v>
      </c>
      <c r="K1508" s="9">
        <f>H1508/SUM($H$5:$H$1566)</f>
        <v>0</v>
      </c>
      <c r="L1508" s="4">
        <f t="shared" si="47"/>
        <v>0</v>
      </c>
      <c r="M1508">
        <v>1385.5</v>
      </c>
      <c r="N1508">
        <v>0</v>
      </c>
    </row>
    <row r="1509" spans="1:14" x14ac:dyDescent="0.25">
      <c r="A1509" t="s">
        <v>152</v>
      </c>
      <c r="B1509" t="s">
        <v>152</v>
      </c>
      <c r="C1509">
        <v>71386</v>
      </c>
      <c r="D1509" t="s">
        <v>2726</v>
      </c>
      <c r="E1509" t="s">
        <v>2727</v>
      </c>
      <c r="F1509" s="3">
        <v>16</v>
      </c>
      <c r="G1509" s="3">
        <v>2</v>
      </c>
      <c r="H1509" s="3">
        <v>0</v>
      </c>
      <c r="I1509" s="3">
        <f t="shared" si="46"/>
        <v>16</v>
      </c>
      <c r="J1509" s="6">
        <f>G1509/SUM($G$5:$G$1566)</f>
        <v>1.7577982522211977E-6</v>
      </c>
      <c r="K1509" s="9">
        <f>H1509/SUM($H$5:$H$1566)</f>
        <v>0</v>
      </c>
      <c r="L1509" s="4">
        <f t="shared" si="47"/>
        <v>0</v>
      </c>
      <c r="M1509">
        <v>1385.5</v>
      </c>
      <c r="N1509">
        <v>0</v>
      </c>
    </row>
    <row r="1510" spans="1:14" x14ac:dyDescent="0.25">
      <c r="A1510" t="s">
        <v>34</v>
      </c>
      <c r="B1510" t="s">
        <v>59</v>
      </c>
      <c r="C1510">
        <v>61433</v>
      </c>
      <c r="D1510" t="s">
        <v>2728</v>
      </c>
      <c r="E1510" t="s">
        <v>2729</v>
      </c>
      <c r="F1510" s="3">
        <v>0</v>
      </c>
      <c r="G1510" s="3">
        <v>0</v>
      </c>
      <c r="H1510" s="3">
        <v>2</v>
      </c>
      <c r="I1510" s="3">
        <f t="shared" si="46"/>
        <v>2</v>
      </c>
      <c r="J1510" s="6">
        <f>G1510/SUM($G$5:$G$1566)</f>
        <v>0</v>
      </c>
      <c r="K1510" s="9">
        <f>H1510/SUM($H$5:$H$1566)</f>
        <v>2.3587742865297478E-6</v>
      </c>
      <c r="L1510" s="4">
        <f t="shared" si="47"/>
        <v>1</v>
      </c>
      <c r="M1510">
        <v>1385.5</v>
      </c>
      <c r="N1510">
        <v>0</v>
      </c>
    </row>
    <row r="1511" spans="1:14" x14ac:dyDescent="0.25">
      <c r="A1511" t="s">
        <v>34</v>
      </c>
      <c r="B1511" t="s">
        <v>59</v>
      </c>
      <c r="C1511">
        <v>61429</v>
      </c>
      <c r="D1511" t="s">
        <v>2730</v>
      </c>
      <c r="E1511" t="s">
        <v>2731</v>
      </c>
      <c r="F1511" s="3">
        <v>29</v>
      </c>
      <c r="G1511" s="3">
        <v>13</v>
      </c>
      <c r="H1511" s="3">
        <v>0</v>
      </c>
      <c r="I1511" s="3">
        <f t="shared" si="46"/>
        <v>29</v>
      </c>
      <c r="J1511" s="6">
        <f>G1511/SUM($G$5:$G$1566)</f>
        <v>1.1425688639437786E-5</v>
      </c>
      <c r="K1511" s="9">
        <f>H1511/SUM($H$5:$H$1566)</f>
        <v>0</v>
      </c>
      <c r="L1511" s="4">
        <f t="shared" si="47"/>
        <v>0</v>
      </c>
      <c r="M1511">
        <v>1385.5</v>
      </c>
      <c r="N1511">
        <v>0</v>
      </c>
    </row>
    <row r="1512" spans="1:14" x14ac:dyDescent="0.25">
      <c r="A1512" t="s">
        <v>152</v>
      </c>
      <c r="B1512" t="s">
        <v>152</v>
      </c>
      <c r="C1512">
        <v>71341</v>
      </c>
      <c r="D1512" t="s">
        <v>2732</v>
      </c>
      <c r="E1512" t="s">
        <v>2733</v>
      </c>
      <c r="F1512" s="3">
        <v>6</v>
      </c>
      <c r="G1512" s="3">
        <v>1</v>
      </c>
      <c r="H1512" s="3">
        <v>0</v>
      </c>
      <c r="I1512" s="3">
        <f t="shared" si="46"/>
        <v>6</v>
      </c>
      <c r="J1512" s="6">
        <f>G1512/SUM($G$5:$G$1566)</f>
        <v>8.7889912611059886E-7</v>
      </c>
      <c r="K1512" s="9">
        <f>H1512/SUM($H$5:$H$1566)</f>
        <v>0</v>
      </c>
      <c r="L1512" s="4">
        <f t="shared" si="47"/>
        <v>0</v>
      </c>
      <c r="M1512">
        <v>1385.5</v>
      </c>
      <c r="N1512">
        <v>0</v>
      </c>
    </row>
    <row r="1513" spans="1:14" x14ac:dyDescent="0.25">
      <c r="A1513" t="s">
        <v>34</v>
      </c>
      <c r="B1513" t="s">
        <v>293</v>
      </c>
      <c r="C1513">
        <v>63371</v>
      </c>
      <c r="D1513" t="s">
        <v>2734</v>
      </c>
      <c r="E1513" t="s">
        <v>2735</v>
      </c>
      <c r="F1513" s="3">
        <v>12</v>
      </c>
      <c r="G1513" s="3">
        <v>5</v>
      </c>
      <c r="H1513" s="3">
        <v>0</v>
      </c>
      <c r="I1513" s="3">
        <f t="shared" si="46"/>
        <v>12</v>
      </c>
      <c r="J1513" s="6">
        <f>G1513/SUM($G$5:$G$1566)</f>
        <v>4.3944956305529944E-6</v>
      </c>
      <c r="K1513" s="9">
        <f>H1513/SUM($H$5:$H$1566)</f>
        <v>0</v>
      </c>
      <c r="L1513" s="4">
        <f t="shared" si="47"/>
        <v>0</v>
      </c>
      <c r="M1513">
        <v>1385.5</v>
      </c>
      <c r="N1513">
        <v>0</v>
      </c>
    </row>
    <row r="1514" spans="1:14" x14ac:dyDescent="0.25">
      <c r="A1514" t="s">
        <v>152</v>
      </c>
      <c r="B1514" t="s">
        <v>206</v>
      </c>
      <c r="C1514">
        <v>74112</v>
      </c>
      <c r="D1514" t="s">
        <v>2736</v>
      </c>
      <c r="E1514" t="s">
        <v>2737</v>
      </c>
      <c r="F1514" s="3">
        <v>75</v>
      </c>
      <c r="G1514" s="3">
        <v>19</v>
      </c>
      <c r="H1514" s="3">
        <v>0</v>
      </c>
      <c r="I1514" s="3">
        <f t="shared" si="46"/>
        <v>75</v>
      </c>
      <c r="J1514" s="6">
        <f>G1514/SUM($G$5:$G$1566)</f>
        <v>1.6699083396101379E-5</v>
      </c>
      <c r="K1514" s="9">
        <f>H1514/SUM($H$5:$H$1566)</f>
        <v>0</v>
      </c>
      <c r="L1514" s="4">
        <f t="shared" si="47"/>
        <v>0</v>
      </c>
      <c r="M1514">
        <v>1385.5</v>
      </c>
      <c r="N1514">
        <v>0</v>
      </c>
    </row>
    <row r="1515" spans="1:14" x14ac:dyDescent="0.25">
      <c r="A1515" t="s">
        <v>34</v>
      </c>
      <c r="B1515" t="s">
        <v>59</v>
      </c>
      <c r="C1515">
        <v>61426</v>
      </c>
      <c r="D1515" t="s">
        <v>2740</v>
      </c>
      <c r="E1515" t="s">
        <v>2741</v>
      </c>
      <c r="F1515" s="3">
        <v>1383</v>
      </c>
      <c r="G1515" s="3">
        <v>630</v>
      </c>
      <c r="H1515" s="3">
        <v>0</v>
      </c>
      <c r="I1515" s="3">
        <f t="shared" si="46"/>
        <v>1383</v>
      </c>
      <c r="J1515" s="6">
        <f>G1515/SUM($G$5:$G$1566)</f>
        <v>5.5370644944967729E-4</v>
      </c>
      <c r="K1515" s="9">
        <f>H1515/SUM($H$5:$H$1566)</f>
        <v>0</v>
      </c>
      <c r="L1515" s="4">
        <f t="shared" si="47"/>
        <v>0</v>
      </c>
      <c r="M1515">
        <v>1385.5</v>
      </c>
      <c r="N1515">
        <v>0</v>
      </c>
    </row>
    <row r="1516" spans="1:14" x14ac:dyDescent="0.25">
      <c r="A1516" t="s">
        <v>152</v>
      </c>
      <c r="B1516" t="s">
        <v>152</v>
      </c>
      <c r="C1516">
        <v>71357</v>
      </c>
      <c r="D1516" t="s">
        <v>2742</v>
      </c>
      <c r="E1516" t="s">
        <v>2743</v>
      </c>
      <c r="F1516" s="3">
        <v>16</v>
      </c>
      <c r="G1516" s="3">
        <v>2</v>
      </c>
      <c r="H1516" s="3">
        <v>0</v>
      </c>
      <c r="I1516" s="3">
        <f t="shared" si="46"/>
        <v>16</v>
      </c>
      <c r="J1516" s="6">
        <f>G1516/SUM($G$5:$G$1566)</f>
        <v>1.7577982522211977E-6</v>
      </c>
      <c r="K1516" s="9">
        <f>H1516/SUM($H$5:$H$1566)</f>
        <v>0</v>
      </c>
      <c r="L1516" s="4">
        <f t="shared" si="47"/>
        <v>0</v>
      </c>
      <c r="M1516">
        <v>1385.5</v>
      </c>
      <c r="N1516">
        <v>0</v>
      </c>
    </row>
    <row r="1517" spans="1:14" x14ac:dyDescent="0.25">
      <c r="A1517" t="s">
        <v>34</v>
      </c>
      <c r="B1517" t="s">
        <v>293</v>
      </c>
      <c r="C1517">
        <v>63379</v>
      </c>
      <c r="D1517" t="s">
        <v>2744</v>
      </c>
      <c r="E1517" t="s">
        <v>2745</v>
      </c>
      <c r="F1517" s="3">
        <v>20</v>
      </c>
      <c r="G1517" s="3">
        <v>9</v>
      </c>
      <c r="H1517" s="3">
        <v>0</v>
      </c>
      <c r="I1517" s="3">
        <f t="shared" si="46"/>
        <v>20</v>
      </c>
      <c r="J1517" s="6">
        <f>G1517/SUM($G$5:$G$1566)</f>
        <v>7.9100921349953903E-6</v>
      </c>
      <c r="K1517" s="9">
        <f>H1517/SUM($H$5:$H$1566)</f>
        <v>0</v>
      </c>
      <c r="L1517" s="4">
        <f t="shared" si="47"/>
        <v>0</v>
      </c>
      <c r="M1517">
        <v>1385.5</v>
      </c>
      <c r="N1517">
        <v>0</v>
      </c>
    </row>
    <row r="1518" spans="1:14" x14ac:dyDescent="0.25">
      <c r="A1518" t="s">
        <v>34</v>
      </c>
      <c r="B1518" t="s">
        <v>59</v>
      </c>
      <c r="C1518">
        <v>61421</v>
      </c>
      <c r="D1518" t="s">
        <v>2746</v>
      </c>
      <c r="E1518" t="s">
        <v>2747</v>
      </c>
      <c r="F1518" s="3">
        <v>301</v>
      </c>
      <c r="G1518" s="3">
        <v>137</v>
      </c>
      <c r="H1518" s="3">
        <v>0</v>
      </c>
      <c r="I1518" s="3">
        <f t="shared" si="46"/>
        <v>301</v>
      </c>
      <c r="J1518" s="6">
        <f>G1518/SUM($G$5:$G$1566)</f>
        <v>1.2040918027715204E-4</v>
      </c>
      <c r="K1518" s="9">
        <f>H1518/SUM($H$5:$H$1566)</f>
        <v>0</v>
      </c>
      <c r="L1518" s="4">
        <f t="shared" si="47"/>
        <v>0</v>
      </c>
      <c r="M1518">
        <v>1385.5</v>
      </c>
      <c r="N1518">
        <v>0</v>
      </c>
    </row>
    <row r="1519" spans="1:14" x14ac:dyDescent="0.25">
      <c r="A1519" t="s">
        <v>152</v>
      </c>
      <c r="B1519" t="s">
        <v>152</v>
      </c>
      <c r="C1519">
        <v>71115</v>
      </c>
      <c r="D1519" t="s">
        <v>2748</v>
      </c>
      <c r="E1519" t="s">
        <v>2749</v>
      </c>
      <c r="F1519" s="3">
        <v>0</v>
      </c>
      <c r="G1519" s="3">
        <v>0</v>
      </c>
      <c r="H1519" s="3">
        <v>0</v>
      </c>
      <c r="I1519" s="3">
        <f t="shared" si="46"/>
        <v>0</v>
      </c>
      <c r="J1519" s="6">
        <f>G1519/SUM($G$5:$G$1566)</f>
        <v>0</v>
      </c>
      <c r="K1519" s="9">
        <f>H1519/SUM($H$5:$H$1566)</f>
        <v>0</v>
      </c>
      <c r="L1519" s="4">
        <f t="shared" si="47"/>
        <v>0</v>
      </c>
      <c r="M1519">
        <v>1385.5</v>
      </c>
      <c r="N1519">
        <v>0</v>
      </c>
    </row>
    <row r="1520" spans="1:14" x14ac:dyDescent="0.25">
      <c r="A1520" t="s">
        <v>152</v>
      </c>
      <c r="B1520" t="s">
        <v>152</v>
      </c>
      <c r="C1520">
        <v>71384</v>
      </c>
      <c r="D1520" t="s">
        <v>2750</v>
      </c>
      <c r="E1520" t="s">
        <v>2751</v>
      </c>
      <c r="F1520" s="3">
        <v>0</v>
      </c>
      <c r="G1520" s="3">
        <v>0</v>
      </c>
      <c r="H1520" s="3">
        <v>0</v>
      </c>
      <c r="I1520" s="3">
        <f t="shared" si="46"/>
        <v>0</v>
      </c>
      <c r="J1520" s="6">
        <f>G1520/SUM($G$5:$G$1566)</f>
        <v>0</v>
      </c>
      <c r="K1520" s="9">
        <f>H1520/SUM($H$5:$H$1566)</f>
        <v>0</v>
      </c>
      <c r="L1520" s="4">
        <f t="shared" si="47"/>
        <v>0</v>
      </c>
      <c r="M1520">
        <v>1385.5</v>
      </c>
      <c r="N1520">
        <v>0</v>
      </c>
    </row>
    <row r="1521" spans="1:14" x14ac:dyDescent="0.25">
      <c r="A1521" t="s">
        <v>152</v>
      </c>
      <c r="B1521" t="s">
        <v>206</v>
      </c>
      <c r="C1521">
        <v>74118</v>
      </c>
      <c r="D1521" t="s">
        <v>2752</v>
      </c>
      <c r="E1521" t="s">
        <v>2753</v>
      </c>
      <c r="F1521" s="3">
        <v>654</v>
      </c>
      <c r="G1521" s="3">
        <v>167</v>
      </c>
      <c r="H1521" s="3">
        <v>0</v>
      </c>
      <c r="I1521" s="3">
        <f t="shared" si="46"/>
        <v>654</v>
      </c>
      <c r="J1521" s="6">
        <f>G1521/SUM($G$5:$G$1566)</f>
        <v>1.4677615406047002E-4</v>
      </c>
      <c r="K1521" s="9">
        <f>H1521/SUM($H$5:$H$1566)</f>
        <v>0</v>
      </c>
      <c r="L1521" s="4">
        <f t="shared" si="47"/>
        <v>0</v>
      </c>
      <c r="M1521">
        <v>1385.5</v>
      </c>
      <c r="N1521">
        <v>0</v>
      </c>
    </row>
    <row r="1522" spans="1:14" x14ac:dyDescent="0.25">
      <c r="A1522" t="s">
        <v>34</v>
      </c>
      <c r="B1522" t="s">
        <v>59</v>
      </c>
      <c r="C1522">
        <v>61414</v>
      </c>
      <c r="D1522" t="s">
        <v>2754</v>
      </c>
      <c r="E1522" t="s">
        <v>2755</v>
      </c>
      <c r="F1522" s="3">
        <v>1195</v>
      </c>
      <c r="G1522" s="3">
        <v>544</v>
      </c>
      <c r="H1522" s="3">
        <v>0</v>
      </c>
      <c r="I1522" s="3">
        <f t="shared" si="46"/>
        <v>1195</v>
      </c>
      <c r="J1522" s="6">
        <f>G1522/SUM($G$5:$G$1566)</f>
        <v>4.7812112460416582E-4</v>
      </c>
      <c r="K1522" s="9">
        <f>H1522/SUM($H$5:$H$1566)</f>
        <v>0</v>
      </c>
      <c r="L1522" s="4">
        <f t="shared" si="47"/>
        <v>0</v>
      </c>
      <c r="M1522">
        <v>1385.5</v>
      </c>
      <c r="N1522">
        <v>0</v>
      </c>
    </row>
    <row r="1523" spans="1:14" x14ac:dyDescent="0.25">
      <c r="A1523" t="s">
        <v>34</v>
      </c>
      <c r="B1523" t="s">
        <v>293</v>
      </c>
      <c r="C1523">
        <v>63383</v>
      </c>
      <c r="D1523" t="s">
        <v>2756</v>
      </c>
      <c r="E1523" t="s">
        <v>2757</v>
      </c>
      <c r="F1523" s="3">
        <v>0</v>
      </c>
      <c r="G1523" s="3">
        <v>0</v>
      </c>
      <c r="H1523" s="3">
        <v>0</v>
      </c>
      <c r="I1523" s="3">
        <f t="shared" si="46"/>
        <v>0</v>
      </c>
      <c r="J1523" s="6">
        <f>G1523/SUM($G$5:$G$1566)</f>
        <v>0</v>
      </c>
      <c r="K1523" s="9">
        <f>H1523/SUM($H$5:$H$1566)</f>
        <v>0</v>
      </c>
      <c r="L1523" s="4">
        <f t="shared" si="47"/>
        <v>0</v>
      </c>
      <c r="M1523">
        <v>1385.5</v>
      </c>
      <c r="N1523">
        <v>0</v>
      </c>
    </row>
    <row r="1524" spans="1:14" x14ac:dyDescent="0.25">
      <c r="A1524" t="s">
        <v>152</v>
      </c>
      <c r="B1524" t="s">
        <v>247</v>
      </c>
      <c r="C1524">
        <v>73143</v>
      </c>
      <c r="D1524" t="s">
        <v>2758</v>
      </c>
      <c r="E1524" t="s">
        <v>2759</v>
      </c>
      <c r="F1524" s="3">
        <v>0</v>
      </c>
      <c r="G1524" s="3">
        <v>0</v>
      </c>
      <c r="H1524" s="3">
        <v>0</v>
      </c>
      <c r="I1524" s="3">
        <f t="shared" si="46"/>
        <v>0</v>
      </c>
      <c r="J1524" s="6">
        <f>G1524/SUM($G$5:$G$1566)</f>
        <v>0</v>
      </c>
      <c r="K1524" s="9">
        <f>H1524/SUM($H$5:$H$1566)</f>
        <v>0</v>
      </c>
      <c r="L1524" s="4">
        <f t="shared" si="47"/>
        <v>0</v>
      </c>
      <c r="M1524">
        <v>1385.5</v>
      </c>
      <c r="N1524">
        <v>0</v>
      </c>
    </row>
    <row r="1525" spans="1:14" x14ac:dyDescent="0.25">
      <c r="A1525" t="s">
        <v>152</v>
      </c>
      <c r="B1525" t="s">
        <v>152</v>
      </c>
      <c r="C1525">
        <v>71354</v>
      </c>
      <c r="D1525" t="s">
        <v>2760</v>
      </c>
      <c r="E1525" t="s">
        <v>2761</v>
      </c>
      <c r="F1525" s="3">
        <v>0</v>
      </c>
      <c r="G1525" s="3">
        <v>0</v>
      </c>
      <c r="H1525" s="3">
        <v>0</v>
      </c>
      <c r="I1525" s="3">
        <f t="shared" si="46"/>
        <v>0</v>
      </c>
      <c r="J1525" s="6">
        <f>G1525/SUM($G$5:$G$1566)</f>
        <v>0</v>
      </c>
      <c r="K1525" s="9">
        <f>H1525/SUM($H$5:$H$1566)</f>
        <v>0</v>
      </c>
      <c r="L1525" s="4">
        <f t="shared" si="47"/>
        <v>0</v>
      </c>
      <c r="M1525">
        <v>1385.5</v>
      </c>
      <c r="N1525">
        <v>0</v>
      </c>
    </row>
    <row r="1526" spans="1:14" x14ac:dyDescent="0.25">
      <c r="A1526" t="s">
        <v>34</v>
      </c>
      <c r="B1526" t="s">
        <v>59</v>
      </c>
      <c r="C1526">
        <v>61411</v>
      </c>
      <c r="D1526" t="s">
        <v>2762</v>
      </c>
      <c r="E1526" t="s">
        <v>2763</v>
      </c>
      <c r="F1526" s="3">
        <v>74</v>
      </c>
      <c r="G1526" s="3">
        <v>34</v>
      </c>
      <c r="H1526" s="3">
        <v>0</v>
      </c>
      <c r="I1526" s="3">
        <f t="shared" si="46"/>
        <v>74</v>
      </c>
      <c r="J1526" s="6">
        <f>G1526/SUM($G$5:$G$1566)</f>
        <v>2.9882570287760364E-5</v>
      </c>
      <c r="K1526" s="9">
        <f>H1526/SUM($H$5:$H$1566)</f>
        <v>0</v>
      </c>
      <c r="L1526" s="4">
        <f t="shared" si="47"/>
        <v>0</v>
      </c>
      <c r="M1526">
        <v>1385.5</v>
      </c>
      <c r="N1526">
        <v>0</v>
      </c>
    </row>
    <row r="1527" spans="1:14" x14ac:dyDescent="0.25">
      <c r="A1527" t="s">
        <v>152</v>
      </c>
      <c r="B1527" t="s">
        <v>152</v>
      </c>
      <c r="C1527">
        <v>71371</v>
      </c>
      <c r="D1527" t="s">
        <v>2764</v>
      </c>
      <c r="E1527" t="s">
        <v>2765</v>
      </c>
      <c r="F1527" s="3">
        <v>0</v>
      </c>
      <c r="G1527" s="3">
        <v>0</v>
      </c>
      <c r="H1527" s="3">
        <v>27</v>
      </c>
      <c r="I1527" s="3">
        <f t="shared" si="46"/>
        <v>27</v>
      </c>
      <c r="J1527" s="6">
        <f>G1527/SUM($G$5:$G$1566)</f>
        <v>0</v>
      </c>
      <c r="K1527" s="9">
        <f>H1527/SUM($H$5:$H$1566)</f>
        <v>3.1843452868151596E-5</v>
      </c>
      <c r="L1527" s="4">
        <f t="shared" si="47"/>
        <v>1</v>
      </c>
      <c r="M1527">
        <v>1385.5</v>
      </c>
      <c r="N1527">
        <v>0</v>
      </c>
    </row>
    <row r="1528" spans="1:14" x14ac:dyDescent="0.25">
      <c r="A1528" t="s">
        <v>34</v>
      </c>
      <c r="B1528" t="s">
        <v>32</v>
      </c>
      <c r="C1528">
        <v>62284</v>
      </c>
      <c r="D1528" t="s">
        <v>2766</v>
      </c>
      <c r="E1528" t="s">
        <v>2767</v>
      </c>
      <c r="F1528" s="3">
        <v>6</v>
      </c>
      <c r="G1528" s="3">
        <v>2</v>
      </c>
      <c r="H1528" s="3">
        <v>0</v>
      </c>
      <c r="I1528" s="3">
        <f t="shared" si="46"/>
        <v>6</v>
      </c>
      <c r="J1528" s="6">
        <f>G1528/SUM($G$5:$G$1566)</f>
        <v>1.7577982522211977E-6</v>
      </c>
      <c r="K1528" s="9">
        <f>H1528/SUM($H$5:$H$1566)</f>
        <v>0</v>
      </c>
      <c r="L1528" s="4">
        <f t="shared" si="47"/>
        <v>0</v>
      </c>
      <c r="M1528">
        <v>1385.5</v>
      </c>
      <c r="N1528">
        <v>0</v>
      </c>
    </row>
    <row r="1529" spans="1:14" x14ac:dyDescent="0.25">
      <c r="A1529" t="s">
        <v>152</v>
      </c>
      <c r="B1529" t="s">
        <v>247</v>
      </c>
      <c r="C1529">
        <v>73293</v>
      </c>
      <c r="D1529" t="s">
        <v>2768</v>
      </c>
      <c r="E1529" t="s">
        <v>807</v>
      </c>
      <c r="F1529" s="3">
        <v>0</v>
      </c>
      <c r="G1529" s="3">
        <v>0</v>
      </c>
      <c r="H1529" s="3">
        <v>0</v>
      </c>
      <c r="I1529" s="3">
        <f t="shared" si="46"/>
        <v>0</v>
      </c>
      <c r="J1529" s="6">
        <f>G1529/SUM($G$5:$G$1566)</f>
        <v>0</v>
      </c>
      <c r="K1529" s="9">
        <f>H1529/SUM($H$5:$H$1566)</f>
        <v>0</v>
      </c>
      <c r="L1529" s="4">
        <f t="shared" si="47"/>
        <v>0</v>
      </c>
      <c r="M1529">
        <v>1385.5</v>
      </c>
      <c r="N1529">
        <v>0</v>
      </c>
    </row>
    <row r="1530" spans="1:14" x14ac:dyDescent="0.25">
      <c r="A1530" t="s">
        <v>34</v>
      </c>
      <c r="B1530" t="s">
        <v>32</v>
      </c>
      <c r="C1530">
        <v>62281</v>
      </c>
      <c r="D1530" t="s">
        <v>2769</v>
      </c>
      <c r="E1530" t="s">
        <v>2770</v>
      </c>
      <c r="F1530" s="3">
        <v>0</v>
      </c>
      <c r="G1530" s="3">
        <v>0</v>
      </c>
      <c r="H1530" s="3">
        <v>0</v>
      </c>
      <c r="I1530" s="3">
        <f t="shared" si="46"/>
        <v>0</v>
      </c>
      <c r="J1530" s="6">
        <f>G1530/SUM($G$5:$G$1566)</f>
        <v>0</v>
      </c>
      <c r="K1530" s="9">
        <f>H1530/SUM($H$5:$H$1566)</f>
        <v>0</v>
      </c>
      <c r="L1530" s="4">
        <f t="shared" si="47"/>
        <v>0</v>
      </c>
      <c r="M1530">
        <v>1385.5</v>
      </c>
      <c r="N1530">
        <v>0</v>
      </c>
    </row>
    <row r="1531" spans="1:14" x14ac:dyDescent="0.25">
      <c r="A1531" t="s">
        <v>152</v>
      </c>
      <c r="B1531" t="s">
        <v>247</v>
      </c>
      <c r="C1531">
        <v>73183</v>
      </c>
      <c r="D1531" t="s">
        <v>2771</v>
      </c>
      <c r="E1531" t="s">
        <v>2771</v>
      </c>
      <c r="F1531" s="3">
        <v>68</v>
      </c>
      <c r="G1531" s="3">
        <v>17</v>
      </c>
      <c r="H1531" s="3">
        <v>0</v>
      </c>
      <c r="I1531" s="3">
        <f t="shared" si="46"/>
        <v>68</v>
      </c>
      <c r="J1531" s="6">
        <f>G1531/SUM($G$5:$G$1566)</f>
        <v>1.4941285143880182E-5</v>
      </c>
      <c r="K1531" s="9">
        <f>H1531/SUM($H$5:$H$1566)</f>
        <v>0</v>
      </c>
      <c r="L1531" s="4">
        <f t="shared" si="47"/>
        <v>0</v>
      </c>
      <c r="M1531">
        <v>1385.5</v>
      </c>
      <c r="N1531">
        <v>0</v>
      </c>
    </row>
    <row r="1532" spans="1:14" x14ac:dyDescent="0.25">
      <c r="A1532" t="s">
        <v>152</v>
      </c>
      <c r="B1532" t="s">
        <v>206</v>
      </c>
      <c r="C1532">
        <v>74177</v>
      </c>
      <c r="D1532" t="s">
        <v>2772</v>
      </c>
      <c r="E1532" t="s">
        <v>2773</v>
      </c>
      <c r="F1532" s="3">
        <v>0</v>
      </c>
      <c r="G1532" s="3">
        <v>0</v>
      </c>
      <c r="H1532" s="3">
        <v>0</v>
      </c>
      <c r="I1532" s="3">
        <f t="shared" si="46"/>
        <v>0</v>
      </c>
      <c r="J1532" s="6">
        <f>G1532/SUM($G$5:$G$1566)</f>
        <v>0</v>
      </c>
      <c r="K1532" s="9">
        <f>H1532/SUM($H$5:$H$1566)</f>
        <v>0</v>
      </c>
      <c r="L1532" s="4">
        <f t="shared" si="47"/>
        <v>0</v>
      </c>
      <c r="M1532">
        <v>1385.5</v>
      </c>
      <c r="N1532">
        <v>0</v>
      </c>
    </row>
    <row r="1533" spans="1:14" x14ac:dyDescent="0.25">
      <c r="A1533" t="s">
        <v>34</v>
      </c>
      <c r="B1533" t="s">
        <v>32</v>
      </c>
      <c r="C1533">
        <v>62273</v>
      </c>
      <c r="D1533" t="s">
        <v>2776</v>
      </c>
      <c r="E1533" t="s">
        <v>2777</v>
      </c>
      <c r="F1533" s="3">
        <v>46</v>
      </c>
      <c r="G1533" s="3">
        <v>17</v>
      </c>
      <c r="H1533" s="3">
        <v>0</v>
      </c>
      <c r="I1533" s="3">
        <f t="shared" si="46"/>
        <v>46</v>
      </c>
      <c r="J1533" s="6">
        <f>G1533/SUM($G$5:$G$1566)</f>
        <v>1.4941285143880182E-5</v>
      </c>
      <c r="K1533" s="9">
        <f>H1533/SUM($H$5:$H$1566)</f>
        <v>0</v>
      </c>
      <c r="L1533" s="4">
        <f t="shared" si="47"/>
        <v>0</v>
      </c>
      <c r="M1533">
        <v>1385.5</v>
      </c>
      <c r="N1533">
        <v>0</v>
      </c>
    </row>
    <row r="1534" spans="1:14" x14ac:dyDescent="0.25">
      <c r="A1534" t="s">
        <v>34</v>
      </c>
      <c r="B1534" t="s">
        <v>32</v>
      </c>
      <c r="C1534">
        <v>62233</v>
      </c>
      <c r="D1534" t="s">
        <v>2778</v>
      </c>
      <c r="E1534" t="s">
        <v>2779</v>
      </c>
      <c r="F1534" s="3">
        <v>163</v>
      </c>
      <c r="G1534" s="3">
        <v>59</v>
      </c>
      <c r="H1534" s="3">
        <v>0</v>
      </c>
      <c r="I1534" s="3">
        <f t="shared" si="46"/>
        <v>163</v>
      </c>
      <c r="J1534" s="6">
        <f>G1534/SUM($G$5:$G$1566)</f>
        <v>5.1855048440525338E-5</v>
      </c>
      <c r="K1534" s="9">
        <f>H1534/SUM($H$5:$H$1566)</f>
        <v>0</v>
      </c>
      <c r="L1534" s="4">
        <f t="shared" si="47"/>
        <v>0</v>
      </c>
      <c r="M1534">
        <v>1385.5</v>
      </c>
      <c r="N1534">
        <v>0</v>
      </c>
    </row>
    <row r="1535" spans="1:14" x14ac:dyDescent="0.25">
      <c r="A1535" t="s">
        <v>34</v>
      </c>
      <c r="B1535" t="s">
        <v>32</v>
      </c>
      <c r="C1535">
        <v>62219</v>
      </c>
      <c r="D1535" t="s">
        <v>2780</v>
      </c>
      <c r="E1535" t="s">
        <v>2059</v>
      </c>
      <c r="F1535" s="3">
        <v>916</v>
      </c>
      <c r="G1535" s="3">
        <v>334</v>
      </c>
      <c r="H1535" s="3">
        <v>0</v>
      </c>
      <c r="I1535" s="3">
        <f t="shared" si="46"/>
        <v>916</v>
      </c>
      <c r="J1535" s="6">
        <f>G1535/SUM($G$5:$G$1566)</f>
        <v>2.9355230812094004E-4</v>
      </c>
      <c r="K1535" s="9">
        <f>H1535/SUM($H$5:$H$1566)</f>
        <v>0</v>
      </c>
      <c r="L1535" s="4">
        <f t="shared" si="47"/>
        <v>0</v>
      </c>
      <c r="M1535">
        <v>1385.5</v>
      </c>
      <c r="N1535">
        <v>0</v>
      </c>
    </row>
    <row r="1536" spans="1:14" x14ac:dyDescent="0.25">
      <c r="A1536" t="s">
        <v>34</v>
      </c>
      <c r="B1536" t="s">
        <v>32</v>
      </c>
      <c r="C1536">
        <v>62242</v>
      </c>
      <c r="D1536" t="s">
        <v>2781</v>
      </c>
      <c r="E1536" t="s">
        <v>2781</v>
      </c>
      <c r="F1536" s="3">
        <v>589</v>
      </c>
      <c r="G1536" s="3">
        <v>214</v>
      </c>
      <c r="H1536" s="3">
        <v>0</v>
      </c>
      <c r="I1536" s="3">
        <f t="shared" si="46"/>
        <v>589</v>
      </c>
      <c r="J1536" s="6">
        <f>G1536/SUM($G$5:$G$1566)</f>
        <v>1.8808441298766816E-4</v>
      </c>
      <c r="K1536" s="9">
        <f>H1536/SUM($H$5:$H$1566)</f>
        <v>0</v>
      </c>
      <c r="L1536" s="4">
        <f t="shared" si="47"/>
        <v>0</v>
      </c>
      <c r="M1536">
        <v>1385.5</v>
      </c>
      <c r="N1536">
        <v>0</v>
      </c>
    </row>
    <row r="1537" spans="1:14" x14ac:dyDescent="0.25">
      <c r="A1537" t="s">
        <v>34</v>
      </c>
      <c r="B1537" t="s">
        <v>32</v>
      </c>
      <c r="C1537">
        <v>62314</v>
      </c>
      <c r="D1537" t="s">
        <v>2784</v>
      </c>
      <c r="E1537" t="s">
        <v>2784</v>
      </c>
      <c r="F1537" s="3">
        <v>12</v>
      </c>
      <c r="G1537" s="3">
        <v>4</v>
      </c>
      <c r="H1537" s="3">
        <v>0</v>
      </c>
      <c r="I1537" s="3">
        <f t="shared" si="46"/>
        <v>12</v>
      </c>
      <c r="J1537" s="6">
        <f>G1537/SUM($G$5:$G$1566)</f>
        <v>3.5155965044423954E-6</v>
      </c>
      <c r="K1537" s="9">
        <f>H1537/SUM($H$5:$H$1566)</f>
        <v>0</v>
      </c>
      <c r="L1537" s="4">
        <f t="shared" si="47"/>
        <v>0</v>
      </c>
      <c r="M1537">
        <v>1385.5</v>
      </c>
      <c r="N1537">
        <v>0</v>
      </c>
    </row>
    <row r="1538" spans="1:14" x14ac:dyDescent="0.25">
      <c r="A1538" t="s">
        <v>34</v>
      </c>
      <c r="B1538" t="s">
        <v>32</v>
      </c>
      <c r="C1538">
        <v>62318</v>
      </c>
      <c r="D1538" t="s">
        <v>2785</v>
      </c>
      <c r="E1538" t="s">
        <v>2786</v>
      </c>
      <c r="F1538" s="3">
        <v>0</v>
      </c>
      <c r="G1538" s="3">
        <v>0</v>
      </c>
      <c r="H1538" s="3">
        <v>0</v>
      </c>
      <c r="I1538" s="3">
        <f t="shared" si="46"/>
        <v>0</v>
      </c>
      <c r="J1538" s="6">
        <f>G1538/SUM($G$5:$G$1566)</f>
        <v>0</v>
      </c>
      <c r="K1538" s="9">
        <f>H1538/SUM($H$5:$H$1566)</f>
        <v>0</v>
      </c>
      <c r="L1538" s="4">
        <f t="shared" si="47"/>
        <v>0</v>
      </c>
      <c r="M1538">
        <v>1385.5</v>
      </c>
      <c r="N1538">
        <v>0</v>
      </c>
    </row>
    <row r="1539" spans="1:14" x14ac:dyDescent="0.25">
      <c r="A1539" t="s">
        <v>34</v>
      </c>
      <c r="B1539" t="s">
        <v>32</v>
      </c>
      <c r="C1539">
        <v>62319</v>
      </c>
      <c r="D1539" t="s">
        <v>2787</v>
      </c>
      <c r="E1539" t="s">
        <v>2787</v>
      </c>
      <c r="F1539" s="3">
        <v>93</v>
      </c>
      <c r="G1539" s="3">
        <v>34</v>
      </c>
      <c r="H1539" s="3">
        <v>0</v>
      </c>
      <c r="I1539" s="3">
        <f t="shared" si="46"/>
        <v>93</v>
      </c>
      <c r="J1539" s="6">
        <f>G1539/SUM($G$5:$G$1566)</f>
        <v>2.9882570287760364E-5</v>
      </c>
      <c r="K1539" s="9">
        <f>H1539/SUM($H$5:$H$1566)</f>
        <v>0</v>
      </c>
      <c r="L1539" s="4">
        <f t="shared" si="47"/>
        <v>0</v>
      </c>
      <c r="M1539">
        <v>1385.5</v>
      </c>
      <c r="N1539">
        <v>0</v>
      </c>
    </row>
    <row r="1540" spans="1:14" x14ac:dyDescent="0.25">
      <c r="A1540" t="s">
        <v>152</v>
      </c>
      <c r="B1540" t="s">
        <v>233</v>
      </c>
      <c r="C1540">
        <v>72135</v>
      </c>
      <c r="D1540" t="s">
        <v>2788</v>
      </c>
      <c r="E1540" t="s">
        <v>2789</v>
      </c>
      <c r="F1540" s="3">
        <v>0</v>
      </c>
      <c r="G1540" s="3">
        <v>0</v>
      </c>
      <c r="H1540" s="3">
        <v>0</v>
      </c>
      <c r="I1540" s="3">
        <f t="shared" si="46"/>
        <v>0</v>
      </c>
      <c r="J1540" s="6">
        <f>G1540/SUM($G$5:$G$1566)</f>
        <v>0</v>
      </c>
      <c r="K1540" s="9">
        <f>H1540/SUM($H$5:$H$1566)</f>
        <v>0</v>
      </c>
      <c r="L1540" s="4">
        <f t="shared" si="47"/>
        <v>0</v>
      </c>
      <c r="M1540">
        <v>1385.5</v>
      </c>
      <c r="N1540">
        <v>0</v>
      </c>
    </row>
    <row r="1541" spans="1:14" x14ac:dyDescent="0.25">
      <c r="A1541" t="s">
        <v>152</v>
      </c>
      <c r="B1541" t="s">
        <v>233</v>
      </c>
      <c r="C1541">
        <v>72281</v>
      </c>
      <c r="D1541" t="s">
        <v>2790</v>
      </c>
      <c r="E1541" t="s">
        <v>2791</v>
      </c>
      <c r="F1541" s="3">
        <v>1644</v>
      </c>
      <c r="G1541" s="3">
        <v>419</v>
      </c>
      <c r="H1541" s="3">
        <v>0</v>
      </c>
      <c r="I1541" s="3">
        <f t="shared" si="46"/>
        <v>1644</v>
      </c>
      <c r="J1541" s="6">
        <f>G1541/SUM($G$5:$G$1566)</f>
        <v>3.6825873384034092E-4</v>
      </c>
      <c r="K1541" s="9">
        <f>H1541/SUM($H$5:$H$1566)</f>
        <v>0</v>
      </c>
      <c r="L1541" s="4">
        <f t="shared" si="47"/>
        <v>0</v>
      </c>
      <c r="M1541">
        <v>1385.5</v>
      </c>
      <c r="N1541">
        <v>0</v>
      </c>
    </row>
    <row r="1542" spans="1:14" x14ac:dyDescent="0.25">
      <c r="A1542" t="s">
        <v>152</v>
      </c>
      <c r="B1542" t="s">
        <v>233</v>
      </c>
      <c r="C1542">
        <v>72291</v>
      </c>
      <c r="D1542" t="s">
        <v>2792</v>
      </c>
      <c r="E1542" t="s">
        <v>2793</v>
      </c>
      <c r="F1542" s="3">
        <v>641</v>
      </c>
      <c r="G1542" s="3">
        <v>164</v>
      </c>
      <c r="H1542" s="3">
        <v>0</v>
      </c>
      <c r="I1542" s="3">
        <f t="shared" ref="I1542:I1566" si="48">H1542+F1542</f>
        <v>641</v>
      </c>
      <c r="J1542" s="6">
        <f>G1542/SUM($G$5:$G$1566)</f>
        <v>1.4413945668213823E-4</v>
      </c>
      <c r="K1542" s="9">
        <f>H1542/SUM($H$5:$H$1566)</f>
        <v>0</v>
      </c>
      <c r="L1542" s="4">
        <f t="shared" ref="L1542:L1566" si="49">IFERROR(H1542/(I1542),0)</f>
        <v>0</v>
      </c>
      <c r="M1542">
        <v>1385.5</v>
      </c>
      <c r="N1542">
        <v>0</v>
      </c>
    </row>
    <row r="1543" spans="1:14" x14ac:dyDescent="0.25">
      <c r="A1543" t="s">
        <v>34</v>
      </c>
      <c r="B1543" t="s">
        <v>32</v>
      </c>
      <c r="C1543">
        <v>62331</v>
      </c>
      <c r="D1543" t="s">
        <v>2794</v>
      </c>
      <c r="E1543" t="s">
        <v>2794</v>
      </c>
      <c r="F1543" s="3">
        <v>41</v>
      </c>
      <c r="G1543" s="3">
        <v>15</v>
      </c>
      <c r="H1543" s="3">
        <v>0</v>
      </c>
      <c r="I1543" s="3">
        <f t="shared" si="48"/>
        <v>41</v>
      </c>
      <c r="J1543" s="6">
        <f>G1543/SUM($G$5:$G$1566)</f>
        <v>1.3183486891658983E-5</v>
      </c>
      <c r="K1543" s="9">
        <f>H1543/SUM($H$5:$H$1566)</f>
        <v>0</v>
      </c>
      <c r="L1543" s="4">
        <f t="shared" si="49"/>
        <v>0</v>
      </c>
      <c r="M1543">
        <v>1385.5</v>
      </c>
      <c r="N1543">
        <v>0</v>
      </c>
    </row>
    <row r="1544" spans="1:14" x14ac:dyDescent="0.25">
      <c r="A1544" t="s">
        <v>34</v>
      </c>
      <c r="B1544" t="s">
        <v>32</v>
      </c>
      <c r="C1544">
        <v>62341</v>
      </c>
      <c r="D1544" t="s">
        <v>2795</v>
      </c>
      <c r="E1544" t="s">
        <v>2796</v>
      </c>
      <c r="F1544" s="3">
        <v>630</v>
      </c>
      <c r="G1544" s="3">
        <v>229</v>
      </c>
      <c r="H1544" s="3">
        <v>0</v>
      </c>
      <c r="I1544" s="3">
        <f t="shared" si="48"/>
        <v>630</v>
      </c>
      <c r="J1544" s="6">
        <f>G1544/SUM($G$5:$G$1566)</f>
        <v>2.0126789987932715E-4</v>
      </c>
      <c r="K1544" s="9">
        <f>H1544/SUM($H$5:$H$1566)</f>
        <v>0</v>
      </c>
      <c r="L1544" s="4">
        <f t="shared" si="49"/>
        <v>0</v>
      </c>
      <c r="M1544">
        <v>1385.5</v>
      </c>
      <c r="N1544">
        <v>0</v>
      </c>
    </row>
    <row r="1545" spans="1:14" x14ac:dyDescent="0.25">
      <c r="A1545" t="s">
        <v>34</v>
      </c>
      <c r="B1545" t="s">
        <v>32</v>
      </c>
      <c r="C1545">
        <v>62321</v>
      </c>
      <c r="D1545" t="s">
        <v>2799</v>
      </c>
      <c r="E1545" t="s">
        <v>2799</v>
      </c>
      <c r="F1545" s="3">
        <v>256</v>
      </c>
      <c r="G1545" s="3">
        <v>93</v>
      </c>
      <c r="H1545" s="3">
        <v>0</v>
      </c>
      <c r="I1545" s="3">
        <f t="shared" si="48"/>
        <v>256</v>
      </c>
      <c r="J1545" s="6">
        <f>G1545/SUM($G$5:$G$1566)</f>
        <v>8.1737618728285695E-5</v>
      </c>
      <c r="K1545" s="9">
        <f>H1545/SUM($H$5:$H$1566)</f>
        <v>0</v>
      </c>
      <c r="L1545" s="4">
        <f t="shared" si="49"/>
        <v>0</v>
      </c>
      <c r="M1545">
        <v>1385.5</v>
      </c>
      <c r="N1545">
        <v>0</v>
      </c>
    </row>
    <row r="1546" spans="1:14" x14ac:dyDescent="0.25">
      <c r="A1546" t="s">
        <v>152</v>
      </c>
      <c r="B1546" t="s">
        <v>233</v>
      </c>
      <c r="C1546">
        <v>72175</v>
      </c>
      <c r="D1546" t="s">
        <v>2800</v>
      </c>
      <c r="E1546" t="s">
        <v>2801</v>
      </c>
      <c r="F1546" s="3">
        <v>0</v>
      </c>
      <c r="G1546" s="3">
        <v>0</v>
      </c>
      <c r="H1546" s="3">
        <v>0</v>
      </c>
      <c r="I1546" s="3">
        <f t="shared" si="48"/>
        <v>0</v>
      </c>
      <c r="J1546" s="6">
        <f>G1546/SUM($G$5:$G$1566)</f>
        <v>0</v>
      </c>
      <c r="K1546" s="9">
        <f>H1546/SUM($H$5:$H$1566)</f>
        <v>0</v>
      </c>
      <c r="L1546" s="4">
        <f t="shared" si="49"/>
        <v>0</v>
      </c>
      <c r="M1546">
        <v>1385.5</v>
      </c>
      <c r="N1546">
        <v>0</v>
      </c>
    </row>
    <row r="1547" spans="1:14" x14ac:dyDescent="0.25">
      <c r="A1547" t="s">
        <v>19</v>
      </c>
      <c r="B1547" t="s">
        <v>52</v>
      </c>
      <c r="C1547">
        <v>54114</v>
      </c>
      <c r="D1547" t="s">
        <v>2802</v>
      </c>
      <c r="E1547" t="s">
        <v>2802</v>
      </c>
      <c r="F1547" s="3">
        <v>7</v>
      </c>
      <c r="G1547" s="3">
        <v>2</v>
      </c>
      <c r="H1547" s="3">
        <v>0</v>
      </c>
      <c r="I1547" s="3">
        <f t="shared" si="48"/>
        <v>7</v>
      </c>
      <c r="J1547" s="6">
        <f>G1547/SUM($G$5:$G$1566)</f>
        <v>1.7577982522211977E-6</v>
      </c>
      <c r="K1547" s="9">
        <f>H1547/SUM($H$5:$H$1566)</f>
        <v>0</v>
      </c>
      <c r="L1547" s="4">
        <f t="shared" si="49"/>
        <v>0</v>
      </c>
      <c r="M1547">
        <v>1385.5</v>
      </c>
      <c r="N1547">
        <v>0</v>
      </c>
    </row>
    <row r="1548" spans="1:14" x14ac:dyDescent="0.25">
      <c r="A1548" t="s">
        <v>14</v>
      </c>
      <c r="B1548" t="s">
        <v>17</v>
      </c>
      <c r="C1548">
        <v>37383</v>
      </c>
      <c r="D1548" t="s">
        <v>2803</v>
      </c>
      <c r="E1548" t="s">
        <v>2804</v>
      </c>
      <c r="F1548" s="3">
        <v>124</v>
      </c>
      <c r="G1548" s="3">
        <v>78</v>
      </c>
      <c r="H1548" s="3">
        <v>0</v>
      </c>
      <c r="I1548" s="3">
        <f t="shared" si="48"/>
        <v>124</v>
      </c>
      <c r="J1548" s="6">
        <f>G1548/SUM($G$5:$G$1566)</f>
        <v>6.855413183662672E-5</v>
      </c>
      <c r="K1548" s="9">
        <f>H1548/SUM($H$5:$H$1566)</f>
        <v>0</v>
      </c>
      <c r="L1548" s="4">
        <f t="shared" si="49"/>
        <v>0</v>
      </c>
      <c r="M1548">
        <v>1385.5</v>
      </c>
      <c r="N1548">
        <v>0</v>
      </c>
    </row>
    <row r="1549" spans="1:14" x14ac:dyDescent="0.25">
      <c r="A1549" t="s">
        <v>14</v>
      </c>
      <c r="B1549" t="s">
        <v>17</v>
      </c>
      <c r="C1549">
        <v>37344</v>
      </c>
      <c r="D1549" t="s">
        <v>2805</v>
      </c>
      <c r="E1549" t="s">
        <v>2805</v>
      </c>
      <c r="F1549" s="3">
        <v>446</v>
      </c>
      <c r="G1549" s="3">
        <v>281</v>
      </c>
      <c r="H1549" s="3">
        <v>0</v>
      </c>
      <c r="I1549" s="3">
        <f t="shared" si="48"/>
        <v>446</v>
      </c>
      <c r="J1549" s="6">
        <f>G1549/SUM($G$5:$G$1566)</f>
        <v>2.4697065443707832E-4</v>
      </c>
      <c r="K1549" s="9">
        <f>H1549/SUM($H$5:$H$1566)</f>
        <v>0</v>
      </c>
      <c r="L1549" s="4">
        <f t="shared" si="49"/>
        <v>0</v>
      </c>
      <c r="M1549">
        <v>1385.5</v>
      </c>
      <c r="N1549">
        <v>0</v>
      </c>
    </row>
    <row r="1550" spans="1:14" x14ac:dyDescent="0.25">
      <c r="A1550" t="s">
        <v>19</v>
      </c>
      <c r="B1550" t="s">
        <v>52</v>
      </c>
      <c r="C1550">
        <v>0</v>
      </c>
      <c r="D1550" t="s">
        <v>2806</v>
      </c>
      <c r="E1550" t="s">
        <v>2806</v>
      </c>
      <c r="F1550" s="3">
        <v>0</v>
      </c>
      <c r="G1550" s="3">
        <v>0</v>
      </c>
      <c r="H1550" s="3">
        <v>0</v>
      </c>
      <c r="I1550" s="3">
        <f t="shared" si="48"/>
        <v>0</v>
      </c>
      <c r="J1550" s="6">
        <f>G1550/SUM($G$5:$G$1566)</f>
        <v>0</v>
      </c>
      <c r="K1550" s="9">
        <f>H1550/SUM($H$5:$H$1566)</f>
        <v>0</v>
      </c>
      <c r="L1550" s="4">
        <f t="shared" si="49"/>
        <v>0</v>
      </c>
      <c r="M1550">
        <v>1385.5</v>
      </c>
      <c r="N1550">
        <v>0</v>
      </c>
    </row>
    <row r="1551" spans="1:14" x14ac:dyDescent="0.25">
      <c r="A1551" t="s">
        <v>19</v>
      </c>
      <c r="B1551" t="s">
        <v>18</v>
      </c>
      <c r="C1551">
        <v>0</v>
      </c>
      <c r="D1551" t="s">
        <v>2806</v>
      </c>
      <c r="E1551" t="s">
        <v>2806</v>
      </c>
      <c r="F1551" s="3">
        <v>0</v>
      </c>
      <c r="G1551" s="3">
        <v>0</v>
      </c>
      <c r="H1551" s="3">
        <v>0</v>
      </c>
      <c r="I1551" s="3">
        <f t="shared" si="48"/>
        <v>0</v>
      </c>
      <c r="J1551" s="6">
        <f>G1551/SUM($G$5:$G$1566)</f>
        <v>0</v>
      </c>
      <c r="K1551" s="9">
        <f>H1551/SUM($H$5:$H$1566)</f>
        <v>0</v>
      </c>
      <c r="L1551" s="4">
        <f t="shared" si="49"/>
        <v>0</v>
      </c>
      <c r="M1551">
        <v>1385.5</v>
      </c>
      <c r="N1551">
        <v>0</v>
      </c>
    </row>
    <row r="1552" spans="1:14" x14ac:dyDescent="0.25">
      <c r="A1552" t="s">
        <v>19</v>
      </c>
      <c r="B1552" t="s">
        <v>18</v>
      </c>
      <c r="C1552">
        <v>0</v>
      </c>
      <c r="D1552" t="s">
        <v>2806</v>
      </c>
      <c r="E1552" t="s">
        <v>2806</v>
      </c>
      <c r="F1552" s="3">
        <v>0</v>
      </c>
      <c r="G1552" s="3">
        <v>0</v>
      </c>
      <c r="H1552" s="3">
        <v>0</v>
      </c>
      <c r="I1552" s="3">
        <f t="shared" si="48"/>
        <v>0</v>
      </c>
      <c r="J1552" s="6">
        <f>G1552/SUM($G$5:$G$1566)</f>
        <v>0</v>
      </c>
      <c r="K1552" s="9">
        <f>H1552/SUM($H$5:$H$1566)</f>
        <v>0</v>
      </c>
      <c r="L1552" s="4">
        <f t="shared" si="49"/>
        <v>0</v>
      </c>
      <c r="M1552">
        <v>1385.5</v>
      </c>
      <c r="N1552">
        <v>0</v>
      </c>
    </row>
    <row r="1553" spans="1:14" x14ac:dyDescent="0.25">
      <c r="A1553" t="s">
        <v>19</v>
      </c>
      <c r="B1553" t="s">
        <v>18</v>
      </c>
      <c r="C1553">
        <v>0</v>
      </c>
      <c r="D1553" t="s">
        <v>2806</v>
      </c>
      <c r="E1553" t="s">
        <v>2806</v>
      </c>
      <c r="F1553" s="3">
        <v>0</v>
      </c>
      <c r="G1553" s="3">
        <v>0</v>
      </c>
      <c r="H1553" s="3">
        <v>0</v>
      </c>
      <c r="I1553" s="3">
        <f t="shared" si="48"/>
        <v>0</v>
      </c>
      <c r="J1553" s="6">
        <f>G1553/SUM($G$5:$G$1566)</f>
        <v>0</v>
      </c>
      <c r="K1553" s="9">
        <f>H1553/SUM($H$5:$H$1566)</f>
        <v>0</v>
      </c>
      <c r="L1553" s="4">
        <f t="shared" si="49"/>
        <v>0</v>
      </c>
      <c r="M1553">
        <v>1385.5</v>
      </c>
      <c r="N1553">
        <v>0</v>
      </c>
    </row>
    <row r="1554" spans="1:14" x14ac:dyDescent="0.25">
      <c r="A1554" t="s">
        <v>19</v>
      </c>
      <c r="B1554" t="s">
        <v>18</v>
      </c>
      <c r="C1554">
        <v>0</v>
      </c>
      <c r="D1554" t="s">
        <v>2806</v>
      </c>
      <c r="E1554" t="s">
        <v>2806</v>
      </c>
      <c r="F1554" s="3">
        <v>0</v>
      </c>
      <c r="G1554" s="3">
        <v>0</v>
      </c>
      <c r="H1554" s="3">
        <v>0</v>
      </c>
      <c r="I1554" s="3">
        <f t="shared" si="48"/>
        <v>0</v>
      </c>
      <c r="J1554" s="6">
        <f>G1554/SUM($G$5:$G$1566)</f>
        <v>0</v>
      </c>
      <c r="K1554" s="9">
        <f>H1554/SUM($H$5:$H$1566)</f>
        <v>0</v>
      </c>
      <c r="L1554" s="4">
        <f t="shared" si="49"/>
        <v>0</v>
      </c>
      <c r="M1554">
        <v>1385.5</v>
      </c>
      <c r="N1554">
        <v>0</v>
      </c>
    </row>
    <row r="1555" spans="1:14" x14ac:dyDescent="0.25">
      <c r="A1555" t="s">
        <v>19</v>
      </c>
      <c r="B1555" t="s">
        <v>18</v>
      </c>
      <c r="C1555">
        <v>0</v>
      </c>
      <c r="D1555" t="s">
        <v>2806</v>
      </c>
      <c r="E1555" t="s">
        <v>2806</v>
      </c>
      <c r="F1555" s="3">
        <v>0</v>
      </c>
      <c r="G1555" s="3">
        <v>0</v>
      </c>
      <c r="H1555" s="3">
        <v>0</v>
      </c>
      <c r="I1555" s="3">
        <f t="shared" si="48"/>
        <v>0</v>
      </c>
      <c r="J1555" s="6">
        <f>G1555/SUM($G$5:$G$1566)</f>
        <v>0</v>
      </c>
      <c r="K1555" s="9">
        <f>H1555/SUM($H$5:$H$1566)</f>
        <v>0</v>
      </c>
      <c r="L1555" s="4">
        <f t="shared" si="49"/>
        <v>0</v>
      </c>
      <c r="M1555">
        <v>1385.5</v>
      </c>
      <c r="N1555">
        <v>0</v>
      </c>
    </row>
    <row r="1556" spans="1:14" x14ac:dyDescent="0.25">
      <c r="A1556" t="s">
        <v>19</v>
      </c>
      <c r="B1556" t="s">
        <v>18</v>
      </c>
      <c r="C1556">
        <v>0</v>
      </c>
      <c r="D1556" t="s">
        <v>2806</v>
      </c>
      <c r="E1556" t="s">
        <v>2806</v>
      </c>
      <c r="F1556" s="3">
        <v>0</v>
      </c>
      <c r="G1556" s="3">
        <v>0</v>
      </c>
      <c r="H1556" s="3">
        <v>0</v>
      </c>
      <c r="I1556" s="3">
        <f t="shared" si="48"/>
        <v>0</v>
      </c>
      <c r="J1556" s="6">
        <f>G1556/SUM($G$5:$G$1566)</f>
        <v>0</v>
      </c>
      <c r="K1556" s="9">
        <f>H1556/SUM($H$5:$H$1566)</f>
        <v>0</v>
      </c>
      <c r="L1556" s="4">
        <f t="shared" si="49"/>
        <v>0</v>
      </c>
      <c r="M1556">
        <v>1385.5</v>
      </c>
      <c r="N1556">
        <v>0</v>
      </c>
    </row>
    <row r="1557" spans="1:14" x14ac:dyDescent="0.25">
      <c r="A1557" t="s">
        <v>19</v>
      </c>
      <c r="B1557" t="s">
        <v>18</v>
      </c>
      <c r="C1557">
        <v>0</v>
      </c>
      <c r="D1557" t="s">
        <v>2806</v>
      </c>
      <c r="E1557" t="s">
        <v>2806</v>
      </c>
      <c r="F1557" s="3">
        <v>0</v>
      </c>
      <c r="G1557" s="3">
        <v>0</v>
      </c>
      <c r="H1557" s="3">
        <v>0</v>
      </c>
      <c r="I1557" s="3">
        <f t="shared" si="48"/>
        <v>0</v>
      </c>
      <c r="J1557" s="6">
        <f>G1557/SUM($G$5:$G$1566)</f>
        <v>0</v>
      </c>
      <c r="K1557" s="9">
        <f>H1557/SUM($H$5:$H$1566)</f>
        <v>0</v>
      </c>
      <c r="L1557" s="4">
        <f t="shared" si="49"/>
        <v>0</v>
      </c>
      <c r="M1557">
        <v>1385.5</v>
      </c>
      <c r="N1557">
        <v>0</v>
      </c>
    </row>
    <row r="1558" spans="1:14" x14ac:dyDescent="0.25">
      <c r="A1558" t="s">
        <v>19</v>
      </c>
      <c r="B1558" t="s">
        <v>18</v>
      </c>
      <c r="C1558">
        <v>0</v>
      </c>
      <c r="D1558" t="s">
        <v>2806</v>
      </c>
      <c r="E1558" t="s">
        <v>2806</v>
      </c>
      <c r="F1558" s="3">
        <v>0</v>
      </c>
      <c r="G1558" s="3">
        <v>0</v>
      </c>
      <c r="H1558" s="3">
        <v>0</v>
      </c>
      <c r="I1558" s="3">
        <f t="shared" si="48"/>
        <v>0</v>
      </c>
      <c r="J1558" s="6">
        <f>G1558/SUM($G$5:$G$1566)</f>
        <v>0</v>
      </c>
      <c r="K1558" s="9">
        <f>H1558/SUM($H$5:$H$1566)</f>
        <v>0</v>
      </c>
      <c r="L1558" s="4">
        <f t="shared" si="49"/>
        <v>0</v>
      </c>
      <c r="M1558">
        <v>1385.5</v>
      </c>
      <c r="N1558">
        <v>0</v>
      </c>
    </row>
    <row r="1559" spans="1:14" x14ac:dyDescent="0.25">
      <c r="A1559" t="s">
        <v>19</v>
      </c>
      <c r="B1559" t="s">
        <v>18</v>
      </c>
      <c r="C1559">
        <v>0</v>
      </c>
      <c r="D1559" t="s">
        <v>2806</v>
      </c>
      <c r="E1559" t="s">
        <v>2806</v>
      </c>
      <c r="F1559" s="3">
        <v>0</v>
      </c>
      <c r="G1559" s="3">
        <v>0</v>
      </c>
      <c r="H1559" s="3">
        <v>0</v>
      </c>
      <c r="I1559" s="3">
        <f t="shared" si="48"/>
        <v>0</v>
      </c>
      <c r="J1559" s="6">
        <f>G1559/SUM($G$5:$G$1566)</f>
        <v>0</v>
      </c>
      <c r="K1559" s="9">
        <f>H1559/SUM($H$5:$H$1566)</f>
        <v>0</v>
      </c>
      <c r="L1559" s="4">
        <f t="shared" si="49"/>
        <v>0</v>
      </c>
      <c r="M1559">
        <v>1385.5</v>
      </c>
      <c r="N1559">
        <v>0</v>
      </c>
    </row>
    <row r="1560" spans="1:14" x14ac:dyDescent="0.25">
      <c r="A1560" t="s">
        <v>19</v>
      </c>
      <c r="B1560" t="s">
        <v>18</v>
      </c>
      <c r="C1560">
        <v>0</v>
      </c>
      <c r="D1560" t="s">
        <v>2806</v>
      </c>
      <c r="E1560" t="s">
        <v>2806</v>
      </c>
      <c r="F1560" s="3">
        <v>0</v>
      </c>
      <c r="G1560" s="3">
        <v>0</v>
      </c>
      <c r="H1560" s="3">
        <v>0</v>
      </c>
      <c r="I1560" s="3">
        <f t="shared" si="48"/>
        <v>0</v>
      </c>
      <c r="J1560" s="6">
        <f>G1560/SUM($G$5:$G$1566)</f>
        <v>0</v>
      </c>
      <c r="K1560" s="9">
        <f>H1560/SUM($H$5:$H$1566)</f>
        <v>0</v>
      </c>
      <c r="L1560" s="4">
        <f t="shared" si="49"/>
        <v>0</v>
      </c>
      <c r="M1560">
        <v>1385.5</v>
      </c>
      <c r="N1560">
        <v>0</v>
      </c>
    </row>
    <row r="1561" spans="1:14" x14ac:dyDescent="0.25">
      <c r="A1561" t="s">
        <v>19</v>
      </c>
      <c r="B1561" t="s">
        <v>45</v>
      </c>
      <c r="C1561">
        <v>0</v>
      </c>
      <c r="D1561" t="s">
        <v>2806</v>
      </c>
      <c r="E1561" t="s">
        <v>2806</v>
      </c>
      <c r="F1561" s="3">
        <v>0</v>
      </c>
      <c r="G1561" s="3">
        <v>0</v>
      </c>
      <c r="H1561" s="3">
        <v>0</v>
      </c>
      <c r="I1561" s="3">
        <f t="shared" si="48"/>
        <v>0</v>
      </c>
      <c r="J1561" s="6">
        <f>G1561/SUM($G$5:$G$1566)</f>
        <v>0</v>
      </c>
      <c r="K1561" s="9">
        <f>H1561/SUM($H$5:$H$1566)</f>
        <v>0</v>
      </c>
      <c r="L1561" s="4">
        <f t="shared" si="49"/>
        <v>0</v>
      </c>
      <c r="M1561">
        <v>1385.5</v>
      </c>
      <c r="N1561">
        <v>0</v>
      </c>
    </row>
    <row r="1562" spans="1:14" x14ac:dyDescent="0.25">
      <c r="A1562" t="s">
        <v>19</v>
      </c>
      <c r="B1562" t="s">
        <v>310</v>
      </c>
      <c r="C1562">
        <v>0</v>
      </c>
      <c r="D1562" t="s">
        <v>2806</v>
      </c>
      <c r="E1562" t="s">
        <v>2806</v>
      </c>
      <c r="F1562" s="3">
        <v>0</v>
      </c>
      <c r="G1562" s="3">
        <v>0</v>
      </c>
      <c r="H1562" s="3">
        <v>0</v>
      </c>
      <c r="I1562" s="3">
        <f t="shared" si="48"/>
        <v>0</v>
      </c>
      <c r="J1562" s="6">
        <f>G1562/SUM($G$5:$G$1566)</f>
        <v>0</v>
      </c>
      <c r="K1562" s="9">
        <f>H1562/SUM($H$5:$H$1566)</f>
        <v>0</v>
      </c>
      <c r="L1562" s="4">
        <f t="shared" si="49"/>
        <v>0</v>
      </c>
      <c r="M1562">
        <v>1385.5</v>
      </c>
      <c r="N1562">
        <v>0</v>
      </c>
    </row>
    <row r="1563" spans="1:14" x14ac:dyDescent="0.25">
      <c r="A1563" t="s">
        <v>19</v>
      </c>
      <c r="B1563" t="s">
        <v>310</v>
      </c>
      <c r="C1563">
        <v>0</v>
      </c>
      <c r="D1563" t="s">
        <v>2806</v>
      </c>
      <c r="E1563" t="s">
        <v>2806</v>
      </c>
      <c r="F1563" s="3">
        <v>0</v>
      </c>
      <c r="G1563" s="3">
        <v>0</v>
      </c>
      <c r="H1563" s="3">
        <v>0</v>
      </c>
      <c r="I1563" s="3">
        <f t="shared" si="48"/>
        <v>0</v>
      </c>
      <c r="J1563" s="6">
        <f>G1563/SUM($G$5:$G$1566)</f>
        <v>0</v>
      </c>
      <c r="K1563" s="9">
        <f>H1563/SUM($H$5:$H$1566)</f>
        <v>0</v>
      </c>
      <c r="L1563" s="4">
        <f t="shared" si="49"/>
        <v>0</v>
      </c>
      <c r="M1563">
        <v>1385.5</v>
      </c>
      <c r="N1563">
        <v>0</v>
      </c>
    </row>
    <row r="1564" spans="1:14" x14ac:dyDescent="0.25">
      <c r="A1564" t="s">
        <v>19</v>
      </c>
      <c r="B1564" t="s">
        <v>310</v>
      </c>
      <c r="C1564">
        <v>0</v>
      </c>
      <c r="D1564" t="s">
        <v>2806</v>
      </c>
      <c r="E1564" t="s">
        <v>2806</v>
      </c>
      <c r="F1564" s="3">
        <v>0</v>
      </c>
      <c r="G1564" s="3">
        <v>0</v>
      </c>
      <c r="H1564" s="3">
        <v>0</v>
      </c>
      <c r="I1564" s="3">
        <f t="shared" si="48"/>
        <v>0</v>
      </c>
      <c r="J1564" s="6">
        <f>G1564/SUM($G$5:$G$1566)</f>
        <v>0</v>
      </c>
      <c r="K1564" s="9">
        <f>H1564/SUM($H$5:$H$1566)</f>
        <v>0</v>
      </c>
      <c r="L1564" s="4">
        <f t="shared" si="49"/>
        <v>0</v>
      </c>
      <c r="M1564">
        <v>1385.5</v>
      </c>
      <c r="N1564">
        <v>0</v>
      </c>
    </row>
    <row r="1565" spans="1:14" x14ac:dyDescent="0.25">
      <c r="A1565" t="s">
        <v>152</v>
      </c>
      <c r="B1565" t="s">
        <v>206</v>
      </c>
      <c r="C1565">
        <v>0</v>
      </c>
      <c r="D1565" t="s">
        <v>2807</v>
      </c>
      <c r="E1565" t="s">
        <v>2807</v>
      </c>
      <c r="F1565" s="3">
        <v>0</v>
      </c>
      <c r="G1565" s="3">
        <v>0</v>
      </c>
      <c r="H1565" s="3">
        <v>0</v>
      </c>
      <c r="I1565" s="3">
        <f t="shared" si="48"/>
        <v>0</v>
      </c>
      <c r="J1565" s="6">
        <f>G1565/SUM($G$5:$G$1566)</f>
        <v>0</v>
      </c>
      <c r="K1565" s="9">
        <f>H1565/SUM($H$5:$H$1566)</f>
        <v>0</v>
      </c>
      <c r="L1565" s="4">
        <f t="shared" si="49"/>
        <v>0</v>
      </c>
      <c r="M1565">
        <v>1385.5</v>
      </c>
      <c r="N1565">
        <v>0</v>
      </c>
    </row>
    <row r="1566" spans="1:14" x14ac:dyDescent="0.25">
      <c r="A1566" t="s">
        <v>152</v>
      </c>
      <c r="B1566" t="s">
        <v>247</v>
      </c>
      <c r="C1566">
        <v>0</v>
      </c>
      <c r="D1566" t="s">
        <v>2806</v>
      </c>
      <c r="E1566" t="s">
        <v>2806</v>
      </c>
      <c r="F1566" s="3">
        <v>0</v>
      </c>
      <c r="G1566" s="3">
        <v>0</v>
      </c>
      <c r="H1566" s="3">
        <v>0</v>
      </c>
      <c r="I1566" s="3">
        <f t="shared" si="48"/>
        <v>0</v>
      </c>
      <c r="J1566" s="6">
        <f>G1566/SUM($G$5:$G$1566)</f>
        <v>0</v>
      </c>
      <c r="K1566" s="9">
        <f>H1566/SUM($H$5:$H$1566)</f>
        <v>0</v>
      </c>
      <c r="L1566" s="4">
        <f t="shared" si="49"/>
        <v>0</v>
      </c>
      <c r="M1566">
        <v>1385.5</v>
      </c>
      <c r="N1566">
        <v>0</v>
      </c>
    </row>
  </sheetData>
  <mergeCells count="1">
    <mergeCell ref="E1:G1"/>
  </mergeCells>
  <hyperlinks>
    <hyperlink ref="E2" location="'Beirut and Mnt Lebanon'!A1" display="Beirut/Mount Lebanon"/>
    <hyperlink ref="E3" location="Bekaa!A1" display="Bekaa"/>
    <hyperlink ref="F2" location="'North-Akkar'!A1" display="North - Akkar"/>
    <hyperlink ref="F3" location="'North-T+5'!A1" display="North - T+5"/>
    <hyperlink ref="G2" location="South!A1" display="South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1"/>
  <sheetViews>
    <sheetView workbookViewId="0">
      <selection activeCell="A2" sqref="A2"/>
    </sheetView>
  </sheetViews>
  <sheetFormatPr defaultRowHeight="15" x14ac:dyDescent="0.25"/>
  <cols>
    <col min="1" max="14" width="18.140625" customWidth="1"/>
  </cols>
  <sheetData>
    <row r="1" spans="1:14" x14ac:dyDescent="0.25">
      <c r="A1" s="32" t="s">
        <v>2826</v>
      </c>
      <c r="M1" t="s">
        <v>2827</v>
      </c>
      <c r="N1">
        <f>COUNTIF($N$3:$N$1867,1)</f>
        <v>47</v>
      </c>
    </row>
    <row r="2" spans="1:14" ht="63" customHeight="1" x14ac:dyDescent="0.25">
      <c r="A2" s="28" t="s">
        <v>2808</v>
      </c>
      <c r="B2" s="14" t="s">
        <v>2809</v>
      </c>
      <c r="C2" s="14" t="s">
        <v>0</v>
      </c>
      <c r="D2" s="14" t="s">
        <v>1</v>
      </c>
      <c r="E2" s="11" t="s">
        <v>2</v>
      </c>
      <c r="F2" s="11" t="s">
        <v>2813</v>
      </c>
      <c r="G2" s="11" t="s">
        <v>2814</v>
      </c>
      <c r="H2" s="11" t="s">
        <v>2810</v>
      </c>
      <c r="I2" s="11" t="s">
        <v>2815</v>
      </c>
      <c r="J2" s="12" t="s">
        <v>2816</v>
      </c>
      <c r="K2" s="13" t="s">
        <v>2812</v>
      </c>
      <c r="L2" s="11" t="s">
        <v>2811</v>
      </c>
      <c r="M2" s="14" t="s">
        <v>3</v>
      </c>
      <c r="N2" s="15" t="s">
        <v>4</v>
      </c>
    </row>
    <row r="3" spans="1:14" x14ac:dyDescent="0.25">
      <c r="A3" s="29" t="s">
        <v>8</v>
      </c>
      <c r="B3" s="16" t="s">
        <v>7</v>
      </c>
      <c r="C3" s="16">
        <v>21111</v>
      </c>
      <c r="D3" s="16" t="s">
        <v>5</v>
      </c>
      <c r="E3" s="16" t="s">
        <v>6</v>
      </c>
      <c r="F3" s="17">
        <v>201214</v>
      </c>
      <c r="G3" s="17">
        <v>49297</v>
      </c>
      <c r="H3" s="17">
        <v>30311</v>
      </c>
      <c r="I3" s="17">
        <v>231525</v>
      </c>
      <c r="J3" s="18">
        <v>4.3327090219874194E-2</v>
      </c>
      <c r="K3" s="19">
        <v>3.5748403699501594E-2</v>
      </c>
      <c r="L3" s="20">
        <v>0.13091890724543787</v>
      </c>
      <c r="M3" s="16">
        <v>1</v>
      </c>
      <c r="N3" s="21">
        <v>1</v>
      </c>
    </row>
    <row r="4" spans="1:14" x14ac:dyDescent="0.25">
      <c r="A4" s="30" t="s">
        <v>8</v>
      </c>
      <c r="B4" s="22" t="s">
        <v>7</v>
      </c>
      <c r="C4" s="22">
        <v>21177</v>
      </c>
      <c r="D4" s="22" t="s">
        <v>9</v>
      </c>
      <c r="E4" s="22" t="s">
        <v>10</v>
      </c>
      <c r="F4" s="23">
        <v>115476</v>
      </c>
      <c r="G4" s="23">
        <v>28292</v>
      </c>
      <c r="H4" s="23">
        <v>16570</v>
      </c>
      <c r="I4" s="23">
        <v>132046</v>
      </c>
      <c r="J4" s="24">
        <v>2.4865814075921065E-2</v>
      </c>
      <c r="K4" s="25">
        <v>1.954244496389896E-2</v>
      </c>
      <c r="L4" s="26">
        <v>0.1254865728609727</v>
      </c>
      <c r="M4" s="22">
        <v>2</v>
      </c>
      <c r="N4" s="27">
        <v>1</v>
      </c>
    </row>
    <row r="5" spans="1:14" x14ac:dyDescent="0.25">
      <c r="A5" s="29" t="s">
        <v>8</v>
      </c>
      <c r="B5" s="16" t="s">
        <v>29</v>
      </c>
      <c r="C5" s="16">
        <v>24111</v>
      </c>
      <c r="D5" s="16" t="s">
        <v>27</v>
      </c>
      <c r="E5" s="16" t="s">
        <v>28</v>
      </c>
      <c r="F5" s="17">
        <v>53522</v>
      </c>
      <c r="G5" s="17">
        <v>12187</v>
      </c>
      <c r="H5" s="17">
        <v>11767</v>
      </c>
      <c r="I5" s="17">
        <v>65289</v>
      </c>
      <c r="J5" s="18">
        <v>1.0711143649909868E-2</v>
      </c>
      <c r="K5" s="19">
        <v>1.387784851479777E-2</v>
      </c>
      <c r="L5" s="20">
        <v>0.1802294414066688</v>
      </c>
      <c r="M5" s="16">
        <v>7</v>
      </c>
      <c r="N5" s="21">
        <v>1</v>
      </c>
    </row>
    <row r="6" spans="1:14" x14ac:dyDescent="0.25">
      <c r="A6" s="30" t="s">
        <v>8</v>
      </c>
      <c r="B6" s="22" t="s">
        <v>37</v>
      </c>
      <c r="C6" s="22">
        <v>22111</v>
      </c>
      <c r="D6" s="22" t="s">
        <v>35</v>
      </c>
      <c r="E6" s="22" t="s">
        <v>36</v>
      </c>
      <c r="F6" s="23">
        <v>75866</v>
      </c>
      <c r="G6" s="23">
        <v>8482</v>
      </c>
      <c r="H6" s="23">
        <v>12617</v>
      </c>
      <c r="I6" s="23">
        <v>88483</v>
      </c>
      <c r="J6" s="24">
        <v>7.4548223876700999E-3</v>
      </c>
      <c r="K6" s="25">
        <v>1.4880327586572914E-2</v>
      </c>
      <c r="L6" s="26">
        <v>0.14259236237469344</v>
      </c>
      <c r="M6" s="22">
        <v>12</v>
      </c>
      <c r="N6" s="27">
        <v>1</v>
      </c>
    </row>
    <row r="7" spans="1:14" x14ac:dyDescent="0.25">
      <c r="A7" s="29" t="s">
        <v>42</v>
      </c>
      <c r="B7" s="16" t="s">
        <v>42</v>
      </c>
      <c r="C7" s="16">
        <v>10310</v>
      </c>
      <c r="D7" s="16" t="s">
        <v>40</v>
      </c>
      <c r="E7" s="16" t="s">
        <v>41</v>
      </c>
      <c r="F7" s="17">
        <v>113516</v>
      </c>
      <c r="G7" s="17">
        <v>6641</v>
      </c>
      <c r="H7" s="17">
        <v>9345</v>
      </c>
      <c r="I7" s="17">
        <v>122861</v>
      </c>
      <c r="J7" s="18">
        <v>5.8367690965004876E-3</v>
      </c>
      <c r="K7" s="19">
        <v>1.1021372853810246E-2</v>
      </c>
      <c r="L7" s="20">
        <v>7.6061565508989834E-2</v>
      </c>
      <c r="M7" s="16">
        <v>14</v>
      </c>
      <c r="N7" s="21">
        <v>1</v>
      </c>
    </row>
    <row r="8" spans="1:14" x14ac:dyDescent="0.25">
      <c r="A8" s="30" t="s">
        <v>8</v>
      </c>
      <c r="B8" s="22" t="s">
        <v>7</v>
      </c>
      <c r="C8" s="22">
        <v>21144</v>
      </c>
      <c r="D8" s="22" t="s">
        <v>60</v>
      </c>
      <c r="E8" s="22" t="s">
        <v>61</v>
      </c>
      <c r="F8" s="23">
        <v>65240</v>
      </c>
      <c r="G8" s="23">
        <v>15984</v>
      </c>
      <c r="H8" s="23">
        <v>2789</v>
      </c>
      <c r="I8" s="23">
        <v>68029</v>
      </c>
      <c r="J8" s="24">
        <v>1.4048323631751814E-2</v>
      </c>
      <c r="K8" s="25">
        <v>3.289310742565733E-3</v>
      </c>
      <c r="L8" s="26">
        <v>4.0997221773067367E-2</v>
      </c>
      <c r="M8" s="22">
        <v>22</v>
      </c>
      <c r="N8" s="27">
        <v>1</v>
      </c>
    </row>
    <row r="9" spans="1:14" x14ac:dyDescent="0.25">
      <c r="A9" s="29" t="s">
        <v>8</v>
      </c>
      <c r="B9" s="16" t="s">
        <v>37</v>
      </c>
      <c r="C9" s="16">
        <v>22228</v>
      </c>
      <c r="D9" s="16" t="s">
        <v>62</v>
      </c>
      <c r="E9" s="16" t="s">
        <v>63</v>
      </c>
      <c r="F9" s="17">
        <v>65371</v>
      </c>
      <c r="G9" s="17">
        <v>7308</v>
      </c>
      <c r="H9" s="17">
        <v>5754</v>
      </c>
      <c r="I9" s="17">
        <v>71125</v>
      </c>
      <c r="J9" s="18">
        <v>6.4229948136162564E-3</v>
      </c>
      <c r="K9" s="19">
        <v>6.7861936223460838E-3</v>
      </c>
      <c r="L9" s="20">
        <v>8.089982425307557E-2</v>
      </c>
      <c r="M9" s="16">
        <v>23</v>
      </c>
      <c r="N9" s="21">
        <v>1</v>
      </c>
    </row>
    <row r="10" spans="1:14" x14ac:dyDescent="0.25">
      <c r="A10" s="30" t="s">
        <v>8</v>
      </c>
      <c r="B10" s="22" t="s">
        <v>29</v>
      </c>
      <c r="C10" s="22">
        <v>24133</v>
      </c>
      <c r="D10" s="22" t="s">
        <v>78</v>
      </c>
      <c r="E10" s="22" t="s">
        <v>79</v>
      </c>
      <c r="F10" s="23">
        <v>20973</v>
      </c>
      <c r="G10" s="23">
        <v>4776</v>
      </c>
      <c r="H10" s="23">
        <v>3978</v>
      </c>
      <c r="I10" s="23">
        <v>24951</v>
      </c>
      <c r="J10" s="24">
        <v>4.19762222630422E-3</v>
      </c>
      <c r="K10" s="25">
        <v>4.6916020559076678E-3</v>
      </c>
      <c r="L10" s="26">
        <v>0.15943248767584464</v>
      </c>
      <c r="M10" s="22">
        <v>33</v>
      </c>
      <c r="N10" s="27">
        <v>1</v>
      </c>
    </row>
    <row r="11" spans="1:14" x14ac:dyDescent="0.25">
      <c r="A11" s="29" t="s">
        <v>8</v>
      </c>
      <c r="B11" s="16" t="s">
        <v>84</v>
      </c>
      <c r="C11" s="16">
        <v>23251</v>
      </c>
      <c r="D11" s="16" t="s">
        <v>83</v>
      </c>
      <c r="E11" s="16" t="s">
        <v>83</v>
      </c>
      <c r="F11" s="17">
        <v>11756</v>
      </c>
      <c r="G11" s="17">
        <v>2677</v>
      </c>
      <c r="H11" s="17">
        <v>5931</v>
      </c>
      <c r="I11" s="17">
        <v>17687</v>
      </c>
      <c r="J11" s="18">
        <v>2.3528129605980734E-3</v>
      </c>
      <c r="K11" s="19">
        <v>6.9949451467039665E-3</v>
      </c>
      <c r="L11" s="20">
        <v>0.33533103409283654</v>
      </c>
      <c r="M11" s="16">
        <v>35</v>
      </c>
      <c r="N11" s="21">
        <v>1</v>
      </c>
    </row>
    <row r="12" spans="1:14" x14ac:dyDescent="0.25">
      <c r="A12" s="30" t="s">
        <v>8</v>
      </c>
      <c r="B12" s="22" t="s">
        <v>84</v>
      </c>
      <c r="C12" s="22">
        <v>23211</v>
      </c>
      <c r="D12" s="22" t="s">
        <v>88</v>
      </c>
      <c r="E12" s="22" t="s">
        <v>89</v>
      </c>
      <c r="F12" s="23">
        <v>13565</v>
      </c>
      <c r="G12" s="23">
        <v>3089</v>
      </c>
      <c r="H12" s="23">
        <v>4567</v>
      </c>
      <c r="I12" s="23">
        <v>18132</v>
      </c>
      <c r="J12" s="24">
        <v>2.71491940055564E-3</v>
      </c>
      <c r="K12" s="25">
        <v>5.3862610832906789E-3</v>
      </c>
      <c r="L12" s="26">
        <v>0.25187513787778515</v>
      </c>
      <c r="M12" s="22">
        <v>39</v>
      </c>
      <c r="N12" s="27">
        <v>1</v>
      </c>
    </row>
    <row r="13" spans="1:14" x14ac:dyDescent="0.25">
      <c r="A13" s="29" t="s">
        <v>8</v>
      </c>
      <c r="B13" s="16" t="s">
        <v>29</v>
      </c>
      <c r="C13" s="16">
        <v>24311</v>
      </c>
      <c r="D13" s="16" t="s">
        <v>112</v>
      </c>
      <c r="E13" s="16" t="s">
        <v>29</v>
      </c>
      <c r="F13" s="17">
        <v>16610</v>
      </c>
      <c r="G13" s="17">
        <v>3782</v>
      </c>
      <c r="H13" s="17">
        <v>3399</v>
      </c>
      <c r="I13" s="17">
        <v>20009</v>
      </c>
      <c r="J13" s="18">
        <v>3.3239964949502853E-3</v>
      </c>
      <c r="K13" s="19">
        <v>4.0087368999573063E-3</v>
      </c>
      <c r="L13" s="20">
        <v>0.16987355689939526</v>
      </c>
      <c r="M13" s="16">
        <v>42</v>
      </c>
      <c r="N13" s="21">
        <v>1</v>
      </c>
    </row>
    <row r="14" spans="1:14" x14ac:dyDescent="0.25">
      <c r="A14" s="30" t="s">
        <v>42</v>
      </c>
      <c r="B14" s="22" t="s">
        <v>42</v>
      </c>
      <c r="C14" s="22">
        <v>10210</v>
      </c>
      <c r="D14" s="22" t="s">
        <v>102</v>
      </c>
      <c r="E14" s="22" t="s">
        <v>103</v>
      </c>
      <c r="F14" s="23">
        <v>90437</v>
      </c>
      <c r="G14" s="23">
        <v>5291</v>
      </c>
      <c r="H14" s="23">
        <v>2340</v>
      </c>
      <c r="I14" s="23">
        <v>92777</v>
      </c>
      <c r="J14" s="24">
        <v>4.6502552762511789E-3</v>
      </c>
      <c r="K14" s="25">
        <v>2.7597659152398049E-3</v>
      </c>
      <c r="L14" s="26">
        <v>2.5221768326201537E-2</v>
      </c>
      <c r="M14" s="22">
        <v>44</v>
      </c>
      <c r="N14" s="27">
        <v>1</v>
      </c>
    </row>
    <row r="15" spans="1:14" x14ac:dyDescent="0.25">
      <c r="A15" s="29" t="s">
        <v>8</v>
      </c>
      <c r="B15" s="16" t="s">
        <v>7</v>
      </c>
      <c r="C15" s="16">
        <v>21219</v>
      </c>
      <c r="D15" s="16" t="s">
        <v>104</v>
      </c>
      <c r="E15" s="16" t="s">
        <v>105</v>
      </c>
      <c r="F15" s="17">
        <v>24156</v>
      </c>
      <c r="G15" s="17">
        <v>5918</v>
      </c>
      <c r="H15" s="17">
        <v>1971</v>
      </c>
      <c r="I15" s="17">
        <v>26127</v>
      </c>
      <c r="J15" s="18">
        <v>5.2013250283225246E-3</v>
      </c>
      <c r="K15" s="19">
        <v>2.3245720593750665E-3</v>
      </c>
      <c r="L15" s="20">
        <v>7.5439200826730973E-2</v>
      </c>
      <c r="M15" s="16">
        <v>47</v>
      </c>
      <c r="N15" s="21">
        <v>1</v>
      </c>
    </row>
    <row r="16" spans="1:14" x14ac:dyDescent="0.25">
      <c r="A16" s="30" t="s">
        <v>8</v>
      </c>
      <c r="B16" s="22" t="s">
        <v>37</v>
      </c>
      <c r="C16" s="22">
        <v>22155</v>
      </c>
      <c r="D16" s="22" t="s">
        <v>117</v>
      </c>
      <c r="E16" s="22" t="s">
        <v>118</v>
      </c>
      <c r="F16" s="23">
        <v>34751</v>
      </c>
      <c r="G16" s="23">
        <v>3885</v>
      </c>
      <c r="H16" s="23">
        <v>2748</v>
      </c>
      <c r="I16" s="23">
        <v>37499</v>
      </c>
      <c r="J16" s="24">
        <v>3.4145231049396768E-3</v>
      </c>
      <c r="K16" s="25">
        <v>3.2409558696918734E-3</v>
      </c>
      <c r="L16" s="26">
        <v>7.3281954185444947E-2</v>
      </c>
      <c r="M16" s="22">
        <v>51</v>
      </c>
      <c r="N16" s="27">
        <v>1</v>
      </c>
    </row>
    <row r="17" spans="1:14" x14ac:dyDescent="0.25">
      <c r="A17" s="29" t="s">
        <v>8</v>
      </c>
      <c r="B17" s="16" t="s">
        <v>7</v>
      </c>
      <c r="C17" s="16">
        <v>21211</v>
      </c>
      <c r="D17" s="16" t="s">
        <v>7</v>
      </c>
      <c r="E17" s="16" t="s">
        <v>7</v>
      </c>
      <c r="F17" s="17">
        <v>30349</v>
      </c>
      <c r="G17" s="17">
        <v>7436</v>
      </c>
      <c r="H17" s="17">
        <v>1269</v>
      </c>
      <c r="I17" s="17">
        <v>31618</v>
      </c>
      <c r="J17" s="18">
        <v>6.5354939017584135E-3</v>
      </c>
      <c r="K17" s="19">
        <v>1.4966422848031249E-3</v>
      </c>
      <c r="L17" s="20">
        <v>4.0135365930798909E-2</v>
      </c>
      <c r="M17" s="16">
        <v>54</v>
      </c>
      <c r="N17" s="21">
        <v>1</v>
      </c>
    </row>
    <row r="18" spans="1:14" x14ac:dyDescent="0.25">
      <c r="A18" s="30" t="s">
        <v>8</v>
      </c>
      <c r="B18" s="22" t="s">
        <v>29</v>
      </c>
      <c r="C18" s="22">
        <v>24211</v>
      </c>
      <c r="D18" s="22" t="s">
        <v>121</v>
      </c>
      <c r="E18" s="22" t="s">
        <v>122</v>
      </c>
      <c r="F18" s="23">
        <v>5846</v>
      </c>
      <c r="G18" s="23">
        <v>1331</v>
      </c>
      <c r="H18" s="23">
        <v>6686</v>
      </c>
      <c r="I18" s="23">
        <v>12532</v>
      </c>
      <c r="J18" s="24">
        <v>1.1698147368532071E-3</v>
      </c>
      <c r="K18" s="25">
        <v>7.8853824398689466E-3</v>
      </c>
      <c r="L18" s="26">
        <v>0.53351420363868496</v>
      </c>
      <c r="M18" s="22">
        <v>57</v>
      </c>
      <c r="N18" s="27">
        <v>1</v>
      </c>
    </row>
    <row r="19" spans="1:14" x14ac:dyDescent="0.25">
      <c r="A19" s="29" t="s">
        <v>42</v>
      </c>
      <c r="B19" s="16" t="s">
        <v>42</v>
      </c>
      <c r="C19" s="16">
        <v>10650</v>
      </c>
      <c r="D19" s="16" t="s">
        <v>134</v>
      </c>
      <c r="E19" s="16" t="s">
        <v>135</v>
      </c>
      <c r="F19" s="17">
        <v>68514</v>
      </c>
      <c r="G19" s="17">
        <v>4008</v>
      </c>
      <c r="H19" s="17">
        <v>2212</v>
      </c>
      <c r="I19" s="17">
        <v>70726</v>
      </c>
      <c r="J19" s="18">
        <v>3.5226276974512803E-3</v>
      </c>
      <c r="K19" s="19">
        <v>2.608804360901901E-3</v>
      </c>
      <c r="L19" s="20">
        <v>3.1275627067839269E-2</v>
      </c>
      <c r="M19" s="16">
        <v>58</v>
      </c>
      <c r="N19" s="21">
        <v>1</v>
      </c>
    </row>
    <row r="20" spans="1:14" x14ac:dyDescent="0.25">
      <c r="A20" s="30" t="s">
        <v>8</v>
      </c>
      <c r="B20" s="22" t="s">
        <v>84</v>
      </c>
      <c r="C20" s="22">
        <v>23141</v>
      </c>
      <c r="D20" s="22" t="s">
        <v>128</v>
      </c>
      <c r="E20" s="22" t="s">
        <v>129</v>
      </c>
      <c r="F20" s="23">
        <v>7436</v>
      </c>
      <c r="G20" s="23">
        <v>1693</v>
      </c>
      <c r="H20" s="23">
        <v>4726</v>
      </c>
      <c r="I20" s="23">
        <v>12162</v>
      </c>
      <c r="J20" s="24">
        <v>1.4879762205052439E-3</v>
      </c>
      <c r="K20" s="25">
        <v>5.5737836390697942E-3</v>
      </c>
      <c r="L20" s="26">
        <v>0.38858740338760073</v>
      </c>
      <c r="M20" s="22">
        <v>60</v>
      </c>
      <c r="N20" s="27">
        <v>1</v>
      </c>
    </row>
    <row r="21" spans="1:14" x14ac:dyDescent="0.25">
      <c r="A21" s="29" t="s">
        <v>8</v>
      </c>
      <c r="B21" s="16" t="s">
        <v>37</v>
      </c>
      <c r="C21" s="16">
        <v>22262</v>
      </c>
      <c r="D21" s="16" t="s">
        <v>140</v>
      </c>
      <c r="E21" s="16" t="s">
        <v>141</v>
      </c>
      <c r="F21" s="17">
        <v>24240</v>
      </c>
      <c r="G21" s="17">
        <v>2710</v>
      </c>
      <c r="H21" s="17">
        <v>2755</v>
      </c>
      <c r="I21" s="17">
        <v>26995</v>
      </c>
      <c r="J21" s="18">
        <v>2.3818166317597232E-3</v>
      </c>
      <c r="K21" s="19">
        <v>3.2492115796947272E-3</v>
      </c>
      <c r="L21" s="20">
        <v>0.10205593628449713</v>
      </c>
      <c r="M21" s="16">
        <v>63</v>
      </c>
      <c r="N21" s="21">
        <v>1</v>
      </c>
    </row>
    <row r="22" spans="1:14" x14ac:dyDescent="0.25">
      <c r="A22" s="30" t="s">
        <v>42</v>
      </c>
      <c r="B22" s="22" t="s">
        <v>42</v>
      </c>
      <c r="C22" s="22">
        <v>10350</v>
      </c>
      <c r="D22" s="22" t="s">
        <v>171</v>
      </c>
      <c r="E22" s="22" t="s">
        <v>172</v>
      </c>
      <c r="F22" s="23">
        <v>15896</v>
      </c>
      <c r="G22" s="23">
        <v>930</v>
      </c>
      <c r="H22" s="23">
        <v>5438</v>
      </c>
      <c r="I22" s="23">
        <v>21334</v>
      </c>
      <c r="J22" s="24">
        <v>8.1737618728285695E-4</v>
      </c>
      <c r="K22" s="25">
        <v>6.413507285074384E-3</v>
      </c>
      <c r="L22" s="26">
        <v>0.25489828442861162</v>
      </c>
      <c r="M22" s="22">
        <v>77</v>
      </c>
      <c r="N22" s="27">
        <v>1</v>
      </c>
    </row>
    <row r="23" spans="1:14" x14ac:dyDescent="0.25">
      <c r="A23" s="29" t="s">
        <v>8</v>
      </c>
      <c r="B23" s="16" t="s">
        <v>7</v>
      </c>
      <c r="C23" s="16">
        <v>21166</v>
      </c>
      <c r="D23" s="16" t="s">
        <v>169</v>
      </c>
      <c r="E23" s="16" t="s">
        <v>170</v>
      </c>
      <c r="F23" s="17">
        <v>8796</v>
      </c>
      <c r="G23" s="17">
        <v>2155</v>
      </c>
      <c r="H23" s="17">
        <v>2091</v>
      </c>
      <c r="I23" s="17">
        <v>10887</v>
      </c>
      <c r="J23" s="18">
        <v>1.8940276167683406E-3</v>
      </c>
      <c r="K23" s="19">
        <v>2.4660985165668513E-3</v>
      </c>
      <c r="L23" s="20">
        <v>0.19206392945715073</v>
      </c>
      <c r="M23" s="16">
        <v>81</v>
      </c>
      <c r="N23" s="21">
        <v>1</v>
      </c>
    </row>
    <row r="24" spans="1:14" x14ac:dyDescent="0.25">
      <c r="A24" s="30" t="s">
        <v>42</v>
      </c>
      <c r="B24" s="22" t="s">
        <v>42</v>
      </c>
      <c r="C24" s="22">
        <v>10150</v>
      </c>
      <c r="D24" s="22" t="s">
        <v>322</v>
      </c>
      <c r="E24" s="22" t="s">
        <v>323</v>
      </c>
      <c r="F24" s="23">
        <v>48189</v>
      </c>
      <c r="G24" s="23">
        <v>2819</v>
      </c>
      <c r="H24" s="23">
        <v>1471</v>
      </c>
      <c r="I24" s="23">
        <v>49660</v>
      </c>
      <c r="J24" s="24">
        <v>2.4776166365057784E-3</v>
      </c>
      <c r="K24" s="25">
        <v>1.7348784877426295E-3</v>
      </c>
      <c r="L24" s="26">
        <v>2.9621425694724125E-2</v>
      </c>
      <c r="M24" s="22">
        <v>84</v>
      </c>
      <c r="N24" s="27">
        <v>1</v>
      </c>
    </row>
    <row r="25" spans="1:14" x14ac:dyDescent="0.25">
      <c r="A25" s="29" t="s">
        <v>8</v>
      </c>
      <c r="B25" s="16" t="s">
        <v>29</v>
      </c>
      <c r="C25" s="16">
        <v>24243</v>
      </c>
      <c r="D25" s="16" t="s">
        <v>198</v>
      </c>
      <c r="E25" s="16" t="s">
        <v>199</v>
      </c>
      <c r="F25" s="17">
        <v>5508</v>
      </c>
      <c r="G25" s="17">
        <v>1254</v>
      </c>
      <c r="H25" s="17">
        <v>2937</v>
      </c>
      <c r="I25" s="17">
        <v>8445</v>
      </c>
      <c r="J25" s="18">
        <v>1.1021395041426909E-3</v>
      </c>
      <c r="K25" s="19">
        <v>3.4638600397689343E-3</v>
      </c>
      <c r="L25" s="20">
        <v>0.34777975133214922</v>
      </c>
      <c r="M25" s="16">
        <v>90</v>
      </c>
      <c r="N25" s="21">
        <v>1</v>
      </c>
    </row>
    <row r="26" spans="1:14" x14ac:dyDescent="0.25">
      <c r="A26" s="30" t="s">
        <v>8</v>
      </c>
      <c r="B26" s="22" t="s">
        <v>37</v>
      </c>
      <c r="C26" s="22">
        <v>22419</v>
      </c>
      <c r="D26" s="22" t="s">
        <v>236</v>
      </c>
      <c r="E26" s="22" t="s">
        <v>236</v>
      </c>
      <c r="F26" s="23">
        <v>9847</v>
      </c>
      <c r="G26" s="23">
        <v>1101</v>
      </c>
      <c r="H26" s="23">
        <v>2069</v>
      </c>
      <c r="I26" s="23">
        <v>11916</v>
      </c>
      <c r="J26" s="24">
        <v>9.6766793784776935E-4</v>
      </c>
      <c r="K26" s="25">
        <v>2.440151999415024E-3</v>
      </c>
      <c r="L26" s="26">
        <v>0.17363209130580731</v>
      </c>
      <c r="M26" s="22">
        <v>105</v>
      </c>
      <c r="N26" s="27">
        <v>1</v>
      </c>
    </row>
    <row r="27" spans="1:14" x14ac:dyDescent="0.25">
      <c r="A27" s="29" t="s">
        <v>8</v>
      </c>
      <c r="B27" s="16" t="s">
        <v>37</v>
      </c>
      <c r="C27" s="16">
        <v>22211</v>
      </c>
      <c r="D27" s="16" t="s">
        <v>264</v>
      </c>
      <c r="E27" s="16" t="s">
        <v>265</v>
      </c>
      <c r="F27" s="17">
        <v>16254</v>
      </c>
      <c r="G27" s="17">
        <v>1817</v>
      </c>
      <c r="H27" s="17">
        <v>901</v>
      </c>
      <c r="I27" s="17">
        <v>17155</v>
      </c>
      <c r="J27" s="18">
        <v>1.5969597121429581E-3</v>
      </c>
      <c r="K27" s="19">
        <v>1.0626278160816513E-3</v>
      </c>
      <c r="L27" s="20">
        <v>5.2521130865636839E-2</v>
      </c>
      <c r="M27" s="16">
        <v>121</v>
      </c>
      <c r="N27" s="21">
        <v>1</v>
      </c>
    </row>
    <row r="28" spans="1:14" x14ac:dyDescent="0.25">
      <c r="A28" s="30" t="s">
        <v>8</v>
      </c>
      <c r="B28" s="22" t="s">
        <v>7</v>
      </c>
      <c r="C28" s="22">
        <v>21133</v>
      </c>
      <c r="D28" s="22" t="s">
        <v>291</v>
      </c>
      <c r="E28" s="22" t="s">
        <v>292</v>
      </c>
      <c r="F28" s="23">
        <v>12991</v>
      </c>
      <c r="G28" s="23">
        <v>3183</v>
      </c>
      <c r="H28" s="23">
        <v>494</v>
      </c>
      <c r="I28" s="23">
        <v>13485</v>
      </c>
      <c r="J28" s="24">
        <v>2.7975359184100363E-3</v>
      </c>
      <c r="K28" s="25">
        <v>5.8261724877284771E-4</v>
      </c>
      <c r="L28" s="26">
        <v>3.6633296255098258E-2</v>
      </c>
      <c r="M28" s="22">
        <v>123</v>
      </c>
      <c r="N28" s="27">
        <v>1</v>
      </c>
    </row>
    <row r="29" spans="1:14" x14ac:dyDescent="0.25">
      <c r="A29" s="29" t="s">
        <v>8</v>
      </c>
      <c r="B29" s="16" t="s">
        <v>84</v>
      </c>
      <c r="C29" s="16">
        <v>23267</v>
      </c>
      <c r="D29" s="16" t="s">
        <v>243</v>
      </c>
      <c r="E29" s="16" t="s">
        <v>244</v>
      </c>
      <c r="F29" s="17">
        <v>3394</v>
      </c>
      <c r="G29" s="17">
        <v>773</v>
      </c>
      <c r="H29" s="17">
        <v>1988</v>
      </c>
      <c r="I29" s="17">
        <v>5382</v>
      </c>
      <c r="J29" s="18">
        <v>6.79389024483493E-4</v>
      </c>
      <c r="K29" s="19">
        <v>2.3446216408105694E-3</v>
      </c>
      <c r="L29" s="20">
        <v>0.36937941285767373</v>
      </c>
      <c r="M29" s="16">
        <v>124</v>
      </c>
      <c r="N29" s="21">
        <v>1</v>
      </c>
    </row>
    <row r="30" spans="1:14" x14ac:dyDescent="0.25">
      <c r="A30" s="30" t="s">
        <v>8</v>
      </c>
      <c r="B30" s="22" t="s">
        <v>37</v>
      </c>
      <c r="C30" s="22">
        <v>22351</v>
      </c>
      <c r="D30" s="22" t="s">
        <v>286</v>
      </c>
      <c r="E30" s="22" t="s">
        <v>287</v>
      </c>
      <c r="F30" s="23">
        <v>13238</v>
      </c>
      <c r="G30" s="23">
        <v>1480</v>
      </c>
      <c r="H30" s="23">
        <v>890</v>
      </c>
      <c r="I30" s="23">
        <v>14128</v>
      </c>
      <c r="J30" s="24">
        <v>1.3007707066436864E-3</v>
      </c>
      <c r="K30" s="25">
        <v>1.0496545575057377E-3</v>
      </c>
      <c r="L30" s="26">
        <v>6.2995469988674974E-2</v>
      </c>
      <c r="M30" s="22">
        <v>137</v>
      </c>
      <c r="N30" s="27">
        <v>1</v>
      </c>
    </row>
    <row r="31" spans="1:14" x14ac:dyDescent="0.25">
      <c r="A31" s="29" t="s">
        <v>8</v>
      </c>
      <c r="B31" s="16" t="s">
        <v>84</v>
      </c>
      <c r="C31" s="16">
        <v>23231</v>
      </c>
      <c r="D31" s="16" t="s">
        <v>274</v>
      </c>
      <c r="E31" s="16" t="s">
        <v>275</v>
      </c>
      <c r="F31" s="17">
        <v>3979</v>
      </c>
      <c r="G31" s="17">
        <v>906</v>
      </c>
      <c r="H31" s="17">
        <v>1452</v>
      </c>
      <c r="I31" s="17">
        <v>5431</v>
      </c>
      <c r="J31" s="18">
        <v>7.9628260825620261E-4</v>
      </c>
      <c r="K31" s="19">
        <v>1.7124701320205967E-3</v>
      </c>
      <c r="L31" s="20">
        <v>0.26735407843859327</v>
      </c>
      <c r="M31" s="16">
        <v>138</v>
      </c>
      <c r="N31" s="21">
        <v>1</v>
      </c>
    </row>
    <row r="32" spans="1:14" x14ac:dyDescent="0.25">
      <c r="A32" s="30" t="s">
        <v>8</v>
      </c>
      <c r="B32" s="22" t="s">
        <v>29</v>
      </c>
      <c r="C32" s="22">
        <v>24343</v>
      </c>
      <c r="D32" s="22" t="s">
        <v>304</v>
      </c>
      <c r="E32" s="22" t="s">
        <v>305</v>
      </c>
      <c r="F32" s="23">
        <v>6320</v>
      </c>
      <c r="G32" s="23">
        <v>1439</v>
      </c>
      <c r="H32" s="23">
        <v>904</v>
      </c>
      <c r="I32" s="23">
        <v>7224</v>
      </c>
      <c r="J32" s="24">
        <v>1.2647358424731519E-3</v>
      </c>
      <c r="K32" s="25">
        <v>1.0661659775114459E-3</v>
      </c>
      <c r="L32" s="26">
        <v>0.12513842746400886</v>
      </c>
      <c r="M32" s="22">
        <v>140</v>
      </c>
      <c r="N32" s="27">
        <v>1</v>
      </c>
    </row>
    <row r="33" spans="1:14" x14ac:dyDescent="0.25">
      <c r="A33" s="29" t="s">
        <v>8</v>
      </c>
      <c r="B33" s="16" t="s">
        <v>332</v>
      </c>
      <c r="C33" s="16">
        <v>25121</v>
      </c>
      <c r="D33" s="16" t="s">
        <v>330</v>
      </c>
      <c r="E33" s="16" t="s">
        <v>331</v>
      </c>
      <c r="F33" s="17">
        <v>8854</v>
      </c>
      <c r="G33" s="17">
        <v>1349</v>
      </c>
      <c r="H33" s="17">
        <v>952</v>
      </c>
      <c r="I33" s="17">
        <v>9806</v>
      </c>
      <c r="J33" s="18">
        <v>1.185634921123198E-3</v>
      </c>
      <c r="K33" s="19">
        <v>1.1227765603881599E-3</v>
      </c>
      <c r="L33" s="20">
        <v>9.7083418315317152E-2</v>
      </c>
      <c r="M33" s="16">
        <v>143</v>
      </c>
      <c r="N33" s="21">
        <v>1</v>
      </c>
    </row>
    <row r="34" spans="1:14" x14ac:dyDescent="0.25">
      <c r="A34" s="30" t="s">
        <v>8</v>
      </c>
      <c r="B34" s="22" t="s">
        <v>84</v>
      </c>
      <c r="C34" s="22">
        <v>23511</v>
      </c>
      <c r="D34" s="22" t="s">
        <v>295</v>
      </c>
      <c r="E34" s="22" t="s">
        <v>296</v>
      </c>
      <c r="F34" s="23">
        <v>7239</v>
      </c>
      <c r="G34" s="23">
        <v>1648</v>
      </c>
      <c r="H34" s="23">
        <v>774</v>
      </c>
      <c r="I34" s="23">
        <v>8013</v>
      </c>
      <c r="J34" s="24">
        <v>1.448425759830267E-3</v>
      </c>
      <c r="K34" s="25">
        <v>9.1284564888701239E-4</v>
      </c>
      <c r="L34" s="26">
        <v>9.6593036315986522E-2</v>
      </c>
      <c r="M34" s="22">
        <v>144</v>
      </c>
      <c r="N34" s="27">
        <v>1</v>
      </c>
    </row>
    <row r="35" spans="1:14" x14ac:dyDescent="0.25">
      <c r="A35" s="29" t="s">
        <v>8</v>
      </c>
      <c r="B35" s="16" t="s">
        <v>7</v>
      </c>
      <c r="C35" s="16">
        <v>21251</v>
      </c>
      <c r="D35" s="16" t="s">
        <v>326</v>
      </c>
      <c r="E35" s="16" t="s">
        <v>327</v>
      </c>
      <c r="F35" s="17">
        <v>6525</v>
      </c>
      <c r="G35" s="17">
        <v>1599</v>
      </c>
      <c r="H35" s="17">
        <v>728</v>
      </c>
      <c r="I35" s="17">
        <v>7253</v>
      </c>
      <c r="J35" s="18">
        <v>1.4053597026508476E-3</v>
      </c>
      <c r="K35" s="19">
        <v>8.5859384029682816E-4</v>
      </c>
      <c r="L35" s="20">
        <v>0.1003722597545843</v>
      </c>
      <c r="M35" s="16">
        <v>149</v>
      </c>
      <c r="N35" s="21">
        <v>1</v>
      </c>
    </row>
    <row r="36" spans="1:14" x14ac:dyDescent="0.25">
      <c r="A36" s="30" t="s">
        <v>8</v>
      </c>
      <c r="B36" s="22" t="s">
        <v>84</v>
      </c>
      <c r="C36" s="22">
        <v>23623</v>
      </c>
      <c r="D36" s="22" t="s">
        <v>316</v>
      </c>
      <c r="E36" s="22" t="s">
        <v>317</v>
      </c>
      <c r="F36" s="23">
        <v>4618</v>
      </c>
      <c r="G36" s="23">
        <v>1052</v>
      </c>
      <c r="H36" s="23">
        <v>1096</v>
      </c>
      <c r="I36" s="23">
        <v>5714</v>
      </c>
      <c r="J36" s="24">
        <v>9.2460188066835003E-4</v>
      </c>
      <c r="K36" s="25">
        <v>1.2926083090183018E-3</v>
      </c>
      <c r="L36" s="26">
        <v>0.19180959047952398</v>
      </c>
      <c r="M36" s="22">
        <v>150</v>
      </c>
      <c r="N36" s="27">
        <v>1</v>
      </c>
    </row>
    <row r="37" spans="1:14" x14ac:dyDescent="0.25">
      <c r="A37" s="29" t="s">
        <v>8</v>
      </c>
      <c r="B37" s="16" t="s">
        <v>84</v>
      </c>
      <c r="C37" s="16">
        <v>23321</v>
      </c>
      <c r="D37" s="16" t="s">
        <v>297</v>
      </c>
      <c r="E37" s="16" t="s">
        <v>298</v>
      </c>
      <c r="F37" s="17">
        <v>2386</v>
      </c>
      <c r="G37" s="17">
        <v>543</v>
      </c>
      <c r="H37" s="17">
        <v>2082</v>
      </c>
      <c r="I37" s="17">
        <v>4468</v>
      </c>
      <c r="J37" s="18">
        <v>4.7724222547805518E-4</v>
      </c>
      <c r="K37" s="19">
        <v>2.4554840322774671E-3</v>
      </c>
      <c r="L37" s="20">
        <v>0.4659803043867502</v>
      </c>
      <c r="M37" s="16">
        <v>151</v>
      </c>
      <c r="N37" s="21">
        <v>1</v>
      </c>
    </row>
    <row r="38" spans="1:14" x14ac:dyDescent="0.25">
      <c r="A38" s="30" t="s">
        <v>8</v>
      </c>
      <c r="B38" s="22" t="s">
        <v>368</v>
      </c>
      <c r="C38" s="22">
        <v>26111</v>
      </c>
      <c r="D38" s="22" t="s">
        <v>366</v>
      </c>
      <c r="E38" s="22" t="s">
        <v>367</v>
      </c>
      <c r="F38" s="23">
        <v>13248</v>
      </c>
      <c r="G38" s="23">
        <v>2019</v>
      </c>
      <c r="H38" s="23">
        <v>559</v>
      </c>
      <c r="I38" s="23">
        <v>13807</v>
      </c>
      <c r="J38" s="24">
        <v>1.7744973356172992E-3</v>
      </c>
      <c r="K38" s="25">
        <v>6.5927741308506452E-4</v>
      </c>
      <c r="L38" s="26">
        <v>4.0486709640037664E-2</v>
      </c>
      <c r="M38" s="22">
        <v>152</v>
      </c>
      <c r="N38" s="27">
        <v>1</v>
      </c>
    </row>
    <row r="39" spans="1:14" x14ac:dyDescent="0.25">
      <c r="A39" s="29" t="s">
        <v>8</v>
      </c>
      <c r="B39" s="16" t="s">
        <v>37</v>
      </c>
      <c r="C39" s="16">
        <v>22327</v>
      </c>
      <c r="D39" s="16" t="s">
        <v>324</v>
      </c>
      <c r="E39" s="16" t="s">
        <v>325</v>
      </c>
      <c r="F39" s="17">
        <v>9318</v>
      </c>
      <c r="G39" s="17">
        <v>1042</v>
      </c>
      <c r="H39" s="17">
        <v>1031</v>
      </c>
      <c r="I39" s="17">
        <v>10349</v>
      </c>
      <c r="J39" s="18">
        <v>9.1581288940724404E-4</v>
      </c>
      <c r="K39" s="19">
        <v>1.2159481447060849E-3</v>
      </c>
      <c r="L39" s="20">
        <v>9.9623151995361869E-2</v>
      </c>
      <c r="M39" s="16">
        <v>161</v>
      </c>
      <c r="N39" s="21">
        <v>1</v>
      </c>
    </row>
    <row r="40" spans="1:14" x14ac:dyDescent="0.25">
      <c r="A40" s="30" t="s">
        <v>8</v>
      </c>
      <c r="B40" s="22" t="s">
        <v>37</v>
      </c>
      <c r="C40" s="22">
        <v>22311</v>
      </c>
      <c r="D40" s="22" t="s">
        <v>359</v>
      </c>
      <c r="E40" s="22" t="s">
        <v>360</v>
      </c>
      <c r="F40" s="23">
        <v>13207</v>
      </c>
      <c r="G40" s="23">
        <v>1477</v>
      </c>
      <c r="H40" s="23">
        <v>706</v>
      </c>
      <c r="I40" s="23">
        <v>13913</v>
      </c>
      <c r="J40" s="24">
        <v>1.2981340092653546E-3</v>
      </c>
      <c r="K40" s="25">
        <v>8.3264732314500094E-4</v>
      </c>
      <c r="L40" s="26">
        <v>5.0743908574714294E-2</v>
      </c>
      <c r="M40" s="22">
        <v>164</v>
      </c>
      <c r="N40" s="27">
        <v>1</v>
      </c>
    </row>
    <row r="41" spans="1:14" x14ac:dyDescent="0.25">
      <c r="A41" s="29" t="s">
        <v>8</v>
      </c>
      <c r="B41" s="16" t="s">
        <v>84</v>
      </c>
      <c r="C41" s="16">
        <v>23243</v>
      </c>
      <c r="D41" s="16" t="s">
        <v>328</v>
      </c>
      <c r="E41" s="16" t="s">
        <v>329</v>
      </c>
      <c r="F41" s="17">
        <v>5223</v>
      </c>
      <c r="G41" s="17">
        <v>1189</v>
      </c>
      <c r="H41" s="17">
        <v>825</v>
      </c>
      <c r="I41" s="17">
        <v>6048</v>
      </c>
      <c r="J41" s="18">
        <v>1.0450110609455021E-3</v>
      </c>
      <c r="K41" s="19">
        <v>9.7299439319352096E-4</v>
      </c>
      <c r="L41" s="20">
        <v>0.13640873015873015</v>
      </c>
      <c r="M41" s="16">
        <v>169</v>
      </c>
      <c r="N41" s="21">
        <v>1</v>
      </c>
    </row>
    <row r="42" spans="1:14" x14ac:dyDescent="0.25">
      <c r="A42" s="30" t="s">
        <v>8</v>
      </c>
      <c r="B42" s="22" t="s">
        <v>332</v>
      </c>
      <c r="C42" s="22">
        <v>25126</v>
      </c>
      <c r="D42" s="22" t="s">
        <v>364</v>
      </c>
      <c r="E42" s="22" t="s">
        <v>364</v>
      </c>
      <c r="F42" s="23">
        <v>16707</v>
      </c>
      <c r="G42" s="23">
        <v>2546</v>
      </c>
      <c r="H42" s="23">
        <v>384</v>
      </c>
      <c r="I42" s="23">
        <v>17091</v>
      </c>
      <c r="J42" s="24">
        <v>2.2376771750775848E-3</v>
      </c>
      <c r="K42" s="25">
        <v>4.5288466301371156E-4</v>
      </c>
      <c r="L42" s="26">
        <v>2.2467965595927682E-2</v>
      </c>
      <c r="M42" s="22">
        <v>170</v>
      </c>
      <c r="N42" s="27">
        <v>1</v>
      </c>
    </row>
    <row r="43" spans="1:14" x14ac:dyDescent="0.25">
      <c r="A43" s="29" t="s">
        <v>8</v>
      </c>
      <c r="B43" s="16" t="s">
        <v>332</v>
      </c>
      <c r="C43" s="16">
        <v>25111</v>
      </c>
      <c r="D43" s="16" t="s">
        <v>356</v>
      </c>
      <c r="E43" s="16" t="s">
        <v>357</v>
      </c>
      <c r="F43" s="17">
        <v>14731</v>
      </c>
      <c r="G43" s="17">
        <v>2245</v>
      </c>
      <c r="H43" s="17">
        <v>435</v>
      </c>
      <c r="I43" s="17">
        <v>15166</v>
      </c>
      <c r="J43" s="18">
        <v>1.9731285381182945E-3</v>
      </c>
      <c r="K43" s="19">
        <v>5.1303340732022017E-4</v>
      </c>
      <c r="L43" s="20">
        <v>2.8682579454041936E-2</v>
      </c>
      <c r="M43" s="16">
        <v>171</v>
      </c>
      <c r="N43" s="21">
        <v>1</v>
      </c>
    </row>
    <row r="44" spans="1:14" x14ac:dyDescent="0.25">
      <c r="A44" s="30" t="s">
        <v>8</v>
      </c>
      <c r="B44" s="22" t="s">
        <v>7</v>
      </c>
      <c r="C44" s="22">
        <v>21188</v>
      </c>
      <c r="D44" s="22" t="s">
        <v>369</v>
      </c>
      <c r="E44" s="22" t="s">
        <v>370</v>
      </c>
      <c r="F44" s="23">
        <v>7751</v>
      </c>
      <c r="G44" s="23">
        <v>1899</v>
      </c>
      <c r="H44" s="23">
        <v>460</v>
      </c>
      <c r="I44" s="23">
        <v>8211</v>
      </c>
      <c r="J44" s="24">
        <v>1.6690294404840273E-3</v>
      </c>
      <c r="K44" s="25">
        <v>5.4251808590184193E-4</v>
      </c>
      <c r="L44" s="26">
        <v>5.6022408963585436E-2</v>
      </c>
      <c r="M44" s="22">
        <v>180</v>
      </c>
      <c r="N44" s="27">
        <v>1</v>
      </c>
    </row>
    <row r="45" spans="1:14" x14ac:dyDescent="0.25">
      <c r="A45" s="29" t="s">
        <v>8</v>
      </c>
      <c r="B45" s="16" t="s">
        <v>332</v>
      </c>
      <c r="C45" s="16">
        <v>25116</v>
      </c>
      <c r="D45" s="16" t="s">
        <v>434</v>
      </c>
      <c r="E45" s="16" t="s">
        <v>435</v>
      </c>
      <c r="F45" s="17">
        <v>18864</v>
      </c>
      <c r="G45" s="17">
        <v>2875</v>
      </c>
      <c r="H45" s="17">
        <v>252</v>
      </c>
      <c r="I45" s="17">
        <v>19116</v>
      </c>
      <c r="J45" s="18">
        <v>2.5268349875679718E-3</v>
      </c>
      <c r="K45" s="19">
        <v>2.9720556010274818E-4</v>
      </c>
      <c r="L45" s="20">
        <v>1.3182674199623353E-2</v>
      </c>
      <c r="M45" s="16">
        <v>198</v>
      </c>
      <c r="N45" s="21">
        <v>1</v>
      </c>
    </row>
    <row r="46" spans="1:14" x14ac:dyDescent="0.25">
      <c r="A46" s="30" t="s">
        <v>8</v>
      </c>
      <c r="B46" s="22" t="s">
        <v>37</v>
      </c>
      <c r="C46" s="22">
        <v>22411</v>
      </c>
      <c r="D46" s="22" t="s">
        <v>387</v>
      </c>
      <c r="E46" s="22" t="s">
        <v>388</v>
      </c>
      <c r="F46" s="23">
        <v>10955</v>
      </c>
      <c r="G46" s="23">
        <v>1225</v>
      </c>
      <c r="H46" s="23">
        <v>560</v>
      </c>
      <c r="I46" s="23">
        <v>11515</v>
      </c>
      <c r="J46" s="24">
        <v>1.0766514294854837E-3</v>
      </c>
      <c r="K46" s="25">
        <v>6.6045680022832937E-4</v>
      </c>
      <c r="L46" s="26">
        <v>4.8632218844984802E-2</v>
      </c>
      <c r="M46" s="22">
        <v>201</v>
      </c>
      <c r="N46" s="27">
        <v>1</v>
      </c>
    </row>
    <row r="47" spans="1:14" x14ac:dyDescent="0.25">
      <c r="A47" s="29" t="s">
        <v>8</v>
      </c>
      <c r="B47" s="16" t="s">
        <v>84</v>
      </c>
      <c r="C47" s="16">
        <v>23227</v>
      </c>
      <c r="D47" s="16" t="s">
        <v>389</v>
      </c>
      <c r="E47" s="16" t="s">
        <v>390</v>
      </c>
      <c r="F47" s="17">
        <v>2895</v>
      </c>
      <c r="G47" s="17">
        <v>659</v>
      </c>
      <c r="H47" s="17">
        <v>990</v>
      </c>
      <c r="I47" s="17">
        <v>3885</v>
      </c>
      <c r="J47" s="18">
        <v>5.7919452410688473E-4</v>
      </c>
      <c r="K47" s="19">
        <v>1.1675932718322251E-3</v>
      </c>
      <c r="L47" s="20">
        <v>0.25482625482625482</v>
      </c>
      <c r="M47" s="16">
        <v>203</v>
      </c>
      <c r="N47" s="21">
        <v>1</v>
      </c>
    </row>
    <row r="48" spans="1:14" x14ac:dyDescent="0.25">
      <c r="A48" s="30" t="s">
        <v>8</v>
      </c>
      <c r="B48" s="22" t="s">
        <v>368</v>
      </c>
      <c r="C48" s="22">
        <v>26141</v>
      </c>
      <c r="D48" s="22" t="s">
        <v>437</v>
      </c>
      <c r="E48" s="22" t="s">
        <v>438</v>
      </c>
      <c r="F48" s="23">
        <v>13513</v>
      </c>
      <c r="G48" s="23">
        <v>2059</v>
      </c>
      <c r="H48" s="23">
        <v>314</v>
      </c>
      <c r="I48" s="23">
        <v>13827</v>
      </c>
      <c r="J48" s="24">
        <v>1.8096533006617232E-3</v>
      </c>
      <c r="K48" s="25">
        <v>3.7032756298517041E-4</v>
      </c>
      <c r="L48" s="26">
        <v>2.2709192160266147E-2</v>
      </c>
      <c r="M48" s="22">
        <v>204</v>
      </c>
      <c r="N48" s="27">
        <v>1</v>
      </c>
    </row>
    <row r="49" spans="1:14" x14ac:dyDescent="0.25">
      <c r="A49" s="29" t="s">
        <v>8</v>
      </c>
      <c r="B49" s="16" t="s">
        <v>84</v>
      </c>
      <c r="C49" s="16">
        <v>23111</v>
      </c>
      <c r="D49" s="16" t="s">
        <v>394</v>
      </c>
      <c r="E49" s="16" t="s">
        <v>394</v>
      </c>
      <c r="F49" s="17">
        <v>1060</v>
      </c>
      <c r="G49" s="17">
        <v>241</v>
      </c>
      <c r="H49" s="17">
        <v>2535</v>
      </c>
      <c r="I49" s="17">
        <v>3595</v>
      </c>
      <c r="J49" s="18">
        <v>2.1181468939265435E-4</v>
      </c>
      <c r="K49" s="19">
        <v>2.989746408176455E-3</v>
      </c>
      <c r="L49" s="20">
        <v>0.7051460361613352</v>
      </c>
      <c r="M49" s="16">
        <v>210</v>
      </c>
      <c r="N49" s="21">
        <v>1</v>
      </c>
    </row>
    <row r="50" spans="1:14" x14ac:dyDescent="0.25">
      <c r="A50" s="30" t="s">
        <v>8</v>
      </c>
      <c r="B50" s="22" t="s">
        <v>84</v>
      </c>
      <c r="C50" s="22">
        <v>23215</v>
      </c>
      <c r="D50" s="22" t="s">
        <v>424</v>
      </c>
      <c r="E50" s="22" t="s">
        <v>425</v>
      </c>
      <c r="F50" s="23">
        <v>2641</v>
      </c>
      <c r="G50" s="23">
        <v>601</v>
      </c>
      <c r="H50" s="23">
        <v>776</v>
      </c>
      <c r="I50" s="23">
        <v>3417</v>
      </c>
      <c r="J50" s="24">
        <v>5.2821837479246996E-4</v>
      </c>
      <c r="K50" s="25">
        <v>9.1520442317354208E-4</v>
      </c>
      <c r="L50" s="26">
        <v>0.22709979514193737</v>
      </c>
      <c r="M50" s="22">
        <v>231</v>
      </c>
      <c r="N50" s="27">
        <v>2</v>
      </c>
    </row>
    <row r="51" spans="1:14" x14ac:dyDescent="0.25">
      <c r="A51" s="29" t="s">
        <v>8</v>
      </c>
      <c r="B51" s="16" t="s">
        <v>37</v>
      </c>
      <c r="C51" s="16">
        <v>22611</v>
      </c>
      <c r="D51" s="16" t="s">
        <v>495</v>
      </c>
      <c r="E51" s="16" t="s">
        <v>496</v>
      </c>
      <c r="F51" s="17">
        <v>7873</v>
      </c>
      <c r="G51" s="17">
        <v>880</v>
      </c>
      <c r="H51" s="17">
        <v>497</v>
      </c>
      <c r="I51" s="17">
        <v>8370</v>
      </c>
      <c r="J51" s="18">
        <v>7.7343123097732699E-4</v>
      </c>
      <c r="K51" s="19">
        <v>5.8615541020264235E-4</v>
      </c>
      <c r="L51" s="20">
        <v>5.9378733572281961E-2</v>
      </c>
      <c r="M51" s="16">
        <v>235</v>
      </c>
      <c r="N51" s="21">
        <v>2</v>
      </c>
    </row>
    <row r="52" spans="1:14" x14ac:dyDescent="0.25">
      <c r="A52" s="30" t="s">
        <v>42</v>
      </c>
      <c r="B52" s="22" t="s">
        <v>42</v>
      </c>
      <c r="C52" s="22">
        <v>10410</v>
      </c>
      <c r="D52" s="22" t="s">
        <v>484</v>
      </c>
      <c r="E52" s="22" t="s">
        <v>485</v>
      </c>
      <c r="F52" s="23">
        <v>15587</v>
      </c>
      <c r="G52" s="23">
        <v>912</v>
      </c>
      <c r="H52" s="23">
        <v>421</v>
      </c>
      <c r="I52" s="23">
        <v>16008</v>
      </c>
      <c r="J52" s="24">
        <v>8.0155600301286625E-4</v>
      </c>
      <c r="K52" s="25">
        <v>4.9652198731451192E-4</v>
      </c>
      <c r="L52" s="26">
        <v>2.629935032483758E-2</v>
      </c>
      <c r="M52" s="22">
        <v>242</v>
      </c>
      <c r="N52" s="27">
        <v>2</v>
      </c>
    </row>
    <row r="53" spans="1:14" x14ac:dyDescent="0.25">
      <c r="A53" s="29" t="s">
        <v>8</v>
      </c>
      <c r="B53" s="16" t="s">
        <v>332</v>
      </c>
      <c r="C53" s="16">
        <v>25311</v>
      </c>
      <c r="D53" s="16" t="s">
        <v>475</v>
      </c>
      <c r="E53" s="16" t="s">
        <v>475</v>
      </c>
      <c r="F53" s="17">
        <v>6423</v>
      </c>
      <c r="G53" s="17">
        <v>979</v>
      </c>
      <c r="H53" s="17">
        <v>379</v>
      </c>
      <c r="I53" s="17">
        <v>6802</v>
      </c>
      <c r="J53" s="18">
        <v>8.6044224446227638E-4</v>
      </c>
      <c r="K53" s="19">
        <v>4.4698772729738717E-4</v>
      </c>
      <c r="L53" s="20">
        <v>5.5718906204057631E-2</v>
      </c>
      <c r="M53" s="16">
        <v>243</v>
      </c>
      <c r="N53" s="21">
        <v>2</v>
      </c>
    </row>
    <row r="54" spans="1:14" x14ac:dyDescent="0.25">
      <c r="A54" s="30" t="s">
        <v>8</v>
      </c>
      <c r="B54" s="22" t="s">
        <v>7</v>
      </c>
      <c r="C54" s="22">
        <v>21411</v>
      </c>
      <c r="D54" s="22" t="s">
        <v>514</v>
      </c>
      <c r="E54" s="22" t="s">
        <v>514</v>
      </c>
      <c r="F54" s="23">
        <v>2711</v>
      </c>
      <c r="G54" s="23">
        <v>664</v>
      </c>
      <c r="H54" s="23">
        <v>536</v>
      </c>
      <c r="I54" s="23">
        <v>3247</v>
      </c>
      <c r="J54" s="24">
        <v>5.8358901973743762E-4</v>
      </c>
      <c r="K54" s="25">
        <v>6.3215150878997235E-4</v>
      </c>
      <c r="L54" s="26">
        <v>0.16507545426547582</v>
      </c>
      <c r="M54" s="22">
        <v>248</v>
      </c>
      <c r="N54" s="27">
        <v>2</v>
      </c>
    </row>
    <row r="55" spans="1:14" x14ac:dyDescent="0.25">
      <c r="A55" s="29" t="s">
        <v>8</v>
      </c>
      <c r="B55" s="16" t="s">
        <v>84</v>
      </c>
      <c r="C55" s="16">
        <v>23239</v>
      </c>
      <c r="D55" s="16" t="s">
        <v>500</v>
      </c>
      <c r="E55" s="16" t="s">
        <v>501</v>
      </c>
      <c r="F55" s="17">
        <v>3729</v>
      </c>
      <c r="G55" s="17">
        <v>849</v>
      </c>
      <c r="H55" s="17">
        <v>367</v>
      </c>
      <c r="I55" s="17">
        <v>4096</v>
      </c>
      <c r="J55" s="18">
        <v>7.4618535806789848E-4</v>
      </c>
      <c r="K55" s="19">
        <v>4.3283508157820872E-4</v>
      </c>
      <c r="L55" s="20">
        <v>8.9599609375E-2</v>
      </c>
      <c r="M55" s="16">
        <v>255</v>
      </c>
      <c r="N55" s="21">
        <v>2</v>
      </c>
    </row>
    <row r="56" spans="1:14" x14ac:dyDescent="0.25">
      <c r="A56" s="30" t="s">
        <v>8</v>
      </c>
      <c r="B56" s="22" t="s">
        <v>84</v>
      </c>
      <c r="C56" s="22">
        <v>23255</v>
      </c>
      <c r="D56" s="22" t="s">
        <v>466</v>
      </c>
      <c r="E56" s="22" t="s">
        <v>466</v>
      </c>
      <c r="F56" s="23">
        <v>2895</v>
      </c>
      <c r="G56" s="23">
        <v>659</v>
      </c>
      <c r="H56" s="23">
        <v>472</v>
      </c>
      <c r="I56" s="23">
        <v>3367</v>
      </c>
      <c r="J56" s="24">
        <v>5.7919452410688473E-4</v>
      </c>
      <c r="K56" s="25">
        <v>5.5667073162102049E-4</v>
      </c>
      <c r="L56" s="26">
        <v>0.14018414018414019</v>
      </c>
      <c r="M56" s="22">
        <v>256</v>
      </c>
      <c r="N56" s="27">
        <v>2</v>
      </c>
    </row>
    <row r="57" spans="1:14" x14ac:dyDescent="0.25">
      <c r="A57" s="29" t="s">
        <v>8</v>
      </c>
      <c r="B57" s="16" t="s">
        <v>84</v>
      </c>
      <c r="C57" s="16">
        <v>23413</v>
      </c>
      <c r="D57" s="16" t="s">
        <v>478</v>
      </c>
      <c r="E57" s="16" t="s">
        <v>479</v>
      </c>
      <c r="F57" s="17">
        <v>3922</v>
      </c>
      <c r="G57" s="17">
        <v>893</v>
      </c>
      <c r="H57" s="17">
        <v>337</v>
      </c>
      <c r="I57" s="17">
        <v>4259</v>
      </c>
      <c r="J57" s="18">
        <v>7.848569196167648E-4</v>
      </c>
      <c r="K57" s="19">
        <v>3.9745346728026248E-4</v>
      </c>
      <c r="L57" s="20">
        <v>7.9126555529467013E-2</v>
      </c>
      <c r="M57" s="16">
        <v>259</v>
      </c>
      <c r="N57" s="21">
        <v>2</v>
      </c>
    </row>
    <row r="58" spans="1:14" x14ac:dyDescent="0.25">
      <c r="A58" s="30" t="s">
        <v>8</v>
      </c>
      <c r="B58" s="22" t="s">
        <v>84</v>
      </c>
      <c r="C58" s="22">
        <v>23271</v>
      </c>
      <c r="D58" s="22" t="s">
        <v>486</v>
      </c>
      <c r="E58" s="22" t="s">
        <v>486</v>
      </c>
      <c r="F58" s="23">
        <v>519</v>
      </c>
      <c r="G58" s="23">
        <v>118</v>
      </c>
      <c r="H58" s="23">
        <v>2545</v>
      </c>
      <c r="I58" s="23">
        <v>3064</v>
      </c>
      <c r="J58" s="24">
        <v>1.0371009688105068E-4</v>
      </c>
      <c r="K58" s="25">
        <v>3.0015402796091041E-3</v>
      </c>
      <c r="L58" s="26">
        <v>0.83061357702349869</v>
      </c>
      <c r="M58" s="22">
        <v>260</v>
      </c>
      <c r="N58" s="27">
        <v>2</v>
      </c>
    </row>
    <row r="59" spans="1:14" x14ac:dyDescent="0.25">
      <c r="A59" s="29" t="s">
        <v>8</v>
      </c>
      <c r="B59" s="16" t="s">
        <v>37</v>
      </c>
      <c r="C59" s="16">
        <v>22659</v>
      </c>
      <c r="D59" s="16" t="s">
        <v>591</v>
      </c>
      <c r="E59" s="16" t="s">
        <v>592</v>
      </c>
      <c r="F59" s="17">
        <v>5287</v>
      </c>
      <c r="G59" s="17">
        <v>591</v>
      </c>
      <c r="H59" s="17">
        <v>502</v>
      </c>
      <c r="I59" s="17">
        <v>5789</v>
      </c>
      <c r="J59" s="18">
        <v>5.1942938353136397E-4</v>
      </c>
      <c r="K59" s="19">
        <v>5.9205234591896668E-4</v>
      </c>
      <c r="L59" s="20">
        <v>8.6716185869752979E-2</v>
      </c>
      <c r="M59" s="16">
        <v>263</v>
      </c>
      <c r="N59" s="21">
        <v>2</v>
      </c>
    </row>
    <row r="60" spans="1:14" x14ac:dyDescent="0.25">
      <c r="A60" s="30" t="s">
        <v>8</v>
      </c>
      <c r="B60" s="22" t="s">
        <v>368</v>
      </c>
      <c r="C60" s="22">
        <v>26129</v>
      </c>
      <c r="D60" s="22" t="s">
        <v>599</v>
      </c>
      <c r="E60" s="22" t="s">
        <v>600</v>
      </c>
      <c r="F60" s="23">
        <v>8805</v>
      </c>
      <c r="G60" s="23">
        <v>1342</v>
      </c>
      <c r="H60" s="23">
        <v>212</v>
      </c>
      <c r="I60" s="23">
        <v>9017</v>
      </c>
      <c r="J60" s="24">
        <v>1.1794826272404238E-3</v>
      </c>
      <c r="K60" s="25">
        <v>2.5003007437215323E-4</v>
      </c>
      <c r="L60" s="26">
        <v>2.3511145613840524E-2</v>
      </c>
      <c r="M60" s="22">
        <v>267</v>
      </c>
      <c r="N60" s="27">
        <v>2</v>
      </c>
    </row>
    <row r="61" spans="1:14" x14ac:dyDescent="0.25">
      <c r="A61" s="29" t="s">
        <v>8</v>
      </c>
      <c r="B61" s="16" t="s">
        <v>37</v>
      </c>
      <c r="C61" s="16">
        <v>22335</v>
      </c>
      <c r="D61" s="16" t="s">
        <v>550</v>
      </c>
      <c r="E61" s="16" t="s">
        <v>551</v>
      </c>
      <c r="F61" s="17">
        <v>10464</v>
      </c>
      <c r="G61" s="17">
        <v>1170</v>
      </c>
      <c r="H61" s="17">
        <v>238</v>
      </c>
      <c r="I61" s="17">
        <v>10702</v>
      </c>
      <c r="J61" s="18">
        <v>1.0283119775494007E-3</v>
      </c>
      <c r="K61" s="19">
        <v>2.8069414009703999E-4</v>
      </c>
      <c r="L61" s="20">
        <v>2.2238833862829377E-2</v>
      </c>
      <c r="M61" s="16">
        <v>269</v>
      </c>
      <c r="N61" s="21">
        <v>2</v>
      </c>
    </row>
    <row r="62" spans="1:14" x14ac:dyDescent="0.25">
      <c r="A62" s="30" t="s">
        <v>8</v>
      </c>
      <c r="B62" s="22" t="s">
        <v>332</v>
      </c>
      <c r="C62" s="22">
        <v>25471</v>
      </c>
      <c r="D62" s="22" t="s">
        <v>617</v>
      </c>
      <c r="E62" s="22" t="s">
        <v>617</v>
      </c>
      <c r="F62" s="23">
        <v>2846</v>
      </c>
      <c r="G62" s="23">
        <v>434</v>
      </c>
      <c r="H62" s="23">
        <v>629</v>
      </c>
      <c r="I62" s="23">
        <v>3475</v>
      </c>
      <c r="J62" s="24">
        <v>3.8144222073199991E-4</v>
      </c>
      <c r="K62" s="25">
        <v>7.4183451311360567E-4</v>
      </c>
      <c r="L62" s="26">
        <v>0.18100719424460432</v>
      </c>
      <c r="M62" s="22">
        <v>273</v>
      </c>
      <c r="N62" s="27">
        <v>2</v>
      </c>
    </row>
    <row r="63" spans="1:14" x14ac:dyDescent="0.25">
      <c r="A63" s="29" t="s">
        <v>8</v>
      </c>
      <c r="B63" s="16" t="s">
        <v>332</v>
      </c>
      <c r="C63" s="16">
        <v>25415</v>
      </c>
      <c r="D63" s="16" t="s">
        <v>593</v>
      </c>
      <c r="E63" s="16" t="s">
        <v>594</v>
      </c>
      <c r="F63" s="17">
        <v>2791</v>
      </c>
      <c r="G63" s="17">
        <v>425</v>
      </c>
      <c r="H63" s="17">
        <v>610</v>
      </c>
      <c r="I63" s="17">
        <v>3401</v>
      </c>
      <c r="J63" s="18">
        <v>3.7353212859700456E-4</v>
      </c>
      <c r="K63" s="19">
        <v>7.1942615739157309E-4</v>
      </c>
      <c r="L63" s="20">
        <v>0.17935901205527785</v>
      </c>
      <c r="M63" s="16">
        <v>278</v>
      </c>
      <c r="N63" s="21">
        <v>2</v>
      </c>
    </row>
    <row r="64" spans="1:14" x14ac:dyDescent="0.25">
      <c r="A64" s="30" t="s">
        <v>8</v>
      </c>
      <c r="B64" s="22" t="s">
        <v>332</v>
      </c>
      <c r="C64" s="22">
        <v>25475</v>
      </c>
      <c r="D64" s="22" t="s">
        <v>623</v>
      </c>
      <c r="E64" s="22" t="s">
        <v>623</v>
      </c>
      <c r="F64" s="23">
        <v>2435</v>
      </c>
      <c r="G64" s="23">
        <v>371</v>
      </c>
      <c r="H64" s="23">
        <v>694</v>
      </c>
      <c r="I64" s="23">
        <v>3129</v>
      </c>
      <c r="J64" s="24">
        <v>3.2607157578703219E-4</v>
      </c>
      <c r="K64" s="25">
        <v>8.1849467742582248E-4</v>
      </c>
      <c r="L64" s="26">
        <v>0.22179610099073185</v>
      </c>
      <c r="M64" s="22">
        <v>279</v>
      </c>
      <c r="N64" s="27">
        <v>2</v>
      </c>
    </row>
    <row r="65" spans="1:14" x14ac:dyDescent="0.25">
      <c r="A65" s="29" t="s">
        <v>8</v>
      </c>
      <c r="B65" s="16" t="s">
        <v>84</v>
      </c>
      <c r="C65" s="16">
        <v>23679</v>
      </c>
      <c r="D65" s="16" t="s">
        <v>527</v>
      </c>
      <c r="E65" s="16" t="s">
        <v>528</v>
      </c>
      <c r="F65" s="17">
        <v>2641</v>
      </c>
      <c r="G65" s="17">
        <v>601</v>
      </c>
      <c r="H65" s="17">
        <v>410</v>
      </c>
      <c r="I65" s="17">
        <v>3051</v>
      </c>
      <c r="J65" s="18">
        <v>5.2821837479246996E-4</v>
      </c>
      <c r="K65" s="19">
        <v>4.8354872873859826E-4</v>
      </c>
      <c r="L65" s="20">
        <v>0.13438216978039988</v>
      </c>
      <c r="M65" s="16">
        <v>282</v>
      </c>
      <c r="N65" s="21">
        <v>2</v>
      </c>
    </row>
    <row r="66" spans="1:14" x14ac:dyDescent="0.25">
      <c r="A66" s="30" t="s">
        <v>8</v>
      </c>
      <c r="B66" s="22" t="s">
        <v>37</v>
      </c>
      <c r="C66" s="22">
        <v>22511</v>
      </c>
      <c r="D66" s="22" t="s">
        <v>651</v>
      </c>
      <c r="E66" s="22" t="s">
        <v>651</v>
      </c>
      <c r="F66" s="23">
        <v>2873</v>
      </c>
      <c r="G66" s="23">
        <v>321</v>
      </c>
      <c r="H66" s="23">
        <v>710</v>
      </c>
      <c r="I66" s="23">
        <v>3583</v>
      </c>
      <c r="J66" s="24">
        <v>2.8212661948150223E-4</v>
      </c>
      <c r="K66" s="25">
        <v>8.3736487171806042E-4</v>
      </c>
      <c r="L66" s="26">
        <v>0.19815796818308679</v>
      </c>
      <c r="M66" s="22">
        <v>291</v>
      </c>
      <c r="N66" s="27">
        <v>2</v>
      </c>
    </row>
    <row r="67" spans="1:14" x14ac:dyDescent="0.25">
      <c r="A67" s="29" t="s">
        <v>8</v>
      </c>
      <c r="B67" s="16" t="s">
        <v>29</v>
      </c>
      <c r="C67" s="16">
        <v>24337</v>
      </c>
      <c r="D67" s="16" t="s">
        <v>584</v>
      </c>
      <c r="E67" s="16" t="s">
        <v>585</v>
      </c>
      <c r="F67" s="17">
        <v>1551</v>
      </c>
      <c r="G67" s="17">
        <v>353</v>
      </c>
      <c r="H67" s="17">
        <v>625</v>
      </c>
      <c r="I67" s="17">
        <v>2176</v>
      </c>
      <c r="J67" s="18">
        <v>3.1025139151704144E-4</v>
      </c>
      <c r="K67" s="19">
        <v>7.3711696454054618E-4</v>
      </c>
      <c r="L67" s="20">
        <v>0.28722426470588236</v>
      </c>
      <c r="M67" s="16">
        <v>295</v>
      </c>
      <c r="N67" s="21">
        <v>2</v>
      </c>
    </row>
    <row r="68" spans="1:14" x14ac:dyDescent="0.25">
      <c r="A68" s="30" t="s">
        <v>8</v>
      </c>
      <c r="B68" s="22" t="s">
        <v>29</v>
      </c>
      <c r="C68" s="22">
        <v>24315</v>
      </c>
      <c r="D68" s="22" t="s">
        <v>548</v>
      </c>
      <c r="E68" s="22" t="s">
        <v>549</v>
      </c>
      <c r="F68" s="23">
        <v>3620</v>
      </c>
      <c r="G68" s="23">
        <v>824</v>
      </c>
      <c r="H68" s="23">
        <v>260</v>
      </c>
      <c r="I68" s="23">
        <v>3880</v>
      </c>
      <c r="J68" s="24">
        <v>7.242128799151335E-4</v>
      </c>
      <c r="K68" s="25">
        <v>3.0664065724886721E-4</v>
      </c>
      <c r="L68" s="26">
        <v>6.7010309278350513E-2</v>
      </c>
      <c r="M68" s="22">
        <v>297</v>
      </c>
      <c r="N68" s="27">
        <v>2</v>
      </c>
    </row>
    <row r="69" spans="1:14" x14ac:dyDescent="0.25">
      <c r="A69" s="29" t="s">
        <v>8</v>
      </c>
      <c r="B69" s="16" t="s">
        <v>29</v>
      </c>
      <c r="C69" s="16">
        <v>24427</v>
      </c>
      <c r="D69" s="16" t="s">
        <v>613</v>
      </c>
      <c r="E69" s="16" t="s">
        <v>614</v>
      </c>
      <c r="F69" s="17">
        <v>1407</v>
      </c>
      <c r="G69" s="17">
        <v>320</v>
      </c>
      <c r="H69" s="17">
        <v>639</v>
      </c>
      <c r="I69" s="17">
        <v>2046</v>
      </c>
      <c r="J69" s="18">
        <v>2.8124772035539164E-4</v>
      </c>
      <c r="K69" s="19">
        <v>7.5362838454625443E-4</v>
      </c>
      <c r="L69" s="20">
        <v>0.31231671554252199</v>
      </c>
      <c r="M69" s="16">
        <v>303</v>
      </c>
      <c r="N69" s="21">
        <v>2</v>
      </c>
    </row>
    <row r="70" spans="1:14" x14ac:dyDescent="0.25">
      <c r="A70" s="30" t="s">
        <v>8</v>
      </c>
      <c r="B70" s="22" t="s">
        <v>29</v>
      </c>
      <c r="C70" s="22">
        <v>24155</v>
      </c>
      <c r="D70" s="22" t="s">
        <v>512</v>
      </c>
      <c r="E70" s="22" t="s">
        <v>513</v>
      </c>
      <c r="F70" s="23">
        <v>4855</v>
      </c>
      <c r="G70" s="23">
        <v>1105</v>
      </c>
      <c r="H70" s="23">
        <v>180</v>
      </c>
      <c r="I70" s="23">
        <v>5035</v>
      </c>
      <c r="J70" s="24">
        <v>9.7118353435221181E-4</v>
      </c>
      <c r="K70" s="25">
        <v>2.122896857876773E-4</v>
      </c>
      <c r="L70" s="26">
        <v>3.5749751737835157E-2</v>
      </c>
      <c r="M70" s="22">
        <v>308</v>
      </c>
      <c r="N70" s="27">
        <v>2</v>
      </c>
    </row>
    <row r="71" spans="1:14" x14ac:dyDescent="0.25">
      <c r="A71" s="29" t="s">
        <v>8</v>
      </c>
      <c r="B71" s="16" t="s">
        <v>332</v>
      </c>
      <c r="C71" s="16">
        <v>25439</v>
      </c>
      <c r="D71" s="16" t="s">
        <v>654</v>
      </c>
      <c r="E71" s="16" t="s">
        <v>655</v>
      </c>
      <c r="F71" s="17">
        <v>7683</v>
      </c>
      <c r="G71" s="17">
        <v>1171</v>
      </c>
      <c r="H71" s="17">
        <v>163</v>
      </c>
      <c r="I71" s="17">
        <v>7846</v>
      </c>
      <c r="J71" s="18">
        <v>1.0291908766755114E-3</v>
      </c>
      <c r="K71" s="19">
        <v>1.9224010435217443E-4</v>
      </c>
      <c r="L71" s="20">
        <v>2.0774917155238336E-2</v>
      </c>
      <c r="M71" s="16">
        <v>314</v>
      </c>
      <c r="N71" s="21">
        <v>2</v>
      </c>
    </row>
    <row r="72" spans="1:14" x14ac:dyDescent="0.25">
      <c r="A72" s="30" t="s">
        <v>8</v>
      </c>
      <c r="B72" s="22" t="s">
        <v>368</v>
      </c>
      <c r="C72" s="22">
        <v>26147</v>
      </c>
      <c r="D72" s="22" t="s">
        <v>606</v>
      </c>
      <c r="E72" s="22" t="s">
        <v>606</v>
      </c>
      <c r="F72" s="23">
        <v>5547</v>
      </c>
      <c r="G72" s="23">
        <v>845</v>
      </c>
      <c r="H72" s="23">
        <v>223</v>
      </c>
      <c r="I72" s="23">
        <v>5770</v>
      </c>
      <c r="J72" s="24">
        <v>7.4266976156345612E-4</v>
      </c>
      <c r="K72" s="25">
        <v>2.6300333294806689E-4</v>
      </c>
      <c r="L72" s="26">
        <v>3.8648180242634313E-2</v>
      </c>
      <c r="M72" s="22">
        <v>315</v>
      </c>
      <c r="N72" s="27">
        <v>2</v>
      </c>
    </row>
    <row r="73" spans="1:14" x14ac:dyDescent="0.25">
      <c r="A73" s="29" t="s">
        <v>8</v>
      </c>
      <c r="B73" s="16" t="s">
        <v>37</v>
      </c>
      <c r="C73" s="16">
        <v>22475</v>
      </c>
      <c r="D73" s="16" t="s">
        <v>611</v>
      </c>
      <c r="E73" s="16" t="s">
        <v>612</v>
      </c>
      <c r="F73" s="17">
        <v>5299</v>
      </c>
      <c r="G73" s="17">
        <v>592</v>
      </c>
      <c r="H73" s="17">
        <v>315</v>
      </c>
      <c r="I73" s="17">
        <v>5614</v>
      </c>
      <c r="J73" s="18">
        <v>5.203082826574745E-4</v>
      </c>
      <c r="K73" s="19">
        <v>3.7150695012843526E-4</v>
      </c>
      <c r="L73" s="20">
        <v>5.6109725685785539E-2</v>
      </c>
      <c r="M73" s="16">
        <v>317</v>
      </c>
      <c r="N73" s="21">
        <v>2</v>
      </c>
    </row>
    <row r="74" spans="1:14" x14ac:dyDescent="0.25">
      <c r="A74" s="30" t="s">
        <v>8</v>
      </c>
      <c r="B74" s="22" t="s">
        <v>84</v>
      </c>
      <c r="C74" s="22">
        <v>23655</v>
      </c>
      <c r="D74" s="22" t="s">
        <v>819</v>
      </c>
      <c r="E74" s="22" t="s">
        <v>819</v>
      </c>
      <c r="F74" s="23">
        <v>3245</v>
      </c>
      <c r="G74" s="23">
        <v>739</v>
      </c>
      <c r="H74" s="23">
        <v>250</v>
      </c>
      <c r="I74" s="23">
        <v>3495</v>
      </c>
      <c r="J74" s="24">
        <v>6.4950645419573256E-4</v>
      </c>
      <c r="K74" s="25">
        <v>2.9484678581621844E-4</v>
      </c>
      <c r="L74" s="26">
        <v>7.1530758226037203E-2</v>
      </c>
      <c r="M74" s="22">
        <v>319</v>
      </c>
      <c r="N74" s="27">
        <v>2</v>
      </c>
    </row>
    <row r="75" spans="1:14" x14ac:dyDescent="0.25">
      <c r="A75" s="29" t="s">
        <v>8</v>
      </c>
      <c r="B75" s="16" t="s">
        <v>37</v>
      </c>
      <c r="C75" s="16">
        <v>22667</v>
      </c>
      <c r="D75" s="16" t="s">
        <v>714</v>
      </c>
      <c r="E75" s="16" t="s">
        <v>715</v>
      </c>
      <c r="F75" s="17">
        <v>8620</v>
      </c>
      <c r="G75" s="17">
        <v>964</v>
      </c>
      <c r="H75" s="17">
        <v>184</v>
      </c>
      <c r="I75" s="17">
        <v>8804</v>
      </c>
      <c r="J75" s="18">
        <v>8.4725875757061739E-4</v>
      </c>
      <c r="K75" s="19">
        <v>2.1700723436073678E-4</v>
      </c>
      <c r="L75" s="20">
        <v>2.0899591094956836E-2</v>
      </c>
      <c r="M75" s="16">
        <v>325</v>
      </c>
      <c r="N75" s="21">
        <v>2</v>
      </c>
    </row>
    <row r="76" spans="1:14" x14ac:dyDescent="0.25">
      <c r="A76" s="30" t="s">
        <v>8</v>
      </c>
      <c r="B76" s="22" t="s">
        <v>84</v>
      </c>
      <c r="C76" s="22">
        <v>23219</v>
      </c>
      <c r="D76" s="22" t="s">
        <v>558</v>
      </c>
      <c r="E76" s="22" t="s">
        <v>559</v>
      </c>
      <c r="F76" s="23">
        <v>1814</v>
      </c>
      <c r="G76" s="23">
        <v>413</v>
      </c>
      <c r="H76" s="23">
        <v>419</v>
      </c>
      <c r="I76" s="23">
        <v>2233</v>
      </c>
      <c r="J76" s="24">
        <v>3.6298533908367734E-4</v>
      </c>
      <c r="K76" s="25">
        <v>4.9416321302798213E-4</v>
      </c>
      <c r="L76" s="26">
        <v>0.1876399462606359</v>
      </c>
      <c r="M76" s="22">
        <v>328</v>
      </c>
      <c r="N76" s="27">
        <v>2</v>
      </c>
    </row>
    <row r="77" spans="1:14" x14ac:dyDescent="0.25">
      <c r="A77" s="29" t="s">
        <v>8</v>
      </c>
      <c r="B77" s="16" t="s">
        <v>84</v>
      </c>
      <c r="C77" s="16">
        <v>23341</v>
      </c>
      <c r="D77" s="16" t="s">
        <v>580</v>
      </c>
      <c r="E77" s="16" t="s">
        <v>581</v>
      </c>
      <c r="F77" s="17">
        <v>2131</v>
      </c>
      <c r="G77" s="17">
        <v>485</v>
      </c>
      <c r="H77" s="17">
        <v>353</v>
      </c>
      <c r="I77" s="17">
        <v>2484</v>
      </c>
      <c r="J77" s="18">
        <v>4.2626607616364046E-4</v>
      </c>
      <c r="K77" s="19">
        <v>4.1632366157250047E-4</v>
      </c>
      <c r="L77" s="20">
        <v>0.14210950080515297</v>
      </c>
      <c r="M77" s="16">
        <v>329</v>
      </c>
      <c r="N77" s="21">
        <v>2</v>
      </c>
    </row>
    <row r="78" spans="1:14" x14ac:dyDescent="0.25">
      <c r="A78" s="30" t="s">
        <v>8</v>
      </c>
      <c r="B78" s="22" t="s">
        <v>29</v>
      </c>
      <c r="C78" s="22">
        <v>24367</v>
      </c>
      <c r="D78" s="22" t="s">
        <v>641</v>
      </c>
      <c r="E78" s="22" t="s">
        <v>642</v>
      </c>
      <c r="F78" s="23">
        <v>1172</v>
      </c>
      <c r="G78" s="23">
        <v>267</v>
      </c>
      <c r="H78" s="23">
        <v>624</v>
      </c>
      <c r="I78" s="23">
        <v>1796</v>
      </c>
      <c r="J78" s="24">
        <v>2.3466606667152992E-4</v>
      </c>
      <c r="K78" s="25">
        <v>7.3593757739728123E-4</v>
      </c>
      <c r="L78" s="26">
        <v>0.34743875278396436</v>
      </c>
      <c r="M78" s="22">
        <v>335</v>
      </c>
      <c r="N78" s="27">
        <v>2</v>
      </c>
    </row>
    <row r="79" spans="1:14" x14ac:dyDescent="0.25">
      <c r="A79" s="29" t="s">
        <v>8</v>
      </c>
      <c r="B79" s="16" t="s">
        <v>84</v>
      </c>
      <c r="C79" s="16">
        <v>23439</v>
      </c>
      <c r="D79" s="16" t="s">
        <v>618</v>
      </c>
      <c r="E79" s="16" t="s">
        <v>619</v>
      </c>
      <c r="F79" s="17">
        <v>2078</v>
      </c>
      <c r="G79" s="17">
        <v>473</v>
      </c>
      <c r="H79" s="17">
        <v>325</v>
      </c>
      <c r="I79" s="17">
        <v>2403</v>
      </c>
      <c r="J79" s="18">
        <v>4.1571928665031329E-4</v>
      </c>
      <c r="K79" s="19">
        <v>3.8330082156108402E-4</v>
      </c>
      <c r="L79" s="20">
        <v>0.13524760715771952</v>
      </c>
      <c r="M79" s="16">
        <v>341</v>
      </c>
      <c r="N79" s="21">
        <v>2</v>
      </c>
    </row>
    <row r="80" spans="1:14" x14ac:dyDescent="0.25">
      <c r="A80" s="30" t="s">
        <v>8</v>
      </c>
      <c r="B80" s="22" t="s">
        <v>84</v>
      </c>
      <c r="C80" s="22">
        <v>23336</v>
      </c>
      <c r="D80" s="22" t="s">
        <v>649</v>
      </c>
      <c r="E80" s="22" t="s">
        <v>649</v>
      </c>
      <c r="F80" s="23">
        <v>2333</v>
      </c>
      <c r="G80" s="23">
        <v>531</v>
      </c>
      <c r="H80" s="23">
        <v>280</v>
      </c>
      <c r="I80" s="23">
        <v>2613</v>
      </c>
      <c r="J80" s="24">
        <v>4.6669543596472801E-4</v>
      </c>
      <c r="K80" s="25">
        <v>3.3022840011416468E-4</v>
      </c>
      <c r="L80" s="26">
        <v>0.10715652506697283</v>
      </c>
      <c r="M80" s="22">
        <v>344</v>
      </c>
      <c r="N80" s="27">
        <v>2</v>
      </c>
    </row>
    <row r="81" spans="1:14" x14ac:dyDescent="0.25">
      <c r="A81" s="29" t="s">
        <v>8</v>
      </c>
      <c r="B81" s="16" t="s">
        <v>37</v>
      </c>
      <c r="C81" s="16">
        <v>22375</v>
      </c>
      <c r="D81" s="16" t="s">
        <v>658</v>
      </c>
      <c r="E81" s="16" t="s">
        <v>658</v>
      </c>
      <c r="F81" s="17">
        <v>2487</v>
      </c>
      <c r="G81" s="17">
        <v>278</v>
      </c>
      <c r="H81" s="17">
        <v>532</v>
      </c>
      <c r="I81" s="17">
        <v>3019</v>
      </c>
      <c r="J81" s="18">
        <v>2.443339570587465E-4</v>
      </c>
      <c r="K81" s="19">
        <v>6.2743396021691287E-4</v>
      </c>
      <c r="L81" s="20">
        <v>0.1762172904935409</v>
      </c>
      <c r="M81" s="16">
        <v>345</v>
      </c>
      <c r="N81" s="21">
        <v>2</v>
      </c>
    </row>
    <row r="82" spans="1:14" x14ac:dyDescent="0.25">
      <c r="A82" s="30" t="s">
        <v>8</v>
      </c>
      <c r="B82" s="22" t="s">
        <v>332</v>
      </c>
      <c r="C82" s="22">
        <v>25211</v>
      </c>
      <c r="D82" s="22" t="s">
        <v>626</v>
      </c>
      <c r="E82" s="22" t="s">
        <v>627</v>
      </c>
      <c r="F82" s="23">
        <v>4158</v>
      </c>
      <c r="G82" s="23">
        <v>634</v>
      </c>
      <c r="H82" s="23">
        <v>233</v>
      </c>
      <c r="I82" s="23">
        <v>4391</v>
      </c>
      <c r="J82" s="24">
        <v>5.5722204595411975E-4</v>
      </c>
      <c r="K82" s="25">
        <v>2.747972043807156E-4</v>
      </c>
      <c r="L82" s="26">
        <v>5.3063083580050102E-2</v>
      </c>
      <c r="M82" s="22">
        <v>346</v>
      </c>
      <c r="N82" s="27">
        <v>2</v>
      </c>
    </row>
    <row r="83" spans="1:14" x14ac:dyDescent="0.25">
      <c r="A83" s="29" t="s">
        <v>8</v>
      </c>
      <c r="B83" s="16" t="s">
        <v>29</v>
      </c>
      <c r="C83" s="16">
        <v>24414</v>
      </c>
      <c r="D83" s="16" t="s">
        <v>678</v>
      </c>
      <c r="E83" s="16" t="s">
        <v>679</v>
      </c>
      <c r="F83" s="17">
        <v>447</v>
      </c>
      <c r="G83" s="17">
        <v>102</v>
      </c>
      <c r="H83" s="17">
        <v>1445</v>
      </c>
      <c r="I83" s="17">
        <v>1892</v>
      </c>
      <c r="J83" s="18">
        <v>8.9647710863281085E-5</v>
      </c>
      <c r="K83" s="19">
        <v>1.7042144220177427E-3</v>
      </c>
      <c r="L83" s="20">
        <v>0.76374207188160681</v>
      </c>
      <c r="M83" s="16">
        <v>347</v>
      </c>
      <c r="N83" s="21">
        <v>2</v>
      </c>
    </row>
    <row r="84" spans="1:14" x14ac:dyDescent="0.25">
      <c r="A84" s="30" t="s">
        <v>8</v>
      </c>
      <c r="B84" s="22" t="s">
        <v>7</v>
      </c>
      <c r="C84" s="22">
        <v>21456</v>
      </c>
      <c r="D84" s="22" t="s">
        <v>670</v>
      </c>
      <c r="E84" s="22" t="s">
        <v>671</v>
      </c>
      <c r="F84" s="23">
        <v>2681</v>
      </c>
      <c r="G84" s="23">
        <v>657</v>
      </c>
      <c r="H84" s="23">
        <v>200</v>
      </c>
      <c r="I84" s="23">
        <v>2881</v>
      </c>
      <c r="J84" s="24">
        <v>5.7743672585466345E-4</v>
      </c>
      <c r="K84" s="25">
        <v>2.3587742865297477E-4</v>
      </c>
      <c r="L84" s="26">
        <v>6.9420340159666777E-2</v>
      </c>
      <c r="M84" s="22">
        <v>354</v>
      </c>
      <c r="N84" s="27">
        <v>2</v>
      </c>
    </row>
    <row r="85" spans="1:14" x14ac:dyDescent="0.25">
      <c r="A85" s="29" t="s">
        <v>8</v>
      </c>
      <c r="B85" s="16" t="s">
        <v>332</v>
      </c>
      <c r="C85" s="16">
        <v>25423</v>
      </c>
      <c r="D85" s="16" t="s">
        <v>779</v>
      </c>
      <c r="E85" s="16" t="s">
        <v>780</v>
      </c>
      <c r="F85" s="17">
        <v>3797</v>
      </c>
      <c r="G85" s="17">
        <v>579</v>
      </c>
      <c r="H85" s="17">
        <v>225</v>
      </c>
      <c r="I85" s="17">
        <v>4022</v>
      </c>
      <c r="J85" s="18">
        <v>5.088825940180368E-4</v>
      </c>
      <c r="K85" s="19">
        <v>2.6536210723459663E-4</v>
      </c>
      <c r="L85" s="20">
        <v>5.594231725509697E-2</v>
      </c>
      <c r="M85" s="16">
        <v>356</v>
      </c>
      <c r="N85" s="21">
        <v>2</v>
      </c>
    </row>
    <row r="86" spans="1:14" x14ac:dyDescent="0.25">
      <c r="A86" s="30" t="s">
        <v>8</v>
      </c>
      <c r="B86" s="22" t="s">
        <v>7</v>
      </c>
      <c r="C86" s="22">
        <v>21351</v>
      </c>
      <c r="D86" s="22" t="s">
        <v>799</v>
      </c>
      <c r="E86" s="22" t="s">
        <v>800</v>
      </c>
      <c r="F86" s="23">
        <v>4302</v>
      </c>
      <c r="G86" s="23">
        <v>1054</v>
      </c>
      <c r="H86" s="23">
        <v>123</v>
      </c>
      <c r="I86" s="23">
        <v>4425</v>
      </c>
      <c r="J86" s="24">
        <v>9.2635967892057121E-4</v>
      </c>
      <c r="K86" s="25">
        <v>1.4506461862157948E-4</v>
      </c>
      <c r="L86" s="26">
        <v>2.7796610169491524E-2</v>
      </c>
      <c r="M86" s="22">
        <v>357</v>
      </c>
      <c r="N86" s="27">
        <v>2</v>
      </c>
    </row>
    <row r="87" spans="1:14" x14ac:dyDescent="0.25">
      <c r="A87" s="29" t="s">
        <v>8</v>
      </c>
      <c r="B87" s="16" t="s">
        <v>37</v>
      </c>
      <c r="C87" s="16">
        <v>22547</v>
      </c>
      <c r="D87" s="16" t="s">
        <v>828</v>
      </c>
      <c r="E87" s="16" t="s">
        <v>829</v>
      </c>
      <c r="F87" s="17">
        <v>1241</v>
      </c>
      <c r="G87" s="17">
        <v>139</v>
      </c>
      <c r="H87" s="17">
        <v>923</v>
      </c>
      <c r="I87" s="17">
        <v>2164</v>
      </c>
      <c r="J87" s="18">
        <v>1.2216697852937325E-4</v>
      </c>
      <c r="K87" s="19">
        <v>1.0885743332334785E-3</v>
      </c>
      <c r="L87" s="20">
        <v>0.42652495378927913</v>
      </c>
      <c r="M87" s="16">
        <v>360</v>
      </c>
      <c r="N87" s="21">
        <v>2</v>
      </c>
    </row>
    <row r="88" spans="1:14" x14ac:dyDescent="0.25">
      <c r="A88" s="30" t="s">
        <v>8</v>
      </c>
      <c r="B88" s="22" t="s">
        <v>37</v>
      </c>
      <c r="C88" s="22">
        <v>22754</v>
      </c>
      <c r="D88" s="22" t="s">
        <v>867</v>
      </c>
      <c r="E88" s="22" t="s">
        <v>867</v>
      </c>
      <c r="F88" s="23">
        <v>2352</v>
      </c>
      <c r="G88" s="23">
        <v>263</v>
      </c>
      <c r="H88" s="23">
        <v>475</v>
      </c>
      <c r="I88" s="23">
        <v>2827</v>
      </c>
      <c r="J88" s="24">
        <v>2.3115047016708751E-4</v>
      </c>
      <c r="K88" s="25">
        <v>5.6020889305081502E-4</v>
      </c>
      <c r="L88" s="26">
        <v>0.16802263883975946</v>
      </c>
      <c r="M88" s="22">
        <v>364</v>
      </c>
      <c r="N88" s="27">
        <v>2</v>
      </c>
    </row>
    <row r="89" spans="1:14" x14ac:dyDescent="0.25">
      <c r="A89" s="29" t="s">
        <v>8</v>
      </c>
      <c r="B89" s="16" t="s">
        <v>7</v>
      </c>
      <c r="C89" s="16">
        <v>21446</v>
      </c>
      <c r="D89" s="16" t="s">
        <v>697</v>
      </c>
      <c r="E89" s="16" t="s">
        <v>697</v>
      </c>
      <c r="F89" s="17">
        <v>1798</v>
      </c>
      <c r="G89" s="17">
        <v>441</v>
      </c>
      <c r="H89" s="17">
        <v>274</v>
      </c>
      <c r="I89" s="17">
        <v>2072</v>
      </c>
      <c r="J89" s="18">
        <v>3.8759451461477414E-4</v>
      </c>
      <c r="K89" s="19">
        <v>3.2315207725457546E-4</v>
      </c>
      <c r="L89" s="20">
        <v>0.13223938223938225</v>
      </c>
      <c r="M89" s="16">
        <v>369</v>
      </c>
      <c r="N89" s="21">
        <v>2</v>
      </c>
    </row>
    <row r="90" spans="1:14" x14ac:dyDescent="0.25">
      <c r="A90" s="30" t="s">
        <v>8</v>
      </c>
      <c r="B90" s="22" t="s">
        <v>84</v>
      </c>
      <c r="C90" s="22">
        <v>23566</v>
      </c>
      <c r="D90" s="22" t="s">
        <v>661</v>
      </c>
      <c r="E90" s="22" t="s">
        <v>661</v>
      </c>
      <c r="F90" s="23">
        <v>2496</v>
      </c>
      <c r="G90" s="23">
        <v>568</v>
      </c>
      <c r="H90" s="23">
        <v>212</v>
      </c>
      <c r="I90" s="23">
        <v>2708</v>
      </c>
      <c r="J90" s="24">
        <v>4.9921470363082016E-4</v>
      </c>
      <c r="K90" s="25">
        <v>2.5003007437215323E-4</v>
      </c>
      <c r="L90" s="26">
        <v>7.8286558345642535E-2</v>
      </c>
      <c r="M90" s="22">
        <v>370</v>
      </c>
      <c r="N90" s="27">
        <v>2</v>
      </c>
    </row>
    <row r="91" spans="1:14" x14ac:dyDescent="0.25">
      <c r="A91" s="29" t="s">
        <v>8</v>
      </c>
      <c r="B91" s="16" t="s">
        <v>7</v>
      </c>
      <c r="C91" s="16">
        <v>21311</v>
      </c>
      <c r="D91" s="16" t="s">
        <v>652</v>
      </c>
      <c r="E91" s="16" t="s">
        <v>653</v>
      </c>
      <c r="F91" s="17">
        <v>2383</v>
      </c>
      <c r="G91" s="17">
        <v>584</v>
      </c>
      <c r="H91" s="17">
        <v>206</v>
      </c>
      <c r="I91" s="17">
        <v>2589</v>
      </c>
      <c r="J91" s="18">
        <v>5.1327708964858979E-4</v>
      </c>
      <c r="K91" s="19">
        <v>2.42953751512564E-4</v>
      </c>
      <c r="L91" s="20">
        <v>7.9567400540749331E-2</v>
      </c>
      <c r="M91" s="16">
        <v>371</v>
      </c>
      <c r="N91" s="21">
        <v>2</v>
      </c>
    </row>
    <row r="92" spans="1:14" x14ac:dyDescent="0.25">
      <c r="A92" s="30" t="s">
        <v>8</v>
      </c>
      <c r="B92" s="22" t="s">
        <v>332</v>
      </c>
      <c r="C92" s="22">
        <v>25221</v>
      </c>
      <c r="D92" s="22" t="s">
        <v>762</v>
      </c>
      <c r="E92" s="22" t="s">
        <v>763</v>
      </c>
      <c r="F92" s="23">
        <v>4034</v>
      </c>
      <c r="G92" s="23">
        <v>615</v>
      </c>
      <c r="H92" s="23">
        <v>194</v>
      </c>
      <c r="I92" s="23">
        <v>4228</v>
      </c>
      <c r="J92" s="24">
        <v>5.405229625580183E-4</v>
      </c>
      <c r="K92" s="25">
        <v>2.2880110579338552E-4</v>
      </c>
      <c r="L92" s="26">
        <v>4.5884578997161779E-2</v>
      </c>
      <c r="M92" s="22">
        <v>373</v>
      </c>
      <c r="N92" s="27">
        <v>2</v>
      </c>
    </row>
    <row r="93" spans="1:14" x14ac:dyDescent="0.25">
      <c r="A93" s="29" t="s">
        <v>8</v>
      </c>
      <c r="B93" s="16" t="s">
        <v>332</v>
      </c>
      <c r="C93" s="16">
        <v>25131</v>
      </c>
      <c r="D93" s="16" t="s">
        <v>718</v>
      </c>
      <c r="E93" s="16" t="s">
        <v>719</v>
      </c>
      <c r="F93" s="17">
        <v>10702</v>
      </c>
      <c r="G93" s="17">
        <v>1631</v>
      </c>
      <c r="H93" s="17">
        <v>72</v>
      </c>
      <c r="I93" s="17">
        <v>10774</v>
      </c>
      <c r="J93" s="18">
        <v>1.4334844746863868E-3</v>
      </c>
      <c r="K93" s="19">
        <v>8.4915874315070913E-5</v>
      </c>
      <c r="L93" s="20">
        <v>6.6827547800259882E-3</v>
      </c>
      <c r="M93" s="16">
        <v>374</v>
      </c>
      <c r="N93" s="21">
        <v>2</v>
      </c>
    </row>
    <row r="94" spans="1:14" x14ac:dyDescent="0.25">
      <c r="A94" s="30" t="s">
        <v>8</v>
      </c>
      <c r="B94" s="22" t="s">
        <v>7</v>
      </c>
      <c r="C94" s="22">
        <v>21341</v>
      </c>
      <c r="D94" s="22" t="s">
        <v>764</v>
      </c>
      <c r="E94" s="22" t="s">
        <v>765</v>
      </c>
      <c r="F94" s="23">
        <v>3961</v>
      </c>
      <c r="G94" s="23">
        <v>970</v>
      </c>
      <c r="H94" s="23">
        <v>116</v>
      </c>
      <c r="I94" s="23">
        <v>4077</v>
      </c>
      <c r="J94" s="24">
        <v>8.5253215232728092E-4</v>
      </c>
      <c r="K94" s="25">
        <v>1.3680890861872535E-4</v>
      </c>
      <c r="L94" s="26">
        <v>2.8452293352955606E-2</v>
      </c>
      <c r="M94" s="22">
        <v>382</v>
      </c>
      <c r="N94" s="27">
        <v>2</v>
      </c>
    </row>
    <row r="95" spans="1:14" x14ac:dyDescent="0.25">
      <c r="A95" s="29" t="s">
        <v>8</v>
      </c>
      <c r="B95" s="16" t="s">
        <v>29</v>
      </c>
      <c r="C95" s="16">
        <v>24259</v>
      </c>
      <c r="D95" s="16" t="s">
        <v>1032</v>
      </c>
      <c r="E95" s="16" t="s">
        <v>1033</v>
      </c>
      <c r="F95" s="17">
        <v>2123</v>
      </c>
      <c r="G95" s="17">
        <v>483</v>
      </c>
      <c r="H95" s="17">
        <v>214</v>
      </c>
      <c r="I95" s="17">
        <v>2337</v>
      </c>
      <c r="J95" s="18">
        <v>4.2450827791141928E-4</v>
      </c>
      <c r="K95" s="19">
        <v>2.5238884865868302E-4</v>
      </c>
      <c r="L95" s="20">
        <v>9.1570389388104412E-2</v>
      </c>
      <c r="M95" s="16">
        <v>393</v>
      </c>
      <c r="N95" s="21">
        <v>2</v>
      </c>
    </row>
    <row r="96" spans="1:14" x14ac:dyDescent="0.25">
      <c r="A96" s="30" t="s">
        <v>8</v>
      </c>
      <c r="B96" s="22" t="s">
        <v>37</v>
      </c>
      <c r="C96" s="22">
        <v>22455</v>
      </c>
      <c r="D96" s="22" t="s">
        <v>791</v>
      </c>
      <c r="E96" s="22" t="s">
        <v>792</v>
      </c>
      <c r="F96" s="23">
        <v>7639</v>
      </c>
      <c r="G96" s="23">
        <v>854</v>
      </c>
      <c r="H96" s="23">
        <v>121</v>
      </c>
      <c r="I96" s="23">
        <v>7760</v>
      </c>
      <c r="J96" s="24">
        <v>7.5057985369845147E-4</v>
      </c>
      <c r="K96" s="25">
        <v>1.4270584433504974E-4</v>
      </c>
      <c r="L96" s="26">
        <v>1.5592783505154639E-2</v>
      </c>
      <c r="M96" s="22">
        <v>395</v>
      </c>
      <c r="N96" s="27">
        <v>2</v>
      </c>
    </row>
    <row r="97" spans="1:14" x14ac:dyDescent="0.25">
      <c r="A97" s="29" t="s">
        <v>8</v>
      </c>
      <c r="B97" s="16" t="s">
        <v>368</v>
      </c>
      <c r="C97" s="16">
        <v>26171</v>
      </c>
      <c r="D97" s="16" t="s">
        <v>808</v>
      </c>
      <c r="E97" s="16" t="s">
        <v>809</v>
      </c>
      <c r="F97" s="17">
        <v>2502</v>
      </c>
      <c r="G97" s="17">
        <v>381</v>
      </c>
      <c r="H97" s="17">
        <v>265</v>
      </c>
      <c r="I97" s="17">
        <v>2767</v>
      </c>
      <c r="J97" s="18">
        <v>3.3486056704813818E-4</v>
      </c>
      <c r="K97" s="19">
        <v>3.1253759296519159E-4</v>
      </c>
      <c r="L97" s="20">
        <v>9.5771593783881462E-2</v>
      </c>
      <c r="M97" s="16">
        <v>400</v>
      </c>
      <c r="N97" s="21">
        <v>2</v>
      </c>
    </row>
    <row r="98" spans="1:14" x14ac:dyDescent="0.25">
      <c r="A98" s="30" t="s">
        <v>8</v>
      </c>
      <c r="B98" s="22" t="s">
        <v>84</v>
      </c>
      <c r="C98" s="22">
        <v>23417</v>
      </c>
      <c r="D98" s="22" t="s">
        <v>804</v>
      </c>
      <c r="E98" s="22" t="s">
        <v>805</v>
      </c>
      <c r="F98" s="23">
        <v>3197</v>
      </c>
      <c r="G98" s="23">
        <v>728</v>
      </c>
      <c r="H98" s="23">
        <v>135</v>
      </c>
      <c r="I98" s="23">
        <v>3332</v>
      </c>
      <c r="J98" s="24">
        <v>6.3983856380851604E-4</v>
      </c>
      <c r="K98" s="25">
        <v>1.5921726434075796E-4</v>
      </c>
      <c r="L98" s="26">
        <v>4.0516206482593034E-2</v>
      </c>
      <c r="M98" s="22">
        <v>403</v>
      </c>
      <c r="N98" s="27">
        <v>2</v>
      </c>
    </row>
    <row r="99" spans="1:14" x14ac:dyDescent="0.25">
      <c r="A99" s="29" t="s">
        <v>8</v>
      </c>
      <c r="B99" s="16" t="s">
        <v>7</v>
      </c>
      <c r="C99" s="16">
        <v>21371</v>
      </c>
      <c r="D99" s="16" t="s">
        <v>877</v>
      </c>
      <c r="E99" s="16" t="s">
        <v>878</v>
      </c>
      <c r="F99" s="17">
        <v>2407</v>
      </c>
      <c r="G99" s="17">
        <v>590</v>
      </c>
      <c r="H99" s="17">
        <v>164</v>
      </c>
      <c r="I99" s="17">
        <v>2571</v>
      </c>
      <c r="J99" s="18">
        <v>5.1855048440525332E-4</v>
      </c>
      <c r="K99" s="19">
        <v>1.934194914954393E-4</v>
      </c>
      <c r="L99" s="20">
        <v>6.3788409179307656E-2</v>
      </c>
      <c r="M99" s="16">
        <v>405</v>
      </c>
      <c r="N99" s="21">
        <v>2</v>
      </c>
    </row>
    <row r="100" spans="1:14" x14ac:dyDescent="0.25">
      <c r="A100" s="30" t="s">
        <v>8</v>
      </c>
      <c r="B100" s="22" t="s">
        <v>84</v>
      </c>
      <c r="C100" s="22">
        <v>23663</v>
      </c>
      <c r="D100" s="22" t="s">
        <v>726</v>
      </c>
      <c r="E100" s="22" t="s">
        <v>727</v>
      </c>
      <c r="F100" s="23">
        <v>2035</v>
      </c>
      <c r="G100" s="23">
        <v>463</v>
      </c>
      <c r="H100" s="23">
        <v>208</v>
      </c>
      <c r="I100" s="23">
        <v>2243</v>
      </c>
      <c r="J100" s="24">
        <v>4.069302953892073E-4</v>
      </c>
      <c r="K100" s="25">
        <v>2.4531252579909374E-4</v>
      </c>
      <c r="L100" s="26">
        <v>9.2732946946054398E-2</v>
      </c>
      <c r="M100" s="22">
        <v>406</v>
      </c>
      <c r="N100" s="27">
        <v>2</v>
      </c>
    </row>
    <row r="101" spans="1:14" x14ac:dyDescent="0.25">
      <c r="A101" s="29" t="s">
        <v>8</v>
      </c>
      <c r="B101" s="16" t="s">
        <v>84</v>
      </c>
      <c r="C101" s="16">
        <v>23247</v>
      </c>
      <c r="D101" s="16" t="s">
        <v>731</v>
      </c>
      <c r="E101" s="16" t="s">
        <v>732</v>
      </c>
      <c r="F101" s="17">
        <v>1383</v>
      </c>
      <c r="G101" s="17">
        <v>315</v>
      </c>
      <c r="H101" s="17">
        <v>289</v>
      </c>
      <c r="I101" s="17">
        <v>1672</v>
      </c>
      <c r="J101" s="18">
        <v>2.7685322472483865E-4</v>
      </c>
      <c r="K101" s="19">
        <v>3.4084288440354855E-4</v>
      </c>
      <c r="L101" s="20">
        <v>0.17284688995215311</v>
      </c>
      <c r="M101" s="16">
        <v>412</v>
      </c>
      <c r="N101" s="21">
        <v>2</v>
      </c>
    </row>
    <row r="102" spans="1:14" x14ac:dyDescent="0.25">
      <c r="A102" s="30" t="s">
        <v>8</v>
      </c>
      <c r="B102" s="22" t="s">
        <v>84</v>
      </c>
      <c r="C102" s="22">
        <v>23259</v>
      </c>
      <c r="D102" s="22" t="s">
        <v>737</v>
      </c>
      <c r="E102" s="22" t="s">
        <v>738</v>
      </c>
      <c r="F102" s="23">
        <v>447</v>
      </c>
      <c r="G102" s="23">
        <v>102</v>
      </c>
      <c r="H102" s="23">
        <v>893</v>
      </c>
      <c r="I102" s="23">
        <v>1340</v>
      </c>
      <c r="J102" s="24">
        <v>8.9647710863281085E-5</v>
      </c>
      <c r="K102" s="25">
        <v>1.0531927189355323E-3</v>
      </c>
      <c r="L102" s="26">
        <v>0.66641791044776122</v>
      </c>
      <c r="M102" s="22">
        <v>413</v>
      </c>
      <c r="N102" s="27">
        <v>2</v>
      </c>
    </row>
    <row r="103" spans="1:14" x14ac:dyDescent="0.25">
      <c r="A103" s="29" t="s">
        <v>42</v>
      </c>
      <c r="B103" s="16" t="s">
        <v>42</v>
      </c>
      <c r="C103" s="16">
        <v>10110</v>
      </c>
      <c r="D103" s="16" t="s">
        <v>728</v>
      </c>
      <c r="E103" s="16" t="s">
        <v>729</v>
      </c>
      <c r="F103" s="17">
        <v>6754</v>
      </c>
      <c r="G103" s="17">
        <v>395</v>
      </c>
      <c r="H103" s="17">
        <v>229</v>
      </c>
      <c r="I103" s="17">
        <v>6983</v>
      </c>
      <c r="J103" s="18">
        <v>3.4716515481368658E-4</v>
      </c>
      <c r="K103" s="19">
        <v>2.7007965580765612E-4</v>
      </c>
      <c r="L103" s="20">
        <v>3.2793928111127024E-2</v>
      </c>
      <c r="M103" s="16">
        <v>415</v>
      </c>
      <c r="N103" s="21">
        <v>2</v>
      </c>
    </row>
    <row r="104" spans="1:14" x14ac:dyDescent="0.25">
      <c r="A104" s="30" t="s">
        <v>8</v>
      </c>
      <c r="B104" s="22" t="s">
        <v>29</v>
      </c>
      <c r="C104" s="22">
        <v>24377</v>
      </c>
      <c r="D104" s="22" t="s">
        <v>772</v>
      </c>
      <c r="E104" s="22" t="s">
        <v>772</v>
      </c>
      <c r="F104" s="23">
        <v>1992</v>
      </c>
      <c r="G104" s="23">
        <v>454</v>
      </c>
      <c r="H104" s="23">
        <v>193</v>
      </c>
      <c r="I104" s="23">
        <v>2185</v>
      </c>
      <c r="J104" s="24">
        <v>3.9902020325421189E-4</v>
      </c>
      <c r="K104" s="25">
        <v>2.2762171865012065E-4</v>
      </c>
      <c r="L104" s="26">
        <v>8.832951945080092E-2</v>
      </c>
      <c r="M104" s="22">
        <v>420</v>
      </c>
      <c r="N104" s="27">
        <v>2</v>
      </c>
    </row>
    <row r="105" spans="1:14" x14ac:dyDescent="0.25">
      <c r="A105" s="29" t="s">
        <v>8</v>
      </c>
      <c r="B105" s="16" t="s">
        <v>37</v>
      </c>
      <c r="C105" s="16">
        <v>22359</v>
      </c>
      <c r="D105" s="16" t="s">
        <v>754</v>
      </c>
      <c r="E105" s="16" t="s">
        <v>755</v>
      </c>
      <c r="F105" s="17">
        <v>3411</v>
      </c>
      <c r="G105" s="17">
        <v>381</v>
      </c>
      <c r="H105" s="17">
        <v>229</v>
      </c>
      <c r="I105" s="17">
        <v>3640</v>
      </c>
      <c r="J105" s="18">
        <v>3.3486056704813818E-4</v>
      </c>
      <c r="K105" s="19">
        <v>2.7007965580765612E-4</v>
      </c>
      <c r="L105" s="20">
        <v>6.2912087912087911E-2</v>
      </c>
      <c r="M105" s="16">
        <v>421</v>
      </c>
      <c r="N105" s="21">
        <v>2</v>
      </c>
    </row>
    <row r="106" spans="1:14" x14ac:dyDescent="0.25">
      <c r="A106" s="30" t="s">
        <v>8</v>
      </c>
      <c r="B106" s="22" t="s">
        <v>37</v>
      </c>
      <c r="C106" s="22">
        <v>22757</v>
      </c>
      <c r="D106" s="22" t="s">
        <v>923</v>
      </c>
      <c r="E106" s="22" t="s">
        <v>923</v>
      </c>
      <c r="F106" s="23">
        <v>2600</v>
      </c>
      <c r="G106" s="23">
        <v>291</v>
      </c>
      <c r="H106" s="23">
        <v>291</v>
      </c>
      <c r="I106" s="23">
        <v>2891</v>
      </c>
      <c r="J106" s="24">
        <v>2.5575964569818431E-4</v>
      </c>
      <c r="K106" s="25">
        <v>3.4320165869007829E-4</v>
      </c>
      <c r="L106" s="26">
        <v>0.10065721203735732</v>
      </c>
      <c r="M106" s="22">
        <v>426</v>
      </c>
      <c r="N106" s="27">
        <v>2</v>
      </c>
    </row>
    <row r="107" spans="1:14" x14ac:dyDescent="0.25">
      <c r="A107" s="29" t="s">
        <v>8</v>
      </c>
      <c r="B107" s="16" t="s">
        <v>29</v>
      </c>
      <c r="C107" s="16">
        <v>24411</v>
      </c>
      <c r="D107" s="16" t="s">
        <v>797</v>
      </c>
      <c r="E107" s="16" t="s">
        <v>798</v>
      </c>
      <c r="F107" s="17">
        <v>558</v>
      </c>
      <c r="G107" s="17">
        <v>127</v>
      </c>
      <c r="H107" s="17">
        <v>645</v>
      </c>
      <c r="I107" s="17">
        <v>1203</v>
      </c>
      <c r="J107" s="18">
        <v>1.1162018901604607E-4</v>
      </c>
      <c r="K107" s="19">
        <v>7.6070470740584361E-4</v>
      </c>
      <c r="L107" s="20">
        <v>0.53615960099750626</v>
      </c>
      <c r="M107" s="16">
        <v>430</v>
      </c>
      <c r="N107" s="21">
        <v>2</v>
      </c>
    </row>
    <row r="108" spans="1:14" x14ac:dyDescent="0.25">
      <c r="A108" s="30" t="s">
        <v>8</v>
      </c>
      <c r="B108" s="22" t="s">
        <v>84</v>
      </c>
      <c r="C108" s="22">
        <v>23577</v>
      </c>
      <c r="D108" s="22" t="s">
        <v>830</v>
      </c>
      <c r="E108" s="22" t="s">
        <v>831</v>
      </c>
      <c r="F108" s="23">
        <v>2515</v>
      </c>
      <c r="G108" s="23">
        <v>573</v>
      </c>
      <c r="H108" s="23">
        <v>142</v>
      </c>
      <c r="I108" s="23">
        <v>2657</v>
      </c>
      <c r="J108" s="24">
        <v>5.0360919926137316E-4</v>
      </c>
      <c r="K108" s="25">
        <v>1.6747297434361208E-4</v>
      </c>
      <c r="L108" s="26">
        <v>5.3443733534060969E-2</v>
      </c>
      <c r="M108" s="22">
        <v>431</v>
      </c>
      <c r="N108" s="27">
        <v>2</v>
      </c>
    </row>
    <row r="109" spans="1:14" x14ac:dyDescent="0.25">
      <c r="A109" s="29" t="s">
        <v>8</v>
      </c>
      <c r="B109" s="16" t="s">
        <v>84</v>
      </c>
      <c r="C109" s="16">
        <v>23675</v>
      </c>
      <c r="D109" s="16" t="s">
        <v>916</v>
      </c>
      <c r="E109" s="16" t="s">
        <v>916</v>
      </c>
      <c r="F109" s="17">
        <v>1939</v>
      </c>
      <c r="G109" s="17">
        <v>442</v>
      </c>
      <c r="H109" s="17">
        <v>161</v>
      </c>
      <c r="I109" s="17">
        <v>2100</v>
      </c>
      <c r="J109" s="18">
        <v>3.8847341374088473E-4</v>
      </c>
      <c r="K109" s="19">
        <v>1.8988133006564469E-4</v>
      </c>
      <c r="L109" s="20">
        <v>7.6666666666666661E-2</v>
      </c>
      <c r="M109" s="16">
        <v>441</v>
      </c>
      <c r="N109" s="21">
        <v>2</v>
      </c>
    </row>
    <row r="110" spans="1:14" x14ac:dyDescent="0.25">
      <c r="A110" s="30" t="s">
        <v>8</v>
      </c>
      <c r="B110" s="22" t="s">
        <v>29</v>
      </c>
      <c r="C110" s="22">
        <v>24177</v>
      </c>
      <c r="D110" s="22" t="s">
        <v>906</v>
      </c>
      <c r="E110" s="22" t="s">
        <v>907</v>
      </c>
      <c r="F110" s="23">
        <v>1817</v>
      </c>
      <c r="G110" s="23">
        <v>414</v>
      </c>
      <c r="H110" s="23">
        <v>171</v>
      </c>
      <c r="I110" s="23">
        <v>1988</v>
      </c>
      <c r="J110" s="24">
        <v>3.6386423820978793E-4</v>
      </c>
      <c r="K110" s="25">
        <v>2.0167520149829343E-4</v>
      </c>
      <c r="L110" s="26">
        <v>8.6016096579476856E-2</v>
      </c>
      <c r="M110" s="22">
        <v>443</v>
      </c>
      <c r="N110" s="27">
        <v>2</v>
      </c>
    </row>
    <row r="111" spans="1:14" x14ac:dyDescent="0.25">
      <c r="A111" s="29" t="s">
        <v>8</v>
      </c>
      <c r="B111" s="16" t="s">
        <v>37</v>
      </c>
      <c r="C111" s="16">
        <v>22423</v>
      </c>
      <c r="D111" s="16" t="s">
        <v>817</v>
      </c>
      <c r="E111" s="16" t="s">
        <v>818</v>
      </c>
      <c r="F111" s="17">
        <v>3724</v>
      </c>
      <c r="G111" s="17">
        <v>416</v>
      </c>
      <c r="H111" s="17">
        <v>164</v>
      </c>
      <c r="I111" s="17">
        <v>3888</v>
      </c>
      <c r="J111" s="18">
        <v>3.6562203646200916E-4</v>
      </c>
      <c r="K111" s="19">
        <v>1.934194914954393E-4</v>
      </c>
      <c r="L111" s="20">
        <v>4.2181069958847739E-2</v>
      </c>
      <c r="M111" s="16">
        <v>446</v>
      </c>
      <c r="N111" s="21">
        <v>2</v>
      </c>
    </row>
    <row r="112" spans="1:14" x14ac:dyDescent="0.25">
      <c r="A112" s="30" t="s">
        <v>8</v>
      </c>
      <c r="B112" s="22" t="s">
        <v>37</v>
      </c>
      <c r="C112" s="22">
        <v>22443</v>
      </c>
      <c r="D112" s="22" t="s">
        <v>810</v>
      </c>
      <c r="E112" s="22" t="s">
        <v>811</v>
      </c>
      <c r="F112" s="23">
        <v>2235</v>
      </c>
      <c r="G112" s="23">
        <v>250</v>
      </c>
      <c r="H112" s="23">
        <v>273</v>
      </c>
      <c r="I112" s="23">
        <v>2508</v>
      </c>
      <c r="J112" s="24">
        <v>2.1972478152764972E-4</v>
      </c>
      <c r="K112" s="25">
        <v>3.2197269011131056E-4</v>
      </c>
      <c r="L112" s="26">
        <v>0.10885167464114832</v>
      </c>
      <c r="M112" s="22">
        <v>447</v>
      </c>
      <c r="N112" s="27">
        <v>2</v>
      </c>
    </row>
    <row r="113" spans="1:14" x14ac:dyDescent="0.25">
      <c r="A113" s="29" t="s">
        <v>8</v>
      </c>
      <c r="B113" s="16" t="s">
        <v>37</v>
      </c>
      <c r="C113" s="16">
        <v>22531</v>
      </c>
      <c r="D113" s="16" t="s">
        <v>974</v>
      </c>
      <c r="E113" s="16" t="s">
        <v>975</v>
      </c>
      <c r="F113" s="17">
        <v>4756</v>
      </c>
      <c r="G113" s="17">
        <v>532</v>
      </c>
      <c r="H113" s="17">
        <v>128</v>
      </c>
      <c r="I113" s="17">
        <v>4884</v>
      </c>
      <c r="J113" s="18">
        <v>4.675743350908386E-4</v>
      </c>
      <c r="K113" s="19">
        <v>1.5096155433790386E-4</v>
      </c>
      <c r="L113" s="20">
        <v>2.620802620802621E-2</v>
      </c>
      <c r="M113" s="16">
        <v>448</v>
      </c>
      <c r="N113" s="21">
        <v>2</v>
      </c>
    </row>
    <row r="114" spans="1:14" x14ac:dyDescent="0.25">
      <c r="A114" s="30" t="s">
        <v>8</v>
      </c>
      <c r="B114" s="22" t="s">
        <v>29</v>
      </c>
      <c r="C114" s="22">
        <v>24375</v>
      </c>
      <c r="D114" s="22" t="s">
        <v>824</v>
      </c>
      <c r="E114" s="22" t="s">
        <v>825</v>
      </c>
      <c r="F114" s="23">
        <v>1659</v>
      </c>
      <c r="G114" s="23">
        <v>378</v>
      </c>
      <c r="H114" s="23">
        <v>176</v>
      </c>
      <c r="I114" s="23">
        <v>1835</v>
      </c>
      <c r="J114" s="24">
        <v>3.3222386966980636E-4</v>
      </c>
      <c r="K114" s="25">
        <v>2.0757213721461779E-4</v>
      </c>
      <c r="L114" s="26">
        <v>9.5912806539509537E-2</v>
      </c>
      <c r="M114" s="22">
        <v>450</v>
      </c>
      <c r="N114" s="27">
        <v>2</v>
      </c>
    </row>
    <row r="115" spans="1:14" x14ac:dyDescent="0.25">
      <c r="A115" s="29" t="s">
        <v>8</v>
      </c>
      <c r="B115" s="16" t="s">
        <v>7</v>
      </c>
      <c r="C115" s="16">
        <v>21267</v>
      </c>
      <c r="D115" s="16" t="s">
        <v>912</v>
      </c>
      <c r="E115" s="16" t="s">
        <v>913</v>
      </c>
      <c r="F115" s="17">
        <v>2252</v>
      </c>
      <c r="G115" s="17">
        <v>552</v>
      </c>
      <c r="H115" s="17">
        <v>115</v>
      </c>
      <c r="I115" s="17">
        <v>2367</v>
      </c>
      <c r="J115" s="18">
        <v>4.8515231761305059E-4</v>
      </c>
      <c r="K115" s="19">
        <v>1.3562952147546048E-4</v>
      </c>
      <c r="L115" s="20">
        <v>4.8584706379383183E-2</v>
      </c>
      <c r="M115" s="16">
        <v>454</v>
      </c>
      <c r="N115" s="21">
        <v>2</v>
      </c>
    </row>
    <row r="116" spans="1:14" x14ac:dyDescent="0.25">
      <c r="A116" s="30" t="s">
        <v>8</v>
      </c>
      <c r="B116" s="22" t="s">
        <v>29</v>
      </c>
      <c r="C116" s="22">
        <v>24313</v>
      </c>
      <c r="D116" s="22" t="s">
        <v>938</v>
      </c>
      <c r="E116" s="22" t="s">
        <v>939</v>
      </c>
      <c r="F116" s="23">
        <v>2105</v>
      </c>
      <c r="G116" s="23">
        <v>479</v>
      </c>
      <c r="H116" s="23">
        <v>132</v>
      </c>
      <c r="I116" s="23">
        <v>2237</v>
      </c>
      <c r="J116" s="24">
        <v>4.2099268140697687E-4</v>
      </c>
      <c r="K116" s="25">
        <v>1.5567910291096335E-4</v>
      </c>
      <c r="L116" s="26">
        <v>5.9007599463567276E-2</v>
      </c>
      <c r="M116" s="22">
        <v>456</v>
      </c>
      <c r="N116" s="27">
        <v>2</v>
      </c>
    </row>
    <row r="117" spans="1:14" x14ac:dyDescent="0.25">
      <c r="A117" s="29" t="s">
        <v>8</v>
      </c>
      <c r="B117" s="16" t="s">
        <v>37</v>
      </c>
      <c r="C117" s="16">
        <v>22675</v>
      </c>
      <c r="D117" s="16" t="s">
        <v>893</v>
      </c>
      <c r="E117" s="16" t="s">
        <v>894</v>
      </c>
      <c r="F117" s="17">
        <v>2239</v>
      </c>
      <c r="G117" s="17">
        <v>250</v>
      </c>
      <c r="H117" s="17">
        <v>248</v>
      </c>
      <c r="I117" s="17">
        <v>2487</v>
      </c>
      <c r="J117" s="18">
        <v>2.1972478152764972E-4</v>
      </c>
      <c r="K117" s="19">
        <v>2.924880115296887E-4</v>
      </c>
      <c r="L117" s="20">
        <v>9.9718536389223969E-2</v>
      </c>
      <c r="M117" s="16">
        <v>459</v>
      </c>
      <c r="N117" s="21">
        <v>2</v>
      </c>
    </row>
    <row r="118" spans="1:14" x14ac:dyDescent="0.25">
      <c r="A118" s="30" t="s">
        <v>8</v>
      </c>
      <c r="B118" s="22" t="s">
        <v>332</v>
      </c>
      <c r="C118" s="22">
        <v>25136</v>
      </c>
      <c r="D118" s="22" t="s">
        <v>834</v>
      </c>
      <c r="E118" s="22" t="s">
        <v>835</v>
      </c>
      <c r="F118" s="23">
        <v>4966</v>
      </c>
      <c r="G118" s="23">
        <v>757</v>
      </c>
      <c r="H118" s="23">
        <v>81</v>
      </c>
      <c r="I118" s="23">
        <v>5047</v>
      </c>
      <c r="J118" s="24">
        <v>6.6532663846572337E-4</v>
      </c>
      <c r="K118" s="25">
        <v>9.5530358604454781E-5</v>
      </c>
      <c r="L118" s="26">
        <v>1.6049138101842678E-2</v>
      </c>
      <c r="M118" s="22">
        <v>462</v>
      </c>
      <c r="N118" s="27">
        <v>3</v>
      </c>
    </row>
    <row r="119" spans="1:14" x14ac:dyDescent="0.25">
      <c r="A119" s="29" t="s">
        <v>8</v>
      </c>
      <c r="B119" s="16" t="s">
        <v>84</v>
      </c>
      <c r="C119" s="16">
        <v>23311</v>
      </c>
      <c r="D119" s="16" t="s">
        <v>806</v>
      </c>
      <c r="E119" s="16" t="s">
        <v>807</v>
      </c>
      <c r="F119" s="17">
        <v>519</v>
      </c>
      <c r="G119" s="17">
        <v>118</v>
      </c>
      <c r="H119" s="17">
        <v>515</v>
      </c>
      <c r="I119" s="17">
        <v>1034</v>
      </c>
      <c r="J119" s="18">
        <v>1.0371009688105068E-4</v>
      </c>
      <c r="K119" s="19">
        <v>6.0738437878140998E-4</v>
      </c>
      <c r="L119" s="20">
        <v>0.49806576402321084</v>
      </c>
      <c r="M119" s="16">
        <v>463</v>
      </c>
      <c r="N119" s="21">
        <v>3</v>
      </c>
    </row>
    <row r="120" spans="1:14" x14ac:dyDescent="0.25">
      <c r="A120" s="30" t="s">
        <v>8</v>
      </c>
      <c r="B120" s="22" t="s">
        <v>37</v>
      </c>
      <c r="C120" s="22">
        <v>22447</v>
      </c>
      <c r="D120" s="22" t="s">
        <v>865</v>
      </c>
      <c r="E120" s="22" t="s">
        <v>866</v>
      </c>
      <c r="F120" s="23">
        <v>3802</v>
      </c>
      <c r="G120" s="23">
        <v>425</v>
      </c>
      <c r="H120" s="23">
        <v>143</v>
      </c>
      <c r="I120" s="23">
        <v>3945</v>
      </c>
      <c r="J120" s="24">
        <v>3.7353212859700456E-4</v>
      </c>
      <c r="K120" s="25">
        <v>1.6865236148687696E-4</v>
      </c>
      <c r="L120" s="26">
        <v>3.6248415716096327E-2</v>
      </c>
      <c r="M120" s="22">
        <v>464</v>
      </c>
      <c r="N120" s="27">
        <v>3</v>
      </c>
    </row>
    <row r="121" spans="1:14" x14ac:dyDescent="0.25">
      <c r="A121" s="29" t="s">
        <v>8</v>
      </c>
      <c r="B121" s="16" t="s">
        <v>332</v>
      </c>
      <c r="C121" s="16">
        <v>25161</v>
      </c>
      <c r="D121" s="16" t="s">
        <v>951</v>
      </c>
      <c r="E121" s="16" t="s">
        <v>952</v>
      </c>
      <c r="F121" s="17">
        <v>2899</v>
      </c>
      <c r="G121" s="17">
        <v>442</v>
      </c>
      <c r="H121" s="17">
        <v>129</v>
      </c>
      <c r="I121" s="17">
        <v>3028</v>
      </c>
      <c r="J121" s="18">
        <v>3.8847341374088473E-4</v>
      </c>
      <c r="K121" s="19">
        <v>1.5214094148116873E-4</v>
      </c>
      <c r="L121" s="20">
        <v>4.2602377807133419E-2</v>
      </c>
      <c r="M121" s="16">
        <v>473</v>
      </c>
      <c r="N121" s="21">
        <v>3</v>
      </c>
    </row>
    <row r="122" spans="1:14" x14ac:dyDescent="0.25">
      <c r="A122" s="30" t="s">
        <v>8</v>
      </c>
      <c r="B122" s="22" t="s">
        <v>37</v>
      </c>
      <c r="C122" s="22">
        <v>22733</v>
      </c>
      <c r="D122" s="22" t="s">
        <v>1009</v>
      </c>
      <c r="E122" s="22" t="s">
        <v>1010</v>
      </c>
      <c r="F122" s="23">
        <v>1259</v>
      </c>
      <c r="G122" s="23">
        <v>141</v>
      </c>
      <c r="H122" s="23">
        <v>390</v>
      </c>
      <c r="I122" s="23">
        <v>1649</v>
      </c>
      <c r="J122" s="24">
        <v>1.2392477678159445E-4</v>
      </c>
      <c r="K122" s="25">
        <v>4.5996098587330078E-4</v>
      </c>
      <c r="L122" s="26">
        <v>0.23650697392359005</v>
      </c>
      <c r="M122" s="22">
        <v>479</v>
      </c>
      <c r="N122" s="27">
        <v>3</v>
      </c>
    </row>
    <row r="123" spans="1:14" x14ac:dyDescent="0.25">
      <c r="A123" s="29" t="s">
        <v>8</v>
      </c>
      <c r="B123" s="16" t="s">
        <v>37</v>
      </c>
      <c r="C123" s="16">
        <v>22797</v>
      </c>
      <c r="D123" s="16" t="s">
        <v>917</v>
      </c>
      <c r="E123" s="16" t="s">
        <v>917</v>
      </c>
      <c r="F123" s="17">
        <v>4041</v>
      </c>
      <c r="G123" s="17">
        <v>452</v>
      </c>
      <c r="H123" s="17">
        <v>118</v>
      </c>
      <c r="I123" s="17">
        <v>4159</v>
      </c>
      <c r="J123" s="18">
        <v>3.9726240500199072E-4</v>
      </c>
      <c r="K123" s="19">
        <v>1.3916768290525512E-4</v>
      </c>
      <c r="L123" s="20">
        <v>2.8372204856936763E-2</v>
      </c>
      <c r="M123" s="16">
        <v>482</v>
      </c>
      <c r="N123" s="21">
        <v>3</v>
      </c>
    </row>
    <row r="124" spans="1:14" x14ac:dyDescent="0.25">
      <c r="A124" s="30" t="s">
        <v>8</v>
      </c>
      <c r="B124" s="22" t="s">
        <v>29</v>
      </c>
      <c r="C124" s="22">
        <v>24329</v>
      </c>
      <c r="D124" s="22" t="s">
        <v>908</v>
      </c>
      <c r="E124" s="22" t="s">
        <v>909</v>
      </c>
      <c r="F124" s="23">
        <v>1095</v>
      </c>
      <c r="G124" s="23">
        <v>249</v>
      </c>
      <c r="H124" s="23">
        <v>210</v>
      </c>
      <c r="I124" s="23">
        <v>1305</v>
      </c>
      <c r="J124" s="24">
        <v>2.1884588240153914E-4</v>
      </c>
      <c r="K124" s="25">
        <v>2.4767130008562349E-4</v>
      </c>
      <c r="L124" s="26">
        <v>0.16091954022988506</v>
      </c>
      <c r="M124" s="22">
        <v>484</v>
      </c>
      <c r="N124" s="27">
        <v>3</v>
      </c>
    </row>
    <row r="125" spans="1:14" x14ac:dyDescent="0.25">
      <c r="A125" s="29" t="s">
        <v>8</v>
      </c>
      <c r="B125" s="16" t="s">
        <v>84</v>
      </c>
      <c r="C125" s="16">
        <v>23639</v>
      </c>
      <c r="D125" s="16" t="s">
        <v>847</v>
      </c>
      <c r="E125" s="16" t="s">
        <v>848</v>
      </c>
      <c r="F125" s="17">
        <v>1772</v>
      </c>
      <c r="G125" s="17">
        <v>403</v>
      </c>
      <c r="H125" s="17">
        <v>126</v>
      </c>
      <c r="I125" s="17">
        <v>1898</v>
      </c>
      <c r="J125" s="18">
        <v>3.5419634782257134E-4</v>
      </c>
      <c r="K125" s="19">
        <v>1.4860278005137409E-4</v>
      </c>
      <c r="L125" s="20">
        <v>6.6385669125395147E-2</v>
      </c>
      <c r="M125" s="16">
        <v>488</v>
      </c>
      <c r="N125" s="21">
        <v>3</v>
      </c>
    </row>
    <row r="126" spans="1:14" x14ac:dyDescent="0.25">
      <c r="A126" s="30" t="s">
        <v>8</v>
      </c>
      <c r="B126" s="22" t="s">
        <v>332</v>
      </c>
      <c r="C126" s="22">
        <v>25166</v>
      </c>
      <c r="D126" s="22" t="s">
        <v>1050</v>
      </c>
      <c r="E126" s="22" t="s">
        <v>1051</v>
      </c>
      <c r="F126" s="23">
        <v>2476</v>
      </c>
      <c r="G126" s="23">
        <v>377</v>
      </c>
      <c r="H126" s="23">
        <v>134</v>
      </c>
      <c r="I126" s="23">
        <v>2610</v>
      </c>
      <c r="J126" s="24">
        <v>3.3134497054369578E-4</v>
      </c>
      <c r="K126" s="25">
        <v>1.5803787719749309E-4</v>
      </c>
      <c r="L126" s="26">
        <v>5.1340996168582377E-2</v>
      </c>
      <c r="M126" s="22">
        <v>489</v>
      </c>
      <c r="N126" s="27">
        <v>3</v>
      </c>
    </row>
    <row r="127" spans="1:14" x14ac:dyDescent="0.25">
      <c r="A127" s="29" t="s">
        <v>8</v>
      </c>
      <c r="B127" s="16" t="s">
        <v>37</v>
      </c>
      <c r="C127" s="16">
        <v>22427</v>
      </c>
      <c r="D127" s="16" t="s">
        <v>948</v>
      </c>
      <c r="E127" s="16" t="s">
        <v>949</v>
      </c>
      <c r="F127" s="17">
        <v>2552</v>
      </c>
      <c r="G127" s="17">
        <v>285</v>
      </c>
      <c r="H127" s="17">
        <v>161</v>
      </c>
      <c r="I127" s="17">
        <v>2713</v>
      </c>
      <c r="J127" s="18">
        <v>2.5048625094152067E-4</v>
      </c>
      <c r="K127" s="19">
        <v>1.8988133006564469E-4</v>
      </c>
      <c r="L127" s="20">
        <v>5.9343899741983043E-2</v>
      </c>
      <c r="M127" s="16">
        <v>495</v>
      </c>
      <c r="N127" s="21">
        <v>3</v>
      </c>
    </row>
    <row r="128" spans="1:14" x14ac:dyDescent="0.25">
      <c r="A128" s="30" t="s">
        <v>8</v>
      </c>
      <c r="B128" s="22" t="s">
        <v>332</v>
      </c>
      <c r="C128" s="22">
        <v>25261</v>
      </c>
      <c r="D128" s="22" t="s">
        <v>940</v>
      </c>
      <c r="E128" s="22" t="s">
        <v>941</v>
      </c>
      <c r="F128" s="23">
        <v>1942</v>
      </c>
      <c r="G128" s="23">
        <v>296</v>
      </c>
      <c r="H128" s="23">
        <v>154</v>
      </c>
      <c r="I128" s="23">
        <v>2096</v>
      </c>
      <c r="J128" s="24">
        <v>2.6015414132873725E-4</v>
      </c>
      <c r="K128" s="25">
        <v>1.8162562006279057E-4</v>
      </c>
      <c r="L128" s="26">
        <v>7.3473282442748089E-2</v>
      </c>
      <c r="M128" s="22">
        <v>496</v>
      </c>
      <c r="N128" s="27">
        <v>3</v>
      </c>
    </row>
    <row r="129" spans="1:14" x14ac:dyDescent="0.25">
      <c r="A129" s="29" t="s">
        <v>42</v>
      </c>
      <c r="B129" s="16" t="s">
        <v>42</v>
      </c>
      <c r="C129" s="16">
        <v>10550</v>
      </c>
      <c r="D129" s="16" t="s">
        <v>980</v>
      </c>
      <c r="E129" s="16" t="s">
        <v>981</v>
      </c>
      <c r="F129" s="17">
        <v>33260</v>
      </c>
      <c r="G129" s="17">
        <v>1946</v>
      </c>
      <c r="H129" s="17">
        <v>23</v>
      </c>
      <c r="I129" s="17">
        <v>33283</v>
      </c>
      <c r="J129" s="18">
        <v>1.7103376994112255E-3</v>
      </c>
      <c r="K129" s="19">
        <v>2.7125904295092098E-5</v>
      </c>
      <c r="L129" s="20">
        <v>6.9104347564822883E-4</v>
      </c>
      <c r="M129" s="16">
        <v>499</v>
      </c>
      <c r="N129" s="21">
        <v>3</v>
      </c>
    </row>
    <row r="130" spans="1:14" x14ac:dyDescent="0.25">
      <c r="A130" s="30" t="s">
        <v>42</v>
      </c>
      <c r="B130" s="22" t="s">
        <v>42</v>
      </c>
      <c r="C130" s="22">
        <v>10610</v>
      </c>
      <c r="D130" s="22" t="s">
        <v>1027</v>
      </c>
      <c r="E130" s="22" t="s">
        <v>1028</v>
      </c>
      <c r="F130" s="23">
        <v>6498</v>
      </c>
      <c r="G130" s="23">
        <v>380</v>
      </c>
      <c r="H130" s="23">
        <v>111</v>
      </c>
      <c r="I130" s="23">
        <v>6609</v>
      </c>
      <c r="J130" s="24">
        <v>3.339816679220276E-4</v>
      </c>
      <c r="K130" s="25">
        <v>1.30911972902401E-4</v>
      </c>
      <c r="L130" s="26">
        <v>1.6795279164775308E-2</v>
      </c>
      <c r="M130" s="22">
        <v>510</v>
      </c>
      <c r="N130" s="27">
        <v>3</v>
      </c>
    </row>
    <row r="131" spans="1:14" x14ac:dyDescent="0.25">
      <c r="A131" s="29" t="s">
        <v>8</v>
      </c>
      <c r="B131" s="16" t="s">
        <v>84</v>
      </c>
      <c r="C131" s="16">
        <v>23386</v>
      </c>
      <c r="D131" s="16" t="s">
        <v>962</v>
      </c>
      <c r="E131" s="16" t="s">
        <v>963</v>
      </c>
      <c r="F131" s="17">
        <v>1157</v>
      </c>
      <c r="G131" s="17">
        <v>263</v>
      </c>
      <c r="H131" s="17">
        <v>157</v>
      </c>
      <c r="I131" s="17">
        <v>1314</v>
      </c>
      <c r="J131" s="18">
        <v>2.3115047016708751E-4</v>
      </c>
      <c r="K131" s="19">
        <v>1.8516378149258521E-4</v>
      </c>
      <c r="L131" s="20">
        <v>0.11948249619482496</v>
      </c>
      <c r="M131" s="16">
        <v>513</v>
      </c>
      <c r="N131" s="21">
        <v>3</v>
      </c>
    </row>
    <row r="132" spans="1:14" x14ac:dyDescent="0.25">
      <c r="A132" s="30" t="s">
        <v>8</v>
      </c>
      <c r="B132" s="22" t="s">
        <v>37</v>
      </c>
      <c r="C132" s="22">
        <v>22439</v>
      </c>
      <c r="D132" s="22" t="s">
        <v>971</v>
      </c>
      <c r="E132" s="22" t="s">
        <v>972</v>
      </c>
      <c r="F132" s="23">
        <v>1954</v>
      </c>
      <c r="G132" s="23">
        <v>218</v>
      </c>
      <c r="H132" s="23">
        <v>182</v>
      </c>
      <c r="I132" s="23">
        <v>2136</v>
      </c>
      <c r="J132" s="24">
        <v>1.9160000949211057E-4</v>
      </c>
      <c r="K132" s="25">
        <v>2.1464846007420704E-4</v>
      </c>
      <c r="L132" s="26">
        <v>8.5205992509363296E-2</v>
      </c>
      <c r="M132" s="22">
        <v>518</v>
      </c>
      <c r="N132" s="27">
        <v>3</v>
      </c>
    </row>
    <row r="133" spans="1:14" x14ac:dyDescent="0.25">
      <c r="A133" s="29" t="s">
        <v>8</v>
      </c>
      <c r="B133" s="16" t="s">
        <v>29</v>
      </c>
      <c r="C133" s="16">
        <v>24417</v>
      </c>
      <c r="D133" s="16" t="s">
        <v>1043</v>
      </c>
      <c r="E133" s="16" t="s">
        <v>1043</v>
      </c>
      <c r="F133" s="17">
        <v>1253</v>
      </c>
      <c r="G133" s="17">
        <v>285</v>
      </c>
      <c r="H133" s="17">
        <v>138</v>
      </c>
      <c r="I133" s="17">
        <v>1391</v>
      </c>
      <c r="J133" s="18">
        <v>2.5048625094152067E-4</v>
      </c>
      <c r="K133" s="19">
        <v>1.627554257705526E-4</v>
      </c>
      <c r="L133" s="20">
        <v>9.9209202012940326E-2</v>
      </c>
      <c r="M133" s="16">
        <v>520</v>
      </c>
      <c r="N133" s="21">
        <v>3</v>
      </c>
    </row>
    <row r="134" spans="1:14" x14ac:dyDescent="0.25">
      <c r="A134" s="30" t="s">
        <v>8</v>
      </c>
      <c r="B134" s="22" t="s">
        <v>7</v>
      </c>
      <c r="C134" s="22">
        <v>21394</v>
      </c>
      <c r="D134" s="22" t="s">
        <v>1055</v>
      </c>
      <c r="E134" s="22" t="s">
        <v>1056</v>
      </c>
      <c r="F134" s="23">
        <v>1441</v>
      </c>
      <c r="G134" s="23">
        <v>353</v>
      </c>
      <c r="H134" s="23">
        <v>105</v>
      </c>
      <c r="I134" s="23">
        <v>1546</v>
      </c>
      <c r="J134" s="24">
        <v>3.1025139151704144E-4</v>
      </c>
      <c r="K134" s="25">
        <v>1.2383565004281174E-4</v>
      </c>
      <c r="L134" s="26">
        <v>6.791720569210867E-2</v>
      </c>
      <c r="M134" s="22">
        <v>524</v>
      </c>
      <c r="N134" s="27">
        <v>3</v>
      </c>
    </row>
    <row r="135" spans="1:14" x14ac:dyDescent="0.25">
      <c r="A135" s="29" t="s">
        <v>8</v>
      </c>
      <c r="B135" s="16" t="s">
        <v>29</v>
      </c>
      <c r="C135" s="16">
        <v>24349</v>
      </c>
      <c r="D135" s="16" t="s">
        <v>982</v>
      </c>
      <c r="E135" s="16" t="s">
        <v>156</v>
      </c>
      <c r="F135" s="17">
        <v>1659</v>
      </c>
      <c r="G135" s="17">
        <v>378</v>
      </c>
      <c r="H135" s="17">
        <v>98</v>
      </c>
      <c r="I135" s="17">
        <v>1757</v>
      </c>
      <c r="J135" s="18">
        <v>3.3222386966980636E-4</v>
      </c>
      <c r="K135" s="19">
        <v>1.1557994003995763E-4</v>
      </c>
      <c r="L135" s="20">
        <v>5.5776892430278883E-2</v>
      </c>
      <c r="M135" s="16">
        <v>525</v>
      </c>
      <c r="N135" s="21">
        <v>3</v>
      </c>
    </row>
    <row r="136" spans="1:14" x14ac:dyDescent="0.25">
      <c r="A136" s="30" t="s">
        <v>8</v>
      </c>
      <c r="B136" s="22" t="s">
        <v>7</v>
      </c>
      <c r="C136" s="22">
        <v>21259</v>
      </c>
      <c r="D136" s="22" t="s">
        <v>1007</v>
      </c>
      <c r="E136" s="22" t="s">
        <v>1008</v>
      </c>
      <c r="F136" s="23">
        <v>2080</v>
      </c>
      <c r="G136" s="23">
        <v>510</v>
      </c>
      <c r="H136" s="23">
        <v>72</v>
      </c>
      <c r="I136" s="23">
        <v>2152</v>
      </c>
      <c r="J136" s="24">
        <v>4.4823855431640544E-4</v>
      </c>
      <c r="K136" s="25">
        <v>8.4915874315070913E-5</v>
      </c>
      <c r="L136" s="26">
        <v>3.3457249070631967E-2</v>
      </c>
      <c r="M136" s="22">
        <v>530</v>
      </c>
      <c r="N136" s="27">
        <v>3</v>
      </c>
    </row>
    <row r="137" spans="1:14" x14ac:dyDescent="0.25">
      <c r="A137" s="29" t="s">
        <v>8</v>
      </c>
      <c r="B137" s="16" t="s">
        <v>84</v>
      </c>
      <c r="C137" s="16">
        <v>23459</v>
      </c>
      <c r="D137" s="16" t="s">
        <v>914</v>
      </c>
      <c r="E137" s="16" t="s">
        <v>915</v>
      </c>
      <c r="F137" s="17">
        <v>1133</v>
      </c>
      <c r="G137" s="17">
        <v>258</v>
      </c>
      <c r="H137" s="17">
        <v>142</v>
      </c>
      <c r="I137" s="17">
        <v>1275</v>
      </c>
      <c r="J137" s="18">
        <v>2.2675597453653451E-4</v>
      </c>
      <c r="K137" s="19">
        <v>1.6747297434361208E-4</v>
      </c>
      <c r="L137" s="20">
        <v>0.11137254901960784</v>
      </c>
      <c r="M137" s="16">
        <v>531</v>
      </c>
      <c r="N137" s="21">
        <v>3</v>
      </c>
    </row>
    <row r="138" spans="1:14" x14ac:dyDescent="0.25">
      <c r="A138" s="30" t="s">
        <v>8</v>
      </c>
      <c r="B138" s="22" t="s">
        <v>84</v>
      </c>
      <c r="C138" s="22">
        <v>23588</v>
      </c>
      <c r="D138" s="22" t="s">
        <v>985</v>
      </c>
      <c r="E138" s="22" t="s">
        <v>986</v>
      </c>
      <c r="F138" s="23">
        <v>773</v>
      </c>
      <c r="G138" s="23">
        <v>176</v>
      </c>
      <c r="H138" s="23">
        <v>202</v>
      </c>
      <c r="I138" s="23">
        <v>975</v>
      </c>
      <c r="J138" s="24">
        <v>1.546862461954654E-4</v>
      </c>
      <c r="K138" s="25">
        <v>2.3823620293950452E-4</v>
      </c>
      <c r="L138" s="26">
        <v>0.20717948717948717</v>
      </c>
      <c r="M138" s="22">
        <v>538</v>
      </c>
      <c r="N138" s="27">
        <v>3</v>
      </c>
    </row>
    <row r="139" spans="1:14" x14ac:dyDescent="0.25">
      <c r="A139" s="29" t="s">
        <v>8</v>
      </c>
      <c r="B139" s="16" t="s">
        <v>84</v>
      </c>
      <c r="C139" s="16">
        <v>23469</v>
      </c>
      <c r="D139" s="16" t="s">
        <v>1293</v>
      </c>
      <c r="E139" s="16" t="s">
        <v>1294</v>
      </c>
      <c r="F139" s="17">
        <v>1748</v>
      </c>
      <c r="G139" s="17">
        <v>398</v>
      </c>
      <c r="H139" s="17">
        <v>88</v>
      </c>
      <c r="I139" s="17">
        <v>1836</v>
      </c>
      <c r="J139" s="18">
        <v>3.4980185219201835E-4</v>
      </c>
      <c r="K139" s="19">
        <v>1.0378606860730889E-4</v>
      </c>
      <c r="L139" s="20">
        <v>4.793028322440087E-2</v>
      </c>
      <c r="M139" s="16">
        <v>541</v>
      </c>
      <c r="N139" s="21">
        <v>3</v>
      </c>
    </row>
    <row r="140" spans="1:14" x14ac:dyDescent="0.25">
      <c r="A140" s="30" t="s">
        <v>8</v>
      </c>
      <c r="B140" s="22" t="s">
        <v>332</v>
      </c>
      <c r="C140" s="22">
        <v>25459</v>
      </c>
      <c r="D140" s="22" t="s">
        <v>1178</v>
      </c>
      <c r="E140" s="22" t="s">
        <v>1178</v>
      </c>
      <c r="F140" s="23">
        <v>1040</v>
      </c>
      <c r="G140" s="23">
        <v>158</v>
      </c>
      <c r="H140" s="23">
        <v>214</v>
      </c>
      <c r="I140" s="23">
        <v>1254</v>
      </c>
      <c r="J140" s="24">
        <v>1.3886606192547462E-4</v>
      </c>
      <c r="K140" s="25">
        <v>2.5238884865868302E-4</v>
      </c>
      <c r="L140" s="26">
        <v>0.17065390749601275</v>
      </c>
      <c r="M140" s="22">
        <v>543</v>
      </c>
      <c r="N140" s="27">
        <v>3</v>
      </c>
    </row>
    <row r="141" spans="1:14" x14ac:dyDescent="0.25">
      <c r="A141" s="29" t="s">
        <v>8</v>
      </c>
      <c r="B141" s="16" t="s">
        <v>84</v>
      </c>
      <c r="C141" s="16">
        <v>23447</v>
      </c>
      <c r="D141" s="16" t="s">
        <v>1019</v>
      </c>
      <c r="E141" s="16" t="s">
        <v>1020</v>
      </c>
      <c r="F141" s="17">
        <v>1449</v>
      </c>
      <c r="G141" s="17">
        <v>330</v>
      </c>
      <c r="H141" s="17">
        <v>99</v>
      </c>
      <c r="I141" s="17">
        <v>1548</v>
      </c>
      <c r="J141" s="18">
        <v>2.9003671161649763E-4</v>
      </c>
      <c r="K141" s="19">
        <v>1.1675932718322252E-4</v>
      </c>
      <c r="L141" s="20">
        <v>6.3953488372093026E-2</v>
      </c>
      <c r="M141" s="16">
        <v>547</v>
      </c>
      <c r="N141" s="21">
        <v>3</v>
      </c>
    </row>
    <row r="142" spans="1:14" x14ac:dyDescent="0.25">
      <c r="A142" s="30" t="s">
        <v>8</v>
      </c>
      <c r="B142" s="22" t="s">
        <v>84</v>
      </c>
      <c r="C142" s="22">
        <v>23625</v>
      </c>
      <c r="D142" s="22" t="s">
        <v>1148</v>
      </c>
      <c r="E142" s="22" t="s">
        <v>896</v>
      </c>
      <c r="F142" s="23">
        <v>2688</v>
      </c>
      <c r="G142" s="23">
        <v>612</v>
      </c>
      <c r="H142" s="23">
        <v>53</v>
      </c>
      <c r="I142" s="23">
        <v>2741</v>
      </c>
      <c r="J142" s="24">
        <v>5.3788626517968648E-4</v>
      </c>
      <c r="K142" s="25">
        <v>6.2507518593038307E-5</v>
      </c>
      <c r="L142" s="26">
        <v>1.9336008755928492E-2</v>
      </c>
      <c r="M142" s="22">
        <v>549</v>
      </c>
      <c r="N142" s="27">
        <v>3</v>
      </c>
    </row>
    <row r="143" spans="1:14" x14ac:dyDescent="0.25">
      <c r="A143" s="29" t="s">
        <v>8</v>
      </c>
      <c r="B143" s="16" t="s">
        <v>7</v>
      </c>
      <c r="C143" s="16">
        <v>21357</v>
      </c>
      <c r="D143" s="16" t="s">
        <v>1094</v>
      </c>
      <c r="E143" s="16" t="s">
        <v>1095</v>
      </c>
      <c r="F143" s="17">
        <v>2594</v>
      </c>
      <c r="G143" s="17">
        <v>636</v>
      </c>
      <c r="H143" s="17">
        <v>51</v>
      </c>
      <c r="I143" s="17">
        <v>2645</v>
      </c>
      <c r="J143" s="18">
        <v>5.5897984420634093E-4</v>
      </c>
      <c r="K143" s="19">
        <v>6.0148744306508565E-5</v>
      </c>
      <c r="L143" s="20">
        <v>1.9281663516068054E-2</v>
      </c>
      <c r="M143" s="16">
        <v>550</v>
      </c>
      <c r="N143" s="21">
        <v>3</v>
      </c>
    </row>
    <row r="144" spans="1:14" x14ac:dyDescent="0.25">
      <c r="A144" s="30" t="s">
        <v>8</v>
      </c>
      <c r="B144" s="22" t="s">
        <v>29</v>
      </c>
      <c r="C144" s="22">
        <v>24235</v>
      </c>
      <c r="D144" s="22" t="s">
        <v>1001</v>
      </c>
      <c r="E144" s="22" t="s">
        <v>1002</v>
      </c>
      <c r="F144" s="23">
        <v>419</v>
      </c>
      <c r="G144" s="23">
        <v>95</v>
      </c>
      <c r="H144" s="23">
        <v>334</v>
      </c>
      <c r="I144" s="23">
        <v>753</v>
      </c>
      <c r="J144" s="24">
        <v>8.3495416980506899E-5</v>
      </c>
      <c r="K144" s="25">
        <v>3.9391530585046789E-4</v>
      </c>
      <c r="L144" s="26">
        <v>0.44355909694555112</v>
      </c>
      <c r="M144" s="22">
        <v>555</v>
      </c>
      <c r="N144" s="27">
        <v>3</v>
      </c>
    </row>
    <row r="145" spans="1:14" x14ac:dyDescent="0.25">
      <c r="A145" s="29" t="s">
        <v>8</v>
      </c>
      <c r="B145" s="16" t="s">
        <v>368</v>
      </c>
      <c r="C145" s="16">
        <v>26311</v>
      </c>
      <c r="D145" s="16" t="s">
        <v>1130</v>
      </c>
      <c r="E145" s="16" t="s">
        <v>1131</v>
      </c>
      <c r="F145" s="17">
        <v>2197</v>
      </c>
      <c r="G145" s="17">
        <v>335</v>
      </c>
      <c r="H145" s="17">
        <v>93</v>
      </c>
      <c r="I145" s="17">
        <v>2290</v>
      </c>
      <c r="J145" s="18">
        <v>2.9443120724705063E-4</v>
      </c>
      <c r="K145" s="19">
        <v>1.0968300432363326E-4</v>
      </c>
      <c r="L145" s="20">
        <v>4.0611353711790393E-2</v>
      </c>
      <c r="M145" s="16">
        <v>558</v>
      </c>
      <c r="N145" s="21">
        <v>3</v>
      </c>
    </row>
    <row r="146" spans="1:14" x14ac:dyDescent="0.25">
      <c r="A146" s="30" t="s">
        <v>8</v>
      </c>
      <c r="B146" s="22" t="s">
        <v>332</v>
      </c>
      <c r="C146" s="22">
        <v>25411</v>
      </c>
      <c r="D146" s="22" t="s">
        <v>1129</v>
      </c>
      <c r="E146" s="22" t="s">
        <v>1129</v>
      </c>
      <c r="F146" s="23">
        <v>989</v>
      </c>
      <c r="G146" s="23">
        <v>151</v>
      </c>
      <c r="H146" s="23">
        <v>193</v>
      </c>
      <c r="I146" s="23">
        <v>1182</v>
      </c>
      <c r="J146" s="24">
        <v>1.3271376804270044E-4</v>
      </c>
      <c r="K146" s="25">
        <v>2.2762171865012065E-4</v>
      </c>
      <c r="L146" s="26">
        <v>0.16328257191201354</v>
      </c>
      <c r="M146" s="22">
        <v>567</v>
      </c>
      <c r="N146" s="27">
        <v>3</v>
      </c>
    </row>
    <row r="147" spans="1:14" x14ac:dyDescent="0.25">
      <c r="A147" s="29" t="s">
        <v>8</v>
      </c>
      <c r="B147" s="16" t="s">
        <v>29</v>
      </c>
      <c r="C147" s="16">
        <v>24447</v>
      </c>
      <c r="D147" s="16" t="s">
        <v>1199</v>
      </c>
      <c r="E147" s="16" t="s">
        <v>1199</v>
      </c>
      <c r="F147" s="17">
        <v>1898</v>
      </c>
      <c r="G147" s="17">
        <v>432</v>
      </c>
      <c r="H147" s="17">
        <v>67</v>
      </c>
      <c r="I147" s="17">
        <v>1965</v>
      </c>
      <c r="J147" s="18">
        <v>3.7968442247977873E-4</v>
      </c>
      <c r="K147" s="19">
        <v>7.9018938598746544E-5</v>
      </c>
      <c r="L147" s="20">
        <v>3.4096692111959287E-2</v>
      </c>
      <c r="M147" s="16">
        <v>568</v>
      </c>
      <c r="N147" s="21">
        <v>3</v>
      </c>
    </row>
    <row r="148" spans="1:14" x14ac:dyDescent="0.25">
      <c r="A148" s="30" t="s">
        <v>8</v>
      </c>
      <c r="B148" s="22" t="s">
        <v>84</v>
      </c>
      <c r="C148" s="22">
        <v>23627</v>
      </c>
      <c r="D148" s="22" t="s">
        <v>1062</v>
      </c>
      <c r="E148" s="22" t="s">
        <v>1063</v>
      </c>
      <c r="F148" s="23">
        <v>1262</v>
      </c>
      <c r="G148" s="23">
        <v>287</v>
      </c>
      <c r="H148" s="23">
        <v>100</v>
      </c>
      <c r="I148" s="23">
        <v>1362</v>
      </c>
      <c r="J148" s="24">
        <v>2.522440491937419E-4</v>
      </c>
      <c r="K148" s="25">
        <v>1.1793871432648739E-4</v>
      </c>
      <c r="L148" s="26">
        <v>7.3421439060205582E-2</v>
      </c>
      <c r="M148" s="22">
        <v>571</v>
      </c>
      <c r="N148" s="27">
        <v>3</v>
      </c>
    </row>
    <row r="149" spans="1:14" x14ac:dyDescent="0.25">
      <c r="A149" s="29" t="s">
        <v>8</v>
      </c>
      <c r="B149" s="16" t="s">
        <v>37</v>
      </c>
      <c r="C149" s="16">
        <v>22467</v>
      </c>
      <c r="D149" s="16" t="s">
        <v>1044</v>
      </c>
      <c r="E149" s="16" t="s">
        <v>1045</v>
      </c>
      <c r="F149" s="17">
        <v>7130</v>
      </c>
      <c r="G149" s="17">
        <v>797</v>
      </c>
      <c r="H149" s="17">
        <v>36</v>
      </c>
      <c r="I149" s="17">
        <v>7166</v>
      </c>
      <c r="J149" s="18">
        <v>7.0048260351014734E-4</v>
      </c>
      <c r="K149" s="19">
        <v>4.2457937157535457E-5</v>
      </c>
      <c r="L149" s="20">
        <v>5.0237231370360031E-3</v>
      </c>
      <c r="M149" s="16">
        <v>572</v>
      </c>
      <c r="N149" s="21">
        <v>3</v>
      </c>
    </row>
    <row r="150" spans="1:14" x14ac:dyDescent="0.25">
      <c r="A150" s="30" t="s">
        <v>8</v>
      </c>
      <c r="B150" s="22" t="s">
        <v>84</v>
      </c>
      <c r="C150" s="22">
        <v>23381</v>
      </c>
      <c r="D150" s="22" t="s">
        <v>1046</v>
      </c>
      <c r="E150" s="22" t="s">
        <v>1047</v>
      </c>
      <c r="F150" s="23">
        <v>897</v>
      </c>
      <c r="G150" s="23">
        <v>204</v>
      </c>
      <c r="H150" s="23">
        <v>132</v>
      </c>
      <c r="I150" s="23">
        <v>1029</v>
      </c>
      <c r="J150" s="24">
        <v>1.7929542172656217E-4</v>
      </c>
      <c r="K150" s="25">
        <v>1.5567910291096335E-4</v>
      </c>
      <c r="L150" s="26">
        <v>0.1282798833819242</v>
      </c>
      <c r="M150" s="22">
        <v>581</v>
      </c>
      <c r="N150" s="27">
        <v>3</v>
      </c>
    </row>
    <row r="151" spans="1:14" x14ac:dyDescent="0.25">
      <c r="A151" s="29" t="s">
        <v>8</v>
      </c>
      <c r="B151" s="16" t="s">
        <v>29</v>
      </c>
      <c r="C151" s="16">
        <v>24369</v>
      </c>
      <c r="D151" s="16" t="s">
        <v>1098</v>
      </c>
      <c r="E151" s="16" t="s">
        <v>1099</v>
      </c>
      <c r="F151" s="17">
        <v>1217</v>
      </c>
      <c r="G151" s="17">
        <v>277</v>
      </c>
      <c r="H151" s="17">
        <v>95</v>
      </c>
      <c r="I151" s="17">
        <v>1312</v>
      </c>
      <c r="J151" s="18">
        <v>2.4345505793263591E-4</v>
      </c>
      <c r="K151" s="19">
        <v>1.1204177861016302E-4</v>
      </c>
      <c r="L151" s="20">
        <v>7.2408536585365849E-2</v>
      </c>
      <c r="M151" s="16">
        <v>582</v>
      </c>
      <c r="N151" s="21">
        <v>3</v>
      </c>
    </row>
    <row r="152" spans="1:14" x14ac:dyDescent="0.25">
      <c r="A152" s="30" t="s">
        <v>8</v>
      </c>
      <c r="B152" s="22" t="s">
        <v>84</v>
      </c>
      <c r="C152" s="22">
        <v>23423</v>
      </c>
      <c r="D152" s="22" t="s">
        <v>1139</v>
      </c>
      <c r="E152" s="22" t="s">
        <v>1140</v>
      </c>
      <c r="F152" s="23">
        <v>1661</v>
      </c>
      <c r="G152" s="23">
        <v>378</v>
      </c>
      <c r="H152" s="23">
        <v>69</v>
      </c>
      <c r="I152" s="23">
        <v>1730</v>
      </c>
      <c r="J152" s="24">
        <v>3.3222386966980636E-4</v>
      </c>
      <c r="K152" s="25">
        <v>8.13777128852763E-5</v>
      </c>
      <c r="L152" s="26">
        <v>3.9884393063583816E-2</v>
      </c>
      <c r="M152" s="22">
        <v>584</v>
      </c>
      <c r="N152" s="27">
        <v>3</v>
      </c>
    </row>
    <row r="153" spans="1:14" x14ac:dyDescent="0.25">
      <c r="A153" s="29" t="s">
        <v>8</v>
      </c>
      <c r="B153" s="16" t="s">
        <v>29</v>
      </c>
      <c r="C153" s="16">
        <v>24331</v>
      </c>
      <c r="D153" s="16" t="s">
        <v>1039</v>
      </c>
      <c r="E153" s="16" t="s">
        <v>1040</v>
      </c>
      <c r="F153" s="17">
        <v>550</v>
      </c>
      <c r="G153" s="17">
        <v>125</v>
      </c>
      <c r="H153" s="17">
        <v>206</v>
      </c>
      <c r="I153" s="17">
        <v>756</v>
      </c>
      <c r="J153" s="18">
        <v>1.0986239076382486E-4</v>
      </c>
      <c r="K153" s="19">
        <v>2.42953751512564E-4</v>
      </c>
      <c r="L153" s="20">
        <v>0.2724867724867725</v>
      </c>
      <c r="M153" s="16">
        <v>585</v>
      </c>
      <c r="N153" s="21">
        <v>3</v>
      </c>
    </row>
    <row r="154" spans="1:14" x14ac:dyDescent="0.25">
      <c r="A154" s="30" t="s">
        <v>8</v>
      </c>
      <c r="B154" s="22" t="s">
        <v>84</v>
      </c>
      <c r="C154" s="22">
        <v>23433</v>
      </c>
      <c r="D154" s="22" t="s">
        <v>1078</v>
      </c>
      <c r="E154" s="22" t="s">
        <v>1079</v>
      </c>
      <c r="F154" s="23">
        <v>1930</v>
      </c>
      <c r="G154" s="23">
        <v>439</v>
      </c>
      <c r="H154" s="23">
        <v>55</v>
      </c>
      <c r="I154" s="23">
        <v>1985</v>
      </c>
      <c r="J154" s="24">
        <v>3.8583671636255291E-4</v>
      </c>
      <c r="K154" s="25">
        <v>6.4866292879568063E-5</v>
      </c>
      <c r="L154" s="26">
        <v>2.7707808564231738E-2</v>
      </c>
      <c r="M154" s="22">
        <v>597</v>
      </c>
      <c r="N154" s="27">
        <v>3</v>
      </c>
    </row>
    <row r="155" spans="1:14" x14ac:dyDescent="0.25">
      <c r="A155" s="29" t="s">
        <v>8</v>
      </c>
      <c r="B155" s="16" t="s">
        <v>84</v>
      </c>
      <c r="C155" s="16">
        <v>23331</v>
      </c>
      <c r="D155" s="16" t="s">
        <v>1075</v>
      </c>
      <c r="E155" s="16" t="s">
        <v>1076</v>
      </c>
      <c r="F155" s="17">
        <v>2246</v>
      </c>
      <c r="G155" s="17">
        <v>511</v>
      </c>
      <c r="H155" s="17">
        <v>43</v>
      </c>
      <c r="I155" s="17">
        <v>2289</v>
      </c>
      <c r="J155" s="18">
        <v>4.4911745344251603E-4</v>
      </c>
      <c r="K155" s="19">
        <v>5.0713647160389575E-5</v>
      </c>
      <c r="L155" s="20">
        <v>1.8785495849716033E-2</v>
      </c>
      <c r="M155" s="16">
        <v>605</v>
      </c>
      <c r="N155" s="21">
        <v>3</v>
      </c>
    </row>
    <row r="156" spans="1:14" x14ac:dyDescent="0.25">
      <c r="A156" s="30" t="s">
        <v>8</v>
      </c>
      <c r="B156" s="22" t="s">
        <v>29</v>
      </c>
      <c r="C156" s="22">
        <v>24291</v>
      </c>
      <c r="D156" s="22" t="s">
        <v>1161</v>
      </c>
      <c r="E156" s="22" t="s">
        <v>1161</v>
      </c>
      <c r="F156" s="23">
        <v>1145</v>
      </c>
      <c r="G156" s="23">
        <v>261</v>
      </c>
      <c r="H156" s="23">
        <v>81</v>
      </c>
      <c r="I156" s="23">
        <v>1226</v>
      </c>
      <c r="J156" s="24">
        <v>2.293926719148663E-4</v>
      </c>
      <c r="K156" s="25">
        <v>9.5530358604454781E-5</v>
      </c>
      <c r="L156" s="26">
        <v>6.6068515497553021E-2</v>
      </c>
      <c r="M156" s="22">
        <v>611</v>
      </c>
      <c r="N156" s="27">
        <v>3</v>
      </c>
    </row>
    <row r="157" spans="1:14" x14ac:dyDescent="0.25">
      <c r="A157" s="29" t="s">
        <v>8</v>
      </c>
      <c r="B157" s="16" t="s">
        <v>332</v>
      </c>
      <c r="C157" s="16">
        <v>25231</v>
      </c>
      <c r="D157" s="16" t="s">
        <v>1173</v>
      </c>
      <c r="E157" s="16" t="s">
        <v>1174</v>
      </c>
      <c r="F157" s="17">
        <v>3478</v>
      </c>
      <c r="G157" s="17">
        <v>530</v>
      </c>
      <c r="H157" s="17">
        <v>38</v>
      </c>
      <c r="I157" s="17">
        <v>3516</v>
      </c>
      <c r="J157" s="18">
        <v>4.6581653683861742E-4</v>
      </c>
      <c r="K157" s="19">
        <v>4.4816711444065206E-5</v>
      </c>
      <c r="L157" s="20">
        <v>1.0807736063708761E-2</v>
      </c>
      <c r="M157" s="16">
        <v>618</v>
      </c>
      <c r="N157" s="21">
        <v>3</v>
      </c>
    </row>
    <row r="158" spans="1:14" x14ac:dyDescent="0.25">
      <c r="A158" s="30" t="s">
        <v>8</v>
      </c>
      <c r="B158" s="22" t="s">
        <v>37</v>
      </c>
      <c r="C158" s="22">
        <v>22711</v>
      </c>
      <c r="D158" s="22" t="s">
        <v>1231</v>
      </c>
      <c r="E158" s="22" t="s">
        <v>1232</v>
      </c>
      <c r="F158" s="23">
        <v>1488</v>
      </c>
      <c r="G158" s="23">
        <v>166</v>
      </c>
      <c r="H158" s="23">
        <v>116</v>
      </c>
      <c r="I158" s="23">
        <v>1604</v>
      </c>
      <c r="J158" s="24">
        <v>1.4589725493435941E-4</v>
      </c>
      <c r="K158" s="25">
        <v>1.3680890861872535E-4</v>
      </c>
      <c r="L158" s="26">
        <v>7.2319201995012475E-2</v>
      </c>
      <c r="M158" s="22">
        <v>628</v>
      </c>
      <c r="N158" s="27">
        <v>3</v>
      </c>
    </row>
    <row r="159" spans="1:14" x14ac:dyDescent="0.25">
      <c r="A159" s="29" t="s">
        <v>8</v>
      </c>
      <c r="B159" s="16" t="s">
        <v>7</v>
      </c>
      <c r="C159" s="16">
        <v>21227</v>
      </c>
      <c r="D159" s="16" t="s">
        <v>1136</v>
      </c>
      <c r="E159" s="16" t="s">
        <v>1136</v>
      </c>
      <c r="F159" s="17">
        <v>1158</v>
      </c>
      <c r="G159" s="17">
        <v>284</v>
      </c>
      <c r="H159" s="17">
        <v>66</v>
      </c>
      <c r="I159" s="17">
        <v>1224</v>
      </c>
      <c r="J159" s="18">
        <v>2.4960735181541008E-4</v>
      </c>
      <c r="K159" s="19">
        <v>7.7839551455481673E-5</v>
      </c>
      <c r="L159" s="20">
        <v>5.3921568627450983E-2</v>
      </c>
      <c r="M159" s="16">
        <v>633</v>
      </c>
      <c r="N159" s="21">
        <v>3</v>
      </c>
    </row>
    <row r="160" spans="1:14" x14ac:dyDescent="0.25">
      <c r="A160" s="30" t="s">
        <v>8</v>
      </c>
      <c r="B160" s="22" t="s">
        <v>84</v>
      </c>
      <c r="C160" s="22">
        <v>23421</v>
      </c>
      <c r="D160" s="22" t="s">
        <v>1162</v>
      </c>
      <c r="E160" s="22" t="s">
        <v>1163</v>
      </c>
      <c r="F160" s="23">
        <v>903</v>
      </c>
      <c r="G160" s="23">
        <v>206</v>
      </c>
      <c r="H160" s="23">
        <v>89</v>
      </c>
      <c r="I160" s="23">
        <v>992</v>
      </c>
      <c r="J160" s="24">
        <v>1.8105321997878337E-4</v>
      </c>
      <c r="K160" s="25">
        <v>1.0496545575057378E-4</v>
      </c>
      <c r="L160" s="26">
        <v>8.9717741935483875E-2</v>
      </c>
      <c r="M160" s="22">
        <v>635</v>
      </c>
      <c r="N160" s="27">
        <v>3</v>
      </c>
    </row>
    <row r="161" spans="1:14" x14ac:dyDescent="0.25">
      <c r="A161" s="29" t="s">
        <v>8</v>
      </c>
      <c r="B161" s="16" t="s">
        <v>84</v>
      </c>
      <c r="C161" s="16">
        <v>23171</v>
      </c>
      <c r="D161" s="16" t="s">
        <v>1125</v>
      </c>
      <c r="E161" s="16" t="s">
        <v>1126</v>
      </c>
      <c r="F161" s="17">
        <v>547</v>
      </c>
      <c r="G161" s="17">
        <v>125</v>
      </c>
      <c r="H161" s="17">
        <v>145</v>
      </c>
      <c r="I161" s="17">
        <v>692</v>
      </c>
      <c r="J161" s="18">
        <v>1.0986239076382486E-4</v>
      </c>
      <c r="K161" s="19">
        <v>1.710111357734067E-4</v>
      </c>
      <c r="L161" s="20">
        <v>0.20953757225433525</v>
      </c>
      <c r="M161" s="16">
        <v>636</v>
      </c>
      <c r="N161" s="21">
        <v>3</v>
      </c>
    </row>
    <row r="162" spans="1:14" x14ac:dyDescent="0.25">
      <c r="A162" s="30" t="s">
        <v>8</v>
      </c>
      <c r="B162" s="22" t="s">
        <v>29</v>
      </c>
      <c r="C162" s="22">
        <v>24275</v>
      </c>
      <c r="D162" s="22" t="s">
        <v>1276</v>
      </c>
      <c r="E162" s="22" t="s">
        <v>1277</v>
      </c>
      <c r="F162" s="23">
        <v>1145</v>
      </c>
      <c r="G162" s="23">
        <v>261</v>
      </c>
      <c r="H162" s="23">
        <v>68</v>
      </c>
      <c r="I162" s="23">
        <v>1213</v>
      </c>
      <c r="J162" s="24">
        <v>2.293926719148663E-4</v>
      </c>
      <c r="K162" s="25">
        <v>8.0198325742011415E-5</v>
      </c>
      <c r="L162" s="26">
        <v>5.6059356966199507E-2</v>
      </c>
      <c r="M162" s="22">
        <v>639</v>
      </c>
      <c r="N162" s="27">
        <v>3</v>
      </c>
    </row>
    <row r="163" spans="1:14" x14ac:dyDescent="0.25">
      <c r="A163" s="29" t="s">
        <v>8</v>
      </c>
      <c r="B163" s="16" t="s">
        <v>7</v>
      </c>
      <c r="C163" s="16">
        <v>21243</v>
      </c>
      <c r="D163" s="16" t="s">
        <v>1132</v>
      </c>
      <c r="E163" s="16" t="s">
        <v>1133</v>
      </c>
      <c r="F163" s="17">
        <v>1924</v>
      </c>
      <c r="G163" s="17">
        <v>471</v>
      </c>
      <c r="H163" s="17">
        <v>37</v>
      </c>
      <c r="I163" s="17">
        <v>1961</v>
      </c>
      <c r="J163" s="18">
        <v>4.1396148839809206E-4</v>
      </c>
      <c r="K163" s="19">
        <v>4.3637324300800335E-5</v>
      </c>
      <c r="L163" s="20">
        <v>1.8867924528301886E-2</v>
      </c>
      <c r="M163" s="16">
        <v>641</v>
      </c>
      <c r="N163" s="21">
        <v>3</v>
      </c>
    </row>
    <row r="164" spans="1:14" x14ac:dyDescent="0.25">
      <c r="A164" s="30" t="s">
        <v>8</v>
      </c>
      <c r="B164" s="22" t="s">
        <v>7</v>
      </c>
      <c r="C164" s="22">
        <v>21426</v>
      </c>
      <c r="D164" s="22" t="s">
        <v>1185</v>
      </c>
      <c r="E164" s="22" t="s">
        <v>1186</v>
      </c>
      <c r="F164" s="23">
        <v>1280</v>
      </c>
      <c r="G164" s="23">
        <v>314</v>
      </c>
      <c r="H164" s="23">
        <v>55</v>
      </c>
      <c r="I164" s="23">
        <v>1335</v>
      </c>
      <c r="J164" s="24">
        <v>2.7597432559872806E-4</v>
      </c>
      <c r="K164" s="25">
        <v>6.4866292879568063E-5</v>
      </c>
      <c r="L164" s="26">
        <v>4.1198501872659173E-2</v>
      </c>
      <c r="M164" s="22">
        <v>643</v>
      </c>
      <c r="N164" s="27">
        <v>3</v>
      </c>
    </row>
    <row r="165" spans="1:14" x14ac:dyDescent="0.25">
      <c r="A165" s="29" t="s">
        <v>8</v>
      </c>
      <c r="B165" s="16" t="s">
        <v>84</v>
      </c>
      <c r="C165" s="16">
        <v>23463</v>
      </c>
      <c r="D165" s="16" t="s">
        <v>1155</v>
      </c>
      <c r="E165" s="16" t="s">
        <v>1156</v>
      </c>
      <c r="F165" s="17">
        <v>1142</v>
      </c>
      <c r="G165" s="17">
        <v>260</v>
      </c>
      <c r="H165" s="17">
        <v>66</v>
      </c>
      <c r="I165" s="17">
        <v>1208</v>
      </c>
      <c r="J165" s="18">
        <v>2.2851377278875572E-4</v>
      </c>
      <c r="K165" s="19">
        <v>7.7839551455481673E-5</v>
      </c>
      <c r="L165" s="20">
        <v>5.4635761589403975E-2</v>
      </c>
      <c r="M165" s="16">
        <v>645</v>
      </c>
      <c r="N165" s="21">
        <v>3</v>
      </c>
    </row>
    <row r="166" spans="1:14" x14ac:dyDescent="0.25">
      <c r="A166" s="30" t="s">
        <v>8</v>
      </c>
      <c r="B166" s="22" t="s">
        <v>332</v>
      </c>
      <c r="C166" s="22">
        <v>25319</v>
      </c>
      <c r="D166" s="22" t="s">
        <v>1351</v>
      </c>
      <c r="E166" s="22" t="s">
        <v>1351</v>
      </c>
      <c r="F166" s="23">
        <v>2096</v>
      </c>
      <c r="G166" s="23">
        <v>319</v>
      </c>
      <c r="H166" s="23">
        <v>52</v>
      </c>
      <c r="I166" s="23">
        <v>2148</v>
      </c>
      <c r="J166" s="24">
        <v>2.8036882122928105E-4</v>
      </c>
      <c r="K166" s="25">
        <v>6.1328131449773436E-5</v>
      </c>
      <c r="L166" s="26">
        <v>2.4208566108007448E-2</v>
      </c>
      <c r="M166" s="22">
        <v>651</v>
      </c>
      <c r="N166" s="27">
        <v>3</v>
      </c>
    </row>
    <row r="167" spans="1:14" x14ac:dyDescent="0.25">
      <c r="A167" s="29" t="s">
        <v>8</v>
      </c>
      <c r="B167" s="16" t="s">
        <v>84</v>
      </c>
      <c r="C167" s="16">
        <v>23619</v>
      </c>
      <c r="D167" s="16" t="s">
        <v>1119</v>
      </c>
      <c r="E167" s="16" t="s">
        <v>1120</v>
      </c>
      <c r="F167" s="17">
        <v>1023</v>
      </c>
      <c r="G167" s="17">
        <v>233</v>
      </c>
      <c r="H167" s="17">
        <v>71</v>
      </c>
      <c r="I167" s="17">
        <v>1094</v>
      </c>
      <c r="J167" s="18">
        <v>2.0478349638376956E-4</v>
      </c>
      <c r="K167" s="19">
        <v>8.3736487171806042E-5</v>
      </c>
      <c r="L167" s="20">
        <v>6.4899451553930523E-2</v>
      </c>
      <c r="M167" s="16">
        <v>652</v>
      </c>
      <c r="N167" s="21">
        <v>3</v>
      </c>
    </row>
    <row r="168" spans="1:14" x14ac:dyDescent="0.25">
      <c r="A168" s="30" t="s">
        <v>8</v>
      </c>
      <c r="B168" s="22" t="s">
        <v>332</v>
      </c>
      <c r="C168" s="22">
        <v>25271</v>
      </c>
      <c r="D168" s="22" t="s">
        <v>1176</v>
      </c>
      <c r="E168" s="22" t="s">
        <v>1177</v>
      </c>
      <c r="F168" s="23">
        <v>1777</v>
      </c>
      <c r="G168" s="23">
        <v>271</v>
      </c>
      <c r="H168" s="23">
        <v>57</v>
      </c>
      <c r="I168" s="23">
        <v>1834</v>
      </c>
      <c r="J168" s="24">
        <v>2.381816631759723E-4</v>
      </c>
      <c r="K168" s="25">
        <v>6.7225067166097805E-5</v>
      </c>
      <c r="L168" s="26">
        <v>3.1079607415485277E-2</v>
      </c>
      <c r="M168" s="22">
        <v>657</v>
      </c>
      <c r="N168" s="27">
        <v>3</v>
      </c>
    </row>
    <row r="169" spans="1:14" x14ac:dyDescent="0.25">
      <c r="A169" s="29" t="s">
        <v>8</v>
      </c>
      <c r="B169" s="16" t="s">
        <v>84</v>
      </c>
      <c r="C169" s="16">
        <v>23667</v>
      </c>
      <c r="D169" s="16" t="s">
        <v>1844</v>
      </c>
      <c r="E169" s="16" t="s">
        <v>1845</v>
      </c>
      <c r="F169" s="17">
        <v>1959</v>
      </c>
      <c r="G169" s="17">
        <v>446</v>
      </c>
      <c r="H169" s="17">
        <v>34</v>
      </c>
      <c r="I169" s="17">
        <v>1993</v>
      </c>
      <c r="J169" s="18">
        <v>3.9198901024532713E-4</v>
      </c>
      <c r="K169" s="19">
        <v>4.0099162871005708E-5</v>
      </c>
      <c r="L169" s="20">
        <v>1.7059708981435023E-2</v>
      </c>
      <c r="M169" s="16">
        <v>658</v>
      </c>
      <c r="N169" s="21">
        <v>3</v>
      </c>
    </row>
    <row r="170" spans="1:14" x14ac:dyDescent="0.25">
      <c r="A170" s="30" t="s">
        <v>8</v>
      </c>
      <c r="B170" s="22" t="s">
        <v>84</v>
      </c>
      <c r="C170" s="22">
        <v>23651</v>
      </c>
      <c r="D170" s="22" t="s">
        <v>1121</v>
      </c>
      <c r="E170" s="22" t="s">
        <v>1122</v>
      </c>
      <c r="F170" s="23">
        <v>2146</v>
      </c>
      <c r="G170" s="23">
        <v>489</v>
      </c>
      <c r="H170" s="23">
        <v>30</v>
      </c>
      <c r="I170" s="23">
        <v>2176</v>
      </c>
      <c r="J170" s="24">
        <v>4.2978167266808287E-4</v>
      </c>
      <c r="K170" s="25">
        <v>3.5381614297946216E-5</v>
      </c>
      <c r="L170" s="26">
        <v>1.3786764705882353E-2</v>
      </c>
      <c r="M170" s="22">
        <v>659</v>
      </c>
      <c r="N170" s="27">
        <v>3</v>
      </c>
    </row>
    <row r="171" spans="1:14" x14ac:dyDescent="0.25">
      <c r="A171" s="29" t="s">
        <v>8</v>
      </c>
      <c r="B171" s="16" t="s">
        <v>332</v>
      </c>
      <c r="C171" s="16">
        <v>25427</v>
      </c>
      <c r="D171" s="16" t="s">
        <v>1274</v>
      </c>
      <c r="E171" s="16" t="s">
        <v>1275</v>
      </c>
      <c r="F171" s="17">
        <v>1181</v>
      </c>
      <c r="G171" s="17">
        <v>180</v>
      </c>
      <c r="H171" s="17">
        <v>80</v>
      </c>
      <c r="I171" s="17">
        <v>1261</v>
      </c>
      <c r="J171" s="18">
        <v>1.5820184269990781E-4</v>
      </c>
      <c r="K171" s="19">
        <v>9.435097146118991E-5</v>
      </c>
      <c r="L171" s="20">
        <v>6.3441712926249005E-2</v>
      </c>
      <c r="M171" s="16">
        <v>662</v>
      </c>
      <c r="N171" s="21">
        <v>3</v>
      </c>
    </row>
    <row r="172" spans="1:14" x14ac:dyDescent="0.25">
      <c r="A172" s="30" t="s">
        <v>8</v>
      </c>
      <c r="B172" s="22" t="s">
        <v>37</v>
      </c>
      <c r="C172" s="22">
        <v>22619</v>
      </c>
      <c r="D172" s="22" t="s">
        <v>1240</v>
      </c>
      <c r="E172" s="22" t="s">
        <v>1241</v>
      </c>
      <c r="F172" s="23">
        <v>1332</v>
      </c>
      <c r="G172" s="23">
        <v>149</v>
      </c>
      <c r="H172" s="23">
        <v>94</v>
      </c>
      <c r="I172" s="23">
        <v>1426</v>
      </c>
      <c r="J172" s="24">
        <v>1.3095596979047924E-4</v>
      </c>
      <c r="K172" s="25">
        <v>1.1086239146689815E-4</v>
      </c>
      <c r="L172" s="26">
        <v>6.5918653576437586E-2</v>
      </c>
      <c r="M172" s="22">
        <v>666</v>
      </c>
      <c r="N172" s="27">
        <v>3</v>
      </c>
    </row>
    <row r="173" spans="1:14" x14ac:dyDescent="0.25">
      <c r="A173" s="29" t="s">
        <v>8</v>
      </c>
      <c r="B173" s="16" t="s">
        <v>84</v>
      </c>
      <c r="C173" s="16">
        <v>23635</v>
      </c>
      <c r="D173" s="16" t="s">
        <v>1329</v>
      </c>
      <c r="E173" s="16" t="s">
        <v>1330</v>
      </c>
      <c r="F173" s="17">
        <v>1364</v>
      </c>
      <c r="G173" s="17">
        <v>311</v>
      </c>
      <c r="H173" s="17">
        <v>45</v>
      </c>
      <c r="I173" s="17">
        <v>1409</v>
      </c>
      <c r="J173" s="18">
        <v>2.7333762822039624E-4</v>
      </c>
      <c r="K173" s="19">
        <v>5.3072421446919324E-5</v>
      </c>
      <c r="L173" s="20">
        <v>3.1937544357700499E-2</v>
      </c>
      <c r="M173" s="16">
        <v>667</v>
      </c>
      <c r="N173" s="21">
        <v>3</v>
      </c>
    </row>
    <row r="174" spans="1:14" x14ac:dyDescent="0.25">
      <c r="A174" s="30" t="s">
        <v>8</v>
      </c>
      <c r="B174" s="22" t="s">
        <v>7</v>
      </c>
      <c r="C174" s="22">
        <v>21354</v>
      </c>
      <c r="D174" s="22" t="s">
        <v>1194</v>
      </c>
      <c r="E174" s="22" t="s">
        <v>1194</v>
      </c>
      <c r="F174" s="23">
        <v>1079</v>
      </c>
      <c r="G174" s="23">
        <v>264</v>
      </c>
      <c r="H174" s="23">
        <v>52</v>
      </c>
      <c r="I174" s="23">
        <v>1131</v>
      </c>
      <c r="J174" s="24">
        <v>2.3202936929319812E-4</v>
      </c>
      <c r="K174" s="25">
        <v>6.1328131449773436E-5</v>
      </c>
      <c r="L174" s="26">
        <v>4.5977011494252873E-2</v>
      </c>
      <c r="M174" s="22">
        <v>670</v>
      </c>
      <c r="N174" s="27">
        <v>3</v>
      </c>
    </row>
    <row r="175" spans="1:14" x14ac:dyDescent="0.25">
      <c r="A175" s="29" t="s">
        <v>8</v>
      </c>
      <c r="B175" s="16" t="s">
        <v>37</v>
      </c>
      <c r="C175" s="16">
        <v>22731</v>
      </c>
      <c r="D175" s="16" t="s">
        <v>1284</v>
      </c>
      <c r="E175" s="16" t="s">
        <v>1285</v>
      </c>
      <c r="F175" s="17">
        <v>1124</v>
      </c>
      <c r="G175" s="17">
        <v>126</v>
      </c>
      <c r="H175" s="17">
        <v>109</v>
      </c>
      <c r="I175" s="17">
        <v>1233</v>
      </c>
      <c r="J175" s="18">
        <v>1.1074128988993546E-4</v>
      </c>
      <c r="K175" s="19">
        <v>1.2855319861587125E-4</v>
      </c>
      <c r="L175" s="20">
        <v>8.8402270884022707E-2</v>
      </c>
      <c r="M175" s="16">
        <v>672</v>
      </c>
      <c r="N175" s="21">
        <v>3</v>
      </c>
    </row>
    <row r="176" spans="1:14" x14ac:dyDescent="0.25">
      <c r="A176" s="30" t="s">
        <v>42</v>
      </c>
      <c r="B176" s="22" t="s">
        <v>42</v>
      </c>
      <c r="C176" s="22">
        <v>10510</v>
      </c>
      <c r="D176" s="22" t="s">
        <v>1183</v>
      </c>
      <c r="E176" s="22" t="s">
        <v>1184</v>
      </c>
      <c r="F176" s="23">
        <v>3168</v>
      </c>
      <c r="G176" s="23">
        <v>185</v>
      </c>
      <c r="H176" s="23">
        <v>73</v>
      </c>
      <c r="I176" s="23">
        <v>3241</v>
      </c>
      <c r="J176" s="24">
        <v>1.625963383304608E-4</v>
      </c>
      <c r="K176" s="25">
        <v>8.6095261458335784E-5</v>
      </c>
      <c r="L176" s="26">
        <v>2.2523912372724469E-2</v>
      </c>
      <c r="M176" s="22">
        <v>674</v>
      </c>
      <c r="N176" s="27">
        <v>3</v>
      </c>
    </row>
    <row r="177" spans="1:14" x14ac:dyDescent="0.25">
      <c r="A177" s="29" t="s">
        <v>8</v>
      </c>
      <c r="B177" s="16" t="s">
        <v>29</v>
      </c>
      <c r="C177" s="16">
        <v>24424</v>
      </c>
      <c r="D177" s="16" t="s">
        <v>1191</v>
      </c>
      <c r="E177" s="16" t="s">
        <v>1191</v>
      </c>
      <c r="F177" s="17">
        <v>2488</v>
      </c>
      <c r="G177" s="17">
        <v>567</v>
      </c>
      <c r="H177" s="17">
        <v>23</v>
      </c>
      <c r="I177" s="17">
        <v>2511</v>
      </c>
      <c r="J177" s="18">
        <v>4.9833580450470963E-4</v>
      </c>
      <c r="K177" s="19">
        <v>2.7125904295092098E-5</v>
      </c>
      <c r="L177" s="20">
        <v>9.1596973317403432E-3</v>
      </c>
      <c r="M177" s="16">
        <v>678</v>
      </c>
      <c r="N177" s="21">
        <v>3</v>
      </c>
    </row>
    <row r="178" spans="1:14" x14ac:dyDescent="0.25">
      <c r="A178" s="30" t="s">
        <v>8</v>
      </c>
      <c r="B178" s="22" t="s">
        <v>29</v>
      </c>
      <c r="C178" s="22">
        <v>24444</v>
      </c>
      <c r="D178" s="22" t="s">
        <v>1246</v>
      </c>
      <c r="E178" s="22" t="s">
        <v>1246</v>
      </c>
      <c r="F178" s="23">
        <v>2722</v>
      </c>
      <c r="G178" s="23">
        <v>620</v>
      </c>
      <c r="H178" s="23">
        <v>21</v>
      </c>
      <c r="I178" s="23">
        <v>2743</v>
      </c>
      <c r="J178" s="24">
        <v>5.449174581885713E-4</v>
      </c>
      <c r="K178" s="25">
        <v>2.4767130008562352E-5</v>
      </c>
      <c r="L178" s="26">
        <v>7.6558512577469921E-3</v>
      </c>
      <c r="M178" s="22">
        <v>679</v>
      </c>
      <c r="N178" s="27">
        <v>3</v>
      </c>
    </row>
    <row r="179" spans="1:14" x14ac:dyDescent="0.25">
      <c r="A179" s="29" t="s">
        <v>8</v>
      </c>
      <c r="B179" s="16" t="s">
        <v>29</v>
      </c>
      <c r="C179" s="16">
        <v>24457</v>
      </c>
      <c r="D179" s="16" t="s">
        <v>1222</v>
      </c>
      <c r="E179" s="16" t="s">
        <v>1223</v>
      </c>
      <c r="F179" s="17">
        <v>1140</v>
      </c>
      <c r="G179" s="17">
        <v>260</v>
      </c>
      <c r="H179" s="17">
        <v>48</v>
      </c>
      <c r="I179" s="17">
        <v>1188</v>
      </c>
      <c r="J179" s="18">
        <v>2.2851377278875572E-4</v>
      </c>
      <c r="K179" s="19">
        <v>5.6610582876713944E-5</v>
      </c>
      <c r="L179" s="20">
        <v>4.0404040404040407E-2</v>
      </c>
      <c r="M179" s="16">
        <v>685</v>
      </c>
      <c r="N179" s="21">
        <v>3</v>
      </c>
    </row>
    <row r="180" spans="1:14" x14ac:dyDescent="0.25">
      <c r="A180" s="30" t="s">
        <v>8</v>
      </c>
      <c r="B180" s="22" t="s">
        <v>29</v>
      </c>
      <c r="C180" s="22">
        <v>24477</v>
      </c>
      <c r="D180" s="22" t="s">
        <v>1253</v>
      </c>
      <c r="E180" s="22" t="s">
        <v>1254</v>
      </c>
      <c r="F180" s="23">
        <v>1943</v>
      </c>
      <c r="G180" s="23">
        <v>442</v>
      </c>
      <c r="H180" s="23">
        <v>28</v>
      </c>
      <c r="I180" s="23">
        <v>1971</v>
      </c>
      <c r="J180" s="24">
        <v>3.8847341374088473E-4</v>
      </c>
      <c r="K180" s="25">
        <v>3.3022840011416467E-5</v>
      </c>
      <c r="L180" s="26">
        <v>1.4205986808726534E-2</v>
      </c>
      <c r="M180" s="22">
        <v>687</v>
      </c>
      <c r="N180" s="27">
        <v>3</v>
      </c>
    </row>
    <row r="181" spans="1:14" x14ac:dyDescent="0.25">
      <c r="A181" s="29" t="s">
        <v>8</v>
      </c>
      <c r="B181" s="16" t="s">
        <v>84</v>
      </c>
      <c r="C181" s="16">
        <v>23631</v>
      </c>
      <c r="D181" s="16" t="s">
        <v>1296</v>
      </c>
      <c r="E181" s="16" t="s">
        <v>1296</v>
      </c>
      <c r="F181" s="17">
        <v>1570</v>
      </c>
      <c r="G181" s="17">
        <v>357</v>
      </c>
      <c r="H181" s="17">
        <v>33</v>
      </c>
      <c r="I181" s="17">
        <v>1603</v>
      </c>
      <c r="J181" s="18">
        <v>3.1376698802148379E-4</v>
      </c>
      <c r="K181" s="19">
        <v>3.8919775727740836E-5</v>
      </c>
      <c r="L181" s="20">
        <v>2.0586400499064253E-2</v>
      </c>
      <c r="M181" s="16">
        <v>691</v>
      </c>
      <c r="N181" s="21">
        <v>4</v>
      </c>
    </row>
    <row r="182" spans="1:14" x14ac:dyDescent="0.25">
      <c r="A182" s="30" t="s">
        <v>8</v>
      </c>
      <c r="B182" s="22" t="s">
        <v>29</v>
      </c>
      <c r="C182" s="22">
        <v>24323</v>
      </c>
      <c r="D182" s="22" t="s">
        <v>1297</v>
      </c>
      <c r="E182" s="22" t="s">
        <v>1298</v>
      </c>
      <c r="F182" s="23">
        <v>933</v>
      </c>
      <c r="G182" s="23">
        <v>212</v>
      </c>
      <c r="H182" s="23">
        <v>55</v>
      </c>
      <c r="I182" s="23">
        <v>988</v>
      </c>
      <c r="J182" s="24">
        <v>1.8632661473544696E-4</v>
      </c>
      <c r="K182" s="25">
        <v>6.4866292879568063E-5</v>
      </c>
      <c r="L182" s="26">
        <v>5.5668016194331982E-2</v>
      </c>
      <c r="M182" s="22">
        <v>694</v>
      </c>
      <c r="N182" s="27">
        <v>4</v>
      </c>
    </row>
    <row r="183" spans="1:14" x14ac:dyDescent="0.25">
      <c r="A183" s="29" t="s">
        <v>8</v>
      </c>
      <c r="B183" s="16" t="s">
        <v>332</v>
      </c>
      <c r="C183" s="16">
        <v>25241</v>
      </c>
      <c r="D183" s="16" t="s">
        <v>1331</v>
      </c>
      <c r="E183" s="16" t="s">
        <v>390</v>
      </c>
      <c r="F183" s="17">
        <v>539</v>
      </c>
      <c r="G183" s="17">
        <v>82</v>
      </c>
      <c r="H183" s="17">
        <v>142</v>
      </c>
      <c r="I183" s="17">
        <v>681</v>
      </c>
      <c r="J183" s="18">
        <v>7.2069728341069114E-5</v>
      </c>
      <c r="K183" s="19">
        <v>1.6747297434361208E-4</v>
      </c>
      <c r="L183" s="20">
        <v>0.20851688693098386</v>
      </c>
      <c r="M183" s="16">
        <v>695</v>
      </c>
      <c r="N183" s="21">
        <v>4</v>
      </c>
    </row>
    <row r="184" spans="1:14" x14ac:dyDescent="0.25">
      <c r="A184" s="30" t="s">
        <v>8</v>
      </c>
      <c r="B184" s="22" t="s">
        <v>37</v>
      </c>
      <c r="C184" s="22">
        <v>22459</v>
      </c>
      <c r="D184" s="22" t="s">
        <v>1189</v>
      </c>
      <c r="E184" s="22" t="s">
        <v>1190</v>
      </c>
      <c r="F184" s="23">
        <v>3607</v>
      </c>
      <c r="G184" s="23">
        <v>403</v>
      </c>
      <c r="H184" s="23">
        <v>28</v>
      </c>
      <c r="I184" s="23">
        <v>3635</v>
      </c>
      <c r="J184" s="24">
        <v>3.5419634782257134E-4</v>
      </c>
      <c r="K184" s="25">
        <v>3.3022840011416467E-5</v>
      </c>
      <c r="L184" s="26">
        <v>7.7028885832187066E-3</v>
      </c>
      <c r="M184" s="22">
        <v>700</v>
      </c>
      <c r="N184" s="27">
        <v>4</v>
      </c>
    </row>
    <row r="185" spans="1:14" x14ac:dyDescent="0.25">
      <c r="A185" s="29" t="s">
        <v>8</v>
      </c>
      <c r="B185" s="16" t="s">
        <v>332</v>
      </c>
      <c r="C185" s="16">
        <v>25435</v>
      </c>
      <c r="D185" s="16" t="s">
        <v>1295</v>
      </c>
      <c r="E185" s="16" t="s">
        <v>1295</v>
      </c>
      <c r="F185" s="17">
        <v>1052</v>
      </c>
      <c r="G185" s="17">
        <v>160</v>
      </c>
      <c r="H185" s="17">
        <v>68</v>
      </c>
      <c r="I185" s="17">
        <v>1120</v>
      </c>
      <c r="J185" s="18">
        <v>1.4062386017769582E-4</v>
      </c>
      <c r="K185" s="19">
        <v>8.0198325742011415E-5</v>
      </c>
      <c r="L185" s="20">
        <v>6.0714285714285714E-2</v>
      </c>
      <c r="M185" s="16">
        <v>705</v>
      </c>
      <c r="N185" s="21">
        <v>4</v>
      </c>
    </row>
    <row r="186" spans="1:14" x14ac:dyDescent="0.25">
      <c r="A186" s="30" t="s">
        <v>8</v>
      </c>
      <c r="B186" s="22" t="s">
        <v>29</v>
      </c>
      <c r="C186" s="22">
        <v>24441</v>
      </c>
      <c r="D186" s="22" t="s">
        <v>1339</v>
      </c>
      <c r="E186" s="22" t="s">
        <v>1340</v>
      </c>
      <c r="F186" s="23">
        <v>189</v>
      </c>
      <c r="G186" s="23">
        <v>43</v>
      </c>
      <c r="H186" s="23">
        <v>246</v>
      </c>
      <c r="I186" s="23">
        <v>435</v>
      </c>
      <c r="J186" s="24">
        <v>3.7792662422755754E-5</v>
      </c>
      <c r="K186" s="25">
        <v>2.9012923724315896E-4</v>
      </c>
      <c r="L186" s="26">
        <v>0.56551724137931036</v>
      </c>
      <c r="M186" s="22">
        <v>708</v>
      </c>
      <c r="N186" s="27">
        <v>4</v>
      </c>
    </row>
    <row r="187" spans="1:14" x14ac:dyDescent="0.25">
      <c r="A187" s="29" t="s">
        <v>8</v>
      </c>
      <c r="B187" s="16" t="s">
        <v>84</v>
      </c>
      <c r="C187" s="16">
        <v>23643</v>
      </c>
      <c r="D187" s="16" t="s">
        <v>1266</v>
      </c>
      <c r="E187" s="16" t="s">
        <v>1267</v>
      </c>
      <c r="F187" s="17">
        <v>1238</v>
      </c>
      <c r="G187" s="17">
        <v>282</v>
      </c>
      <c r="H187" s="17">
        <v>37</v>
      </c>
      <c r="I187" s="17">
        <v>1275</v>
      </c>
      <c r="J187" s="18">
        <v>2.478495535631889E-4</v>
      </c>
      <c r="K187" s="19">
        <v>4.3637324300800335E-5</v>
      </c>
      <c r="L187" s="20">
        <v>2.9019607843137254E-2</v>
      </c>
      <c r="M187" s="16">
        <v>712</v>
      </c>
      <c r="N187" s="21">
        <v>4</v>
      </c>
    </row>
    <row r="188" spans="1:14" x14ac:dyDescent="0.25">
      <c r="A188" s="30" t="s">
        <v>8</v>
      </c>
      <c r="B188" s="22" t="s">
        <v>29</v>
      </c>
      <c r="C188" s="22">
        <v>24451</v>
      </c>
      <c r="D188" s="22" t="s">
        <v>1345</v>
      </c>
      <c r="E188" s="22" t="s">
        <v>1346</v>
      </c>
      <c r="F188" s="23">
        <v>1239</v>
      </c>
      <c r="G188" s="23">
        <v>282</v>
      </c>
      <c r="H188" s="23">
        <v>35</v>
      </c>
      <c r="I188" s="23">
        <v>1274</v>
      </c>
      <c r="J188" s="24">
        <v>2.478495535631889E-4</v>
      </c>
      <c r="K188" s="25">
        <v>4.1278550014270585E-5</v>
      </c>
      <c r="L188" s="26">
        <v>2.7472527472527472E-2</v>
      </c>
      <c r="M188" s="22">
        <v>718</v>
      </c>
      <c r="N188" s="27">
        <v>4</v>
      </c>
    </row>
    <row r="189" spans="1:14" x14ac:dyDescent="0.25">
      <c r="A189" s="29" t="s">
        <v>8</v>
      </c>
      <c r="B189" s="16" t="s">
        <v>332</v>
      </c>
      <c r="C189" s="16">
        <v>25151</v>
      </c>
      <c r="D189" s="16" t="s">
        <v>1357</v>
      </c>
      <c r="E189" s="16" t="s">
        <v>1357</v>
      </c>
      <c r="F189" s="17">
        <v>488</v>
      </c>
      <c r="G189" s="17">
        <v>74</v>
      </c>
      <c r="H189" s="17">
        <v>132</v>
      </c>
      <c r="I189" s="17">
        <v>620</v>
      </c>
      <c r="J189" s="18">
        <v>6.5038535332184312E-5</v>
      </c>
      <c r="K189" s="19">
        <v>1.5567910291096335E-4</v>
      </c>
      <c r="L189" s="20">
        <v>0.2129032258064516</v>
      </c>
      <c r="M189" s="16">
        <v>719</v>
      </c>
      <c r="N189" s="21">
        <v>4</v>
      </c>
    </row>
    <row r="190" spans="1:14" x14ac:dyDescent="0.25">
      <c r="A190" s="30" t="s">
        <v>8</v>
      </c>
      <c r="B190" s="22" t="s">
        <v>37</v>
      </c>
      <c r="C190" s="22">
        <v>22279</v>
      </c>
      <c r="D190" s="22" t="s">
        <v>1327</v>
      </c>
      <c r="E190" s="22" t="s">
        <v>1328</v>
      </c>
      <c r="F190" s="23">
        <v>807</v>
      </c>
      <c r="G190" s="23">
        <v>90</v>
      </c>
      <c r="H190" s="23">
        <v>108</v>
      </c>
      <c r="I190" s="23">
        <v>915</v>
      </c>
      <c r="J190" s="24">
        <v>7.9100921349953903E-5</v>
      </c>
      <c r="K190" s="25">
        <v>1.2737381147260638E-4</v>
      </c>
      <c r="L190" s="26">
        <v>0.11803278688524591</v>
      </c>
      <c r="M190" s="22">
        <v>721</v>
      </c>
      <c r="N190" s="27">
        <v>4</v>
      </c>
    </row>
    <row r="191" spans="1:14" x14ac:dyDescent="0.25">
      <c r="A191" s="29" t="s">
        <v>8</v>
      </c>
      <c r="B191" s="16" t="s">
        <v>29</v>
      </c>
      <c r="C191" s="16">
        <v>24283</v>
      </c>
      <c r="D191" s="16" t="s">
        <v>1349</v>
      </c>
      <c r="E191" s="16" t="s">
        <v>1350</v>
      </c>
      <c r="F191" s="17">
        <v>1420</v>
      </c>
      <c r="G191" s="17">
        <v>323</v>
      </c>
      <c r="H191" s="17">
        <v>30</v>
      </c>
      <c r="I191" s="17">
        <v>1450</v>
      </c>
      <c r="J191" s="18">
        <v>2.8388441773372346E-4</v>
      </c>
      <c r="K191" s="19">
        <v>3.5381614297946216E-5</v>
      </c>
      <c r="L191" s="20">
        <v>2.0689655172413793E-2</v>
      </c>
      <c r="M191" s="16">
        <v>722</v>
      </c>
      <c r="N191" s="21">
        <v>4</v>
      </c>
    </row>
    <row r="192" spans="1:14" x14ac:dyDescent="0.25">
      <c r="A192" s="30" t="s">
        <v>8</v>
      </c>
      <c r="B192" s="22" t="s">
        <v>84</v>
      </c>
      <c r="C192" s="22">
        <v>23445</v>
      </c>
      <c r="D192" s="22" t="s">
        <v>1375</v>
      </c>
      <c r="E192" s="22" t="s">
        <v>1376</v>
      </c>
      <c r="F192" s="23">
        <v>1551</v>
      </c>
      <c r="G192" s="23">
        <v>353</v>
      </c>
      <c r="H192" s="23">
        <v>27</v>
      </c>
      <c r="I192" s="23">
        <v>1578</v>
      </c>
      <c r="J192" s="24">
        <v>3.1025139151704144E-4</v>
      </c>
      <c r="K192" s="25">
        <v>3.1843452868151596E-5</v>
      </c>
      <c r="L192" s="26">
        <v>1.7110266159695818E-2</v>
      </c>
      <c r="M192" s="22">
        <v>723</v>
      </c>
      <c r="N192" s="27">
        <v>4</v>
      </c>
    </row>
    <row r="193" spans="1:14" x14ac:dyDescent="0.25">
      <c r="A193" s="29" t="s">
        <v>8</v>
      </c>
      <c r="B193" s="16" t="s">
        <v>37</v>
      </c>
      <c r="C193" s="16">
        <v>22747</v>
      </c>
      <c r="D193" s="16" t="s">
        <v>1439</v>
      </c>
      <c r="E193" s="16" t="s">
        <v>1440</v>
      </c>
      <c r="F193" s="17">
        <v>2065</v>
      </c>
      <c r="G193" s="17">
        <v>231</v>
      </c>
      <c r="H193" s="17">
        <v>41</v>
      </c>
      <c r="I193" s="17">
        <v>2106</v>
      </c>
      <c r="J193" s="18">
        <v>2.0302569813154835E-4</v>
      </c>
      <c r="K193" s="19">
        <v>4.8354872873859826E-5</v>
      </c>
      <c r="L193" s="20">
        <v>1.9468186134852801E-2</v>
      </c>
      <c r="M193" s="16">
        <v>726</v>
      </c>
      <c r="N193" s="21">
        <v>4</v>
      </c>
    </row>
    <row r="194" spans="1:14" x14ac:dyDescent="0.25">
      <c r="A194" s="30" t="s">
        <v>8</v>
      </c>
      <c r="B194" s="22" t="s">
        <v>37</v>
      </c>
      <c r="C194" s="22">
        <v>22431</v>
      </c>
      <c r="D194" s="22" t="s">
        <v>1484</v>
      </c>
      <c r="E194" s="22" t="s">
        <v>1485</v>
      </c>
      <c r="F194" s="23">
        <v>2600</v>
      </c>
      <c r="G194" s="23">
        <v>291</v>
      </c>
      <c r="H194" s="23">
        <v>31</v>
      </c>
      <c r="I194" s="23">
        <v>2631</v>
      </c>
      <c r="J194" s="24">
        <v>2.5575964569818431E-4</v>
      </c>
      <c r="K194" s="25">
        <v>3.6561001441211087E-5</v>
      </c>
      <c r="L194" s="26">
        <v>1.178259217027746E-2</v>
      </c>
      <c r="M194" s="22">
        <v>729</v>
      </c>
      <c r="N194" s="27">
        <v>4</v>
      </c>
    </row>
    <row r="195" spans="1:14" x14ac:dyDescent="0.25">
      <c r="A195" s="29" t="s">
        <v>8</v>
      </c>
      <c r="B195" s="16" t="s">
        <v>29</v>
      </c>
      <c r="C195" s="16">
        <v>24325</v>
      </c>
      <c r="D195" s="16" t="s">
        <v>1371</v>
      </c>
      <c r="E195" s="16" t="s">
        <v>1372</v>
      </c>
      <c r="F195" s="17">
        <v>279</v>
      </c>
      <c r="G195" s="17">
        <v>64</v>
      </c>
      <c r="H195" s="17">
        <v>138</v>
      </c>
      <c r="I195" s="17">
        <v>417</v>
      </c>
      <c r="J195" s="18">
        <v>5.6249544071078327E-5</v>
      </c>
      <c r="K195" s="19">
        <v>1.627554257705526E-4</v>
      </c>
      <c r="L195" s="20">
        <v>0.33093525179856115</v>
      </c>
      <c r="M195" s="16">
        <v>731</v>
      </c>
      <c r="N195" s="21">
        <v>4</v>
      </c>
    </row>
    <row r="196" spans="1:14" x14ac:dyDescent="0.25">
      <c r="A196" s="30" t="s">
        <v>8</v>
      </c>
      <c r="B196" s="22" t="s">
        <v>37</v>
      </c>
      <c r="C196" s="22">
        <v>22761</v>
      </c>
      <c r="D196" s="22" t="s">
        <v>1403</v>
      </c>
      <c r="E196" s="22" t="s">
        <v>1404</v>
      </c>
      <c r="F196" s="23">
        <v>1116</v>
      </c>
      <c r="G196" s="23">
        <v>125</v>
      </c>
      <c r="H196" s="23">
        <v>70</v>
      </c>
      <c r="I196" s="23">
        <v>1186</v>
      </c>
      <c r="J196" s="24">
        <v>1.0986239076382486E-4</v>
      </c>
      <c r="K196" s="25">
        <v>8.2557100028541171E-5</v>
      </c>
      <c r="L196" s="26">
        <v>5.9021922428330521E-2</v>
      </c>
      <c r="M196" s="22">
        <v>732</v>
      </c>
      <c r="N196" s="27">
        <v>4</v>
      </c>
    </row>
    <row r="197" spans="1:14" x14ac:dyDescent="0.25">
      <c r="A197" s="29" t="s">
        <v>8</v>
      </c>
      <c r="B197" s="16" t="s">
        <v>84</v>
      </c>
      <c r="C197" s="16">
        <v>23611</v>
      </c>
      <c r="D197" s="16" t="s">
        <v>1478</v>
      </c>
      <c r="E197" s="16" t="s">
        <v>1479</v>
      </c>
      <c r="F197" s="17">
        <v>758</v>
      </c>
      <c r="G197" s="17">
        <v>173</v>
      </c>
      <c r="H197" s="17">
        <v>47</v>
      </c>
      <c r="I197" s="17">
        <v>805</v>
      </c>
      <c r="J197" s="18">
        <v>1.5204954881713361E-4</v>
      </c>
      <c r="K197" s="19">
        <v>5.5431195733449073E-5</v>
      </c>
      <c r="L197" s="20">
        <v>5.8385093167701865E-2</v>
      </c>
      <c r="M197" s="16">
        <v>740</v>
      </c>
      <c r="N197" s="21">
        <v>4</v>
      </c>
    </row>
    <row r="198" spans="1:14" x14ac:dyDescent="0.25">
      <c r="A198" s="30" t="s">
        <v>8</v>
      </c>
      <c r="B198" s="22" t="s">
        <v>37</v>
      </c>
      <c r="C198" s="22">
        <v>22463</v>
      </c>
      <c r="D198" s="22" t="s">
        <v>1378</v>
      </c>
      <c r="E198" s="22" t="s">
        <v>1378</v>
      </c>
      <c r="F198" s="23">
        <v>1653</v>
      </c>
      <c r="G198" s="23">
        <v>185</v>
      </c>
      <c r="H198" s="23">
        <v>43</v>
      </c>
      <c r="I198" s="23">
        <v>1696</v>
      </c>
      <c r="J198" s="24">
        <v>1.625963383304608E-4</v>
      </c>
      <c r="K198" s="25">
        <v>5.0713647160389575E-5</v>
      </c>
      <c r="L198" s="26">
        <v>2.5353773584905662E-2</v>
      </c>
      <c r="M198" s="22">
        <v>746</v>
      </c>
      <c r="N198" s="27">
        <v>4</v>
      </c>
    </row>
    <row r="199" spans="1:14" x14ac:dyDescent="0.25">
      <c r="A199" s="29" t="s">
        <v>8</v>
      </c>
      <c r="B199" s="16" t="s">
        <v>332</v>
      </c>
      <c r="C199" s="16">
        <v>25146</v>
      </c>
      <c r="D199" s="16" t="s">
        <v>1550</v>
      </c>
      <c r="E199" s="16" t="s">
        <v>1551</v>
      </c>
      <c r="F199" s="17">
        <v>1735</v>
      </c>
      <c r="G199" s="17">
        <v>264</v>
      </c>
      <c r="H199" s="17">
        <v>30</v>
      </c>
      <c r="I199" s="17">
        <v>1765</v>
      </c>
      <c r="J199" s="18">
        <v>2.3202936929319812E-4</v>
      </c>
      <c r="K199" s="19">
        <v>3.5381614297946216E-5</v>
      </c>
      <c r="L199" s="20">
        <v>1.69971671388102E-2</v>
      </c>
      <c r="M199" s="16">
        <v>747</v>
      </c>
      <c r="N199" s="21">
        <v>4</v>
      </c>
    </row>
    <row r="200" spans="1:14" x14ac:dyDescent="0.25">
      <c r="A200" s="30" t="s">
        <v>8</v>
      </c>
      <c r="B200" s="22" t="s">
        <v>29</v>
      </c>
      <c r="C200" s="22">
        <v>24365</v>
      </c>
      <c r="D200" s="22" t="s">
        <v>1249</v>
      </c>
      <c r="E200" s="22" t="s">
        <v>1250</v>
      </c>
      <c r="F200" s="23">
        <v>1122</v>
      </c>
      <c r="G200" s="23">
        <v>255</v>
      </c>
      <c r="H200" s="23">
        <v>30</v>
      </c>
      <c r="I200" s="23">
        <v>1152</v>
      </c>
      <c r="J200" s="24">
        <v>2.2411927715820272E-4</v>
      </c>
      <c r="K200" s="25">
        <v>3.5381614297946216E-5</v>
      </c>
      <c r="L200" s="26">
        <v>2.6041666666666668E-2</v>
      </c>
      <c r="M200" s="22">
        <v>752</v>
      </c>
      <c r="N200" s="27">
        <v>4</v>
      </c>
    </row>
    <row r="201" spans="1:14" x14ac:dyDescent="0.25">
      <c r="A201" s="29" t="s">
        <v>8</v>
      </c>
      <c r="B201" s="16" t="s">
        <v>84</v>
      </c>
      <c r="C201" s="16">
        <v>23544</v>
      </c>
      <c r="D201" s="16" t="s">
        <v>1545</v>
      </c>
      <c r="E201" s="16" t="s">
        <v>1546</v>
      </c>
      <c r="F201" s="17">
        <v>532</v>
      </c>
      <c r="G201" s="17">
        <v>121</v>
      </c>
      <c r="H201" s="17">
        <v>63</v>
      </c>
      <c r="I201" s="17">
        <v>595</v>
      </c>
      <c r="J201" s="18">
        <v>1.0634679425938247E-4</v>
      </c>
      <c r="K201" s="19">
        <v>7.4301390025687046E-5</v>
      </c>
      <c r="L201" s="20">
        <v>0.10588235294117647</v>
      </c>
      <c r="M201" s="16">
        <v>753</v>
      </c>
      <c r="N201" s="21">
        <v>4</v>
      </c>
    </row>
    <row r="202" spans="1:14" x14ac:dyDescent="0.25">
      <c r="A202" s="30" t="s">
        <v>8</v>
      </c>
      <c r="B202" s="22" t="s">
        <v>7</v>
      </c>
      <c r="C202" s="22">
        <v>21476</v>
      </c>
      <c r="D202" s="22" t="s">
        <v>1292</v>
      </c>
      <c r="E202" s="22" t="s">
        <v>1292</v>
      </c>
      <c r="F202" s="23">
        <v>1827</v>
      </c>
      <c r="G202" s="23">
        <v>448</v>
      </c>
      <c r="H202" s="23">
        <v>17</v>
      </c>
      <c r="I202" s="23">
        <v>1844</v>
      </c>
      <c r="J202" s="24">
        <v>3.9374680849754831E-4</v>
      </c>
      <c r="K202" s="25">
        <v>2.0049581435502854E-5</v>
      </c>
      <c r="L202" s="26">
        <v>9.2190889370932748E-3</v>
      </c>
      <c r="M202" s="22">
        <v>754</v>
      </c>
      <c r="N202" s="27">
        <v>4</v>
      </c>
    </row>
    <row r="203" spans="1:14" x14ac:dyDescent="0.25">
      <c r="A203" s="29" t="s">
        <v>8</v>
      </c>
      <c r="B203" s="16" t="s">
        <v>37</v>
      </c>
      <c r="C203" s="16">
        <v>22551</v>
      </c>
      <c r="D203" s="16" t="s">
        <v>1343</v>
      </c>
      <c r="E203" s="16" t="s">
        <v>1344</v>
      </c>
      <c r="F203" s="17">
        <v>1155</v>
      </c>
      <c r="G203" s="17">
        <v>129</v>
      </c>
      <c r="H203" s="17">
        <v>57</v>
      </c>
      <c r="I203" s="17">
        <v>1212</v>
      </c>
      <c r="J203" s="18">
        <v>1.1337798726826726E-4</v>
      </c>
      <c r="K203" s="19">
        <v>6.7225067166097805E-5</v>
      </c>
      <c r="L203" s="20">
        <v>4.702970297029703E-2</v>
      </c>
      <c r="M203" s="16">
        <v>761</v>
      </c>
      <c r="N203" s="21">
        <v>4</v>
      </c>
    </row>
    <row r="204" spans="1:14" x14ac:dyDescent="0.25">
      <c r="A204" s="30" t="s">
        <v>8</v>
      </c>
      <c r="B204" s="22" t="s">
        <v>37</v>
      </c>
      <c r="C204" s="22">
        <v>22744</v>
      </c>
      <c r="D204" s="22" t="s">
        <v>1450</v>
      </c>
      <c r="E204" s="22" t="s">
        <v>1451</v>
      </c>
      <c r="F204" s="23">
        <v>1102</v>
      </c>
      <c r="G204" s="23">
        <v>123</v>
      </c>
      <c r="H204" s="23">
        <v>58</v>
      </c>
      <c r="I204" s="23">
        <v>1160</v>
      </c>
      <c r="J204" s="24">
        <v>1.0810459251160367E-4</v>
      </c>
      <c r="K204" s="25">
        <v>6.8404454309362676E-5</v>
      </c>
      <c r="L204" s="26">
        <v>0.05</v>
      </c>
      <c r="M204" s="22">
        <v>764</v>
      </c>
      <c r="N204" s="27">
        <v>4</v>
      </c>
    </row>
    <row r="205" spans="1:14" x14ac:dyDescent="0.25">
      <c r="A205" s="29" t="s">
        <v>8</v>
      </c>
      <c r="B205" s="16" t="s">
        <v>29</v>
      </c>
      <c r="C205" s="16">
        <v>24321</v>
      </c>
      <c r="D205" s="16" t="s">
        <v>1354</v>
      </c>
      <c r="E205" s="16" t="s">
        <v>1354</v>
      </c>
      <c r="F205" s="17">
        <v>447</v>
      </c>
      <c r="G205" s="17">
        <v>102</v>
      </c>
      <c r="H205" s="17">
        <v>68</v>
      </c>
      <c r="I205" s="17">
        <v>515</v>
      </c>
      <c r="J205" s="18">
        <v>8.9647710863281085E-5</v>
      </c>
      <c r="K205" s="19">
        <v>8.0198325742011415E-5</v>
      </c>
      <c r="L205" s="20">
        <v>0.13203883495145632</v>
      </c>
      <c r="M205" s="16">
        <v>767</v>
      </c>
      <c r="N205" s="21">
        <v>4</v>
      </c>
    </row>
    <row r="206" spans="1:14" x14ac:dyDescent="0.25">
      <c r="A206" s="30" t="s">
        <v>8</v>
      </c>
      <c r="B206" s="22" t="s">
        <v>368</v>
      </c>
      <c r="C206" s="22">
        <v>26123</v>
      </c>
      <c r="D206" s="22" t="s">
        <v>1379</v>
      </c>
      <c r="E206" s="22" t="s">
        <v>1380</v>
      </c>
      <c r="F206" s="23">
        <v>2409</v>
      </c>
      <c r="G206" s="23">
        <v>367</v>
      </c>
      <c r="H206" s="23">
        <v>18</v>
      </c>
      <c r="I206" s="23">
        <v>2427</v>
      </c>
      <c r="J206" s="24">
        <v>3.2255597928258978E-4</v>
      </c>
      <c r="K206" s="25">
        <v>2.1228968578767728E-5</v>
      </c>
      <c r="L206" s="26">
        <v>7.4165636588380719E-3</v>
      </c>
      <c r="M206" s="22">
        <v>775</v>
      </c>
      <c r="N206" s="27">
        <v>4</v>
      </c>
    </row>
    <row r="207" spans="1:14" x14ac:dyDescent="0.25">
      <c r="A207" s="29" t="s">
        <v>8</v>
      </c>
      <c r="B207" s="16" t="s">
        <v>332</v>
      </c>
      <c r="C207" s="16">
        <v>25313</v>
      </c>
      <c r="D207" s="16" t="s">
        <v>1368</v>
      </c>
      <c r="E207" s="16" t="s">
        <v>1369</v>
      </c>
      <c r="F207" s="17">
        <v>1230</v>
      </c>
      <c r="G207" s="17">
        <v>187</v>
      </c>
      <c r="H207" s="17">
        <v>34</v>
      </c>
      <c r="I207" s="17">
        <v>1264</v>
      </c>
      <c r="J207" s="18">
        <v>1.6435413658268201E-4</v>
      </c>
      <c r="K207" s="19">
        <v>4.0099162871005708E-5</v>
      </c>
      <c r="L207" s="20">
        <v>2.6898734177215191E-2</v>
      </c>
      <c r="M207" s="16">
        <v>784</v>
      </c>
      <c r="N207" s="21">
        <v>4</v>
      </c>
    </row>
    <row r="208" spans="1:14" x14ac:dyDescent="0.25">
      <c r="A208" s="30" t="s">
        <v>8</v>
      </c>
      <c r="B208" s="22" t="s">
        <v>7</v>
      </c>
      <c r="C208" s="22">
        <v>21317</v>
      </c>
      <c r="D208" s="22" t="s">
        <v>1555</v>
      </c>
      <c r="E208" s="22" t="s">
        <v>1556</v>
      </c>
      <c r="F208" s="23">
        <v>854</v>
      </c>
      <c r="G208" s="23">
        <v>209</v>
      </c>
      <c r="H208" s="23">
        <v>29</v>
      </c>
      <c r="I208" s="23">
        <v>883</v>
      </c>
      <c r="J208" s="24">
        <v>1.8368991735711517E-4</v>
      </c>
      <c r="K208" s="25">
        <v>3.4202227154681338E-5</v>
      </c>
      <c r="L208" s="26">
        <v>3.2842582106455263E-2</v>
      </c>
      <c r="M208" s="22">
        <v>788</v>
      </c>
      <c r="N208" s="27">
        <v>4</v>
      </c>
    </row>
    <row r="209" spans="1:14" x14ac:dyDescent="0.25">
      <c r="A209" s="29" t="s">
        <v>8</v>
      </c>
      <c r="B209" s="16" t="s">
        <v>37</v>
      </c>
      <c r="C209" s="16">
        <v>22471</v>
      </c>
      <c r="D209" s="16" t="s">
        <v>1458</v>
      </c>
      <c r="E209" s="16" t="s">
        <v>1459</v>
      </c>
      <c r="F209" s="17">
        <v>1090</v>
      </c>
      <c r="G209" s="17">
        <v>122</v>
      </c>
      <c r="H209" s="17">
        <v>49</v>
      </c>
      <c r="I209" s="17">
        <v>1139</v>
      </c>
      <c r="J209" s="18">
        <v>1.0722569338549307E-4</v>
      </c>
      <c r="K209" s="19">
        <v>5.7789970019978816E-5</v>
      </c>
      <c r="L209" s="20">
        <v>4.3020193151887619E-2</v>
      </c>
      <c r="M209" s="16">
        <v>790</v>
      </c>
      <c r="N209" s="21">
        <v>4</v>
      </c>
    </row>
    <row r="210" spans="1:14" x14ac:dyDescent="0.25">
      <c r="A210" s="30" t="s">
        <v>8</v>
      </c>
      <c r="B210" s="22" t="s">
        <v>84</v>
      </c>
      <c r="C210" s="22">
        <v>23533</v>
      </c>
      <c r="D210" s="22" t="s">
        <v>1468</v>
      </c>
      <c r="E210" s="22" t="s">
        <v>1469</v>
      </c>
      <c r="F210" s="23">
        <v>816</v>
      </c>
      <c r="G210" s="23">
        <v>186</v>
      </c>
      <c r="H210" s="23">
        <v>32</v>
      </c>
      <c r="I210" s="23">
        <v>848</v>
      </c>
      <c r="J210" s="24">
        <v>1.6347523745657139E-4</v>
      </c>
      <c r="K210" s="25">
        <v>3.7740388584475965E-5</v>
      </c>
      <c r="L210" s="26">
        <v>3.7735849056603772E-2</v>
      </c>
      <c r="M210" s="22">
        <v>791</v>
      </c>
      <c r="N210" s="27">
        <v>4</v>
      </c>
    </row>
    <row r="211" spans="1:14" x14ac:dyDescent="0.25">
      <c r="A211" s="29" t="s">
        <v>8</v>
      </c>
      <c r="B211" s="16" t="s">
        <v>84</v>
      </c>
      <c r="C211" s="16">
        <v>23429</v>
      </c>
      <c r="D211" s="16" t="s">
        <v>1412</v>
      </c>
      <c r="E211" s="16" t="s">
        <v>1413</v>
      </c>
      <c r="F211" s="17">
        <v>715</v>
      </c>
      <c r="G211" s="17">
        <v>163</v>
      </c>
      <c r="H211" s="17">
        <v>35</v>
      </c>
      <c r="I211" s="17">
        <v>750</v>
      </c>
      <c r="J211" s="18">
        <v>1.4326055755602761E-4</v>
      </c>
      <c r="K211" s="19">
        <v>4.1278550014270585E-5</v>
      </c>
      <c r="L211" s="20">
        <v>4.6666666666666669E-2</v>
      </c>
      <c r="M211" s="16">
        <v>796</v>
      </c>
      <c r="N211" s="21">
        <v>4</v>
      </c>
    </row>
    <row r="212" spans="1:14" x14ac:dyDescent="0.25">
      <c r="A212" s="30" t="s">
        <v>8</v>
      </c>
      <c r="B212" s="22" t="s">
        <v>7</v>
      </c>
      <c r="C212" s="22">
        <v>21431</v>
      </c>
      <c r="D212" s="22" t="s">
        <v>1420</v>
      </c>
      <c r="E212" s="22" t="s">
        <v>1330</v>
      </c>
      <c r="F212" s="23">
        <v>644</v>
      </c>
      <c r="G212" s="23">
        <v>158</v>
      </c>
      <c r="H212" s="23">
        <v>36</v>
      </c>
      <c r="I212" s="23">
        <v>680</v>
      </c>
      <c r="J212" s="24">
        <v>1.3886606192547462E-4</v>
      </c>
      <c r="K212" s="25">
        <v>4.2457937157535457E-5</v>
      </c>
      <c r="L212" s="26">
        <v>5.2941176470588235E-2</v>
      </c>
      <c r="M212" s="22">
        <v>797</v>
      </c>
      <c r="N212" s="27">
        <v>4</v>
      </c>
    </row>
    <row r="213" spans="1:14" x14ac:dyDescent="0.25">
      <c r="A213" s="29" t="s">
        <v>8</v>
      </c>
      <c r="B213" s="16" t="s">
        <v>29</v>
      </c>
      <c r="C213" s="16">
        <v>24317</v>
      </c>
      <c r="D213" s="16" t="s">
        <v>1462</v>
      </c>
      <c r="E213" s="16" t="s">
        <v>1463</v>
      </c>
      <c r="F213" s="17">
        <v>108</v>
      </c>
      <c r="G213" s="17">
        <v>25</v>
      </c>
      <c r="H213" s="17">
        <v>215</v>
      </c>
      <c r="I213" s="17">
        <v>323</v>
      </c>
      <c r="J213" s="18">
        <v>2.1972478152764974E-5</v>
      </c>
      <c r="K213" s="19">
        <v>2.5356823580194787E-4</v>
      </c>
      <c r="L213" s="20">
        <v>0.66563467492260064</v>
      </c>
      <c r="M213" s="16">
        <v>802</v>
      </c>
      <c r="N213" s="21">
        <v>4</v>
      </c>
    </row>
    <row r="214" spans="1:14" x14ac:dyDescent="0.25">
      <c r="A214" s="30" t="s">
        <v>8</v>
      </c>
      <c r="B214" s="22" t="s">
        <v>29</v>
      </c>
      <c r="C214" s="22">
        <v>24267</v>
      </c>
      <c r="D214" s="22" t="s">
        <v>1492</v>
      </c>
      <c r="E214" s="22" t="s">
        <v>1493</v>
      </c>
      <c r="F214" s="23">
        <v>546</v>
      </c>
      <c r="G214" s="23">
        <v>124</v>
      </c>
      <c r="H214" s="23">
        <v>42</v>
      </c>
      <c r="I214" s="23">
        <v>588</v>
      </c>
      <c r="J214" s="24">
        <v>1.0898349163771426E-4</v>
      </c>
      <c r="K214" s="25">
        <v>4.9534260017124704E-5</v>
      </c>
      <c r="L214" s="26">
        <v>7.1428571428571425E-2</v>
      </c>
      <c r="M214" s="22">
        <v>806</v>
      </c>
      <c r="N214" s="27">
        <v>4</v>
      </c>
    </row>
    <row r="215" spans="1:14" x14ac:dyDescent="0.25">
      <c r="A215" s="29" t="s">
        <v>8</v>
      </c>
      <c r="B215" s="16" t="s">
        <v>368</v>
      </c>
      <c r="C215" s="16">
        <v>26211</v>
      </c>
      <c r="D215" s="16" t="s">
        <v>1623</v>
      </c>
      <c r="E215" s="16" t="s">
        <v>1624</v>
      </c>
      <c r="F215" s="17">
        <v>1300</v>
      </c>
      <c r="G215" s="17">
        <v>198</v>
      </c>
      <c r="H215" s="17">
        <v>26</v>
      </c>
      <c r="I215" s="17">
        <v>1326</v>
      </c>
      <c r="J215" s="18">
        <v>1.7402202696989859E-4</v>
      </c>
      <c r="K215" s="19">
        <v>3.0664065724886718E-5</v>
      </c>
      <c r="L215" s="20">
        <v>1.9607843137254902E-2</v>
      </c>
      <c r="M215" s="16">
        <v>808</v>
      </c>
      <c r="N215" s="21">
        <v>4</v>
      </c>
    </row>
    <row r="216" spans="1:14" x14ac:dyDescent="0.25">
      <c r="A216" s="30" t="s">
        <v>8</v>
      </c>
      <c r="B216" s="22" t="s">
        <v>29</v>
      </c>
      <c r="C216" s="22">
        <v>24351</v>
      </c>
      <c r="D216" s="22" t="s">
        <v>1496</v>
      </c>
      <c r="E216" s="22" t="s">
        <v>1497</v>
      </c>
      <c r="F216" s="23">
        <v>816</v>
      </c>
      <c r="G216" s="23">
        <v>186</v>
      </c>
      <c r="H216" s="23">
        <v>27</v>
      </c>
      <c r="I216" s="23">
        <v>843</v>
      </c>
      <c r="J216" s="24">
        <v>1.6347523745657139E-4</v>
      </c>
      <c r="K216" s="25">
        <v>3.1843452868151596E-5</v>
      </c>
      <c r="L216" s="26">
        <v>3.2028469750889681E-2</v>
      </c>
      <c r="M216" s="22">
        <v>810</v>
      </c>
      <c r="N216" s="27">
        <v>4</v>
      </c>
    </row>
    <row r="217" spans="1:14" x14ac:dyDescent="0.25">
      <c r="A217" s="29" t="s">
        <v>8</v>
      </c>
      <c r="B217" s="16" t="s">
        <v>84</v>
      </c>
      <c r="C217" s="16">
        <v>23411</v>
      </c>
      <c r="D217" s="16" t="s">
        <v>1401</v>
      </c>
      <c r="E217" s="16" t="s">
        <v>1402</v>
      </c>
      <c r="F217" s="17">
        <v>178</v>
      </c>
      <c r="G217" s="17">
        <v>41</v>
      </c>
      <c r="H217" s="17">
        <v>117</v>
      </c>
      <c r="I217" s="17">
        <v>295</v>
      </c>
      <c r="J217" s="18">
        <v>3.6034864170534557E-5</v>
      </c>
      <c r="K217" s="19">
        <v>1.3798829576199025E-4</v>
      </c>
      <c r="L217" s="20">
        <v>0.39661016949152544</v>
      </c>
      <c r="M217" s="16">
        <v>816</v>
      </c>
      <c r="N217" s="21">
        <v>4</v>
      </c>
    </row>
    <row r="218" spans="1:14" x14ac:dyDescent="0.25">
      <c r="A218" s="30" t="s">
        <v>8</v>
      </c>
      <c r="B218" s="22" t="s">
        <v>29</v>
      </c>
      <c r="C218" s="22">
        <v>24467</v>
      </c>
      <c r="D218" s="22" t="s">
        <v>1466</v>
      </c>
      <c r="E218" s="22" t="s">
        <v>1467</v>
      </c>
      <c r="F218" s="23">
        <v>820</v>
      </c>
      <c r="G218" s="23">
        <v>187</v>
      </c>
      <c r="H218" s="23">
        <v>25</v>
      </c>
      <c r="I218" s="23">
        <v>845</v>
      </c>
      <c r="J218" s="24">
        <v>1.6435413658268201E-4</v>
      </c>
      <c r="K218" s="25">
        <v>2.9484678581621847E-5</v>
      </c>
      <c r="L218" s="26">
        <v>2.9585798816568046E-2</v>
      </c>
      <c r="M218" s="22">
        <v>820</v>
      </c>
      <c r="N218" s="27">
        <v>4</v>
      </c>
    </row>
    <row r="219" spans="1:14" x14ac:dyDescent="0.25">
      <c r="A219" s="29" t="s">
        <v>8</v>
      </c>
      <c r="B219" s="16" t="s">
        <v>332</v>
      </c>
      <c r="C219" s="16">
        <v>25373</v>
      </c>
      <c r="D219" s="16" t="s">
        <v>1393</v>
      </c>
      <c r="E219" s="16" t="s">
        <v>1394</v>
      </c>
      <c r="F219" s="17">
        <v>1276</v>
      </c>
      <c r="G219" s="17">
        <v>194</v>
      </c>
      <c r="H219" s="17">
        <v>24</v>
      </c>
      <c r="I219" s="17">
        <v>1300</v>
      </c>
      <c r="J219" s="18">
        <v>1.7050643046545618E-4</v>
      </c>
      <c r="K219" s="19">
        <v>2.8305291438356972E-5</v>
      </c>
      <c r="L219" s="20">
        <v>1.8461538461538463E-2</v>
      </c>
      <c r="M219" s="16">
        <v>821</v>
      </c>
      <c r="N219" s="21">
        <v>4</v>
      </c>
    </row>
    <row r="220" spans="1:14" x14ac:dyDescent="0.25">
      <c r="A220" s="30" t="s">
        <v>8</v>
      </c>
      <c r="B220" s="22" t="s">
        <v>368</v>
      </c>
      <c r="C220" s="22">
        <v>26239</v>
      </c>
      <c r="D220" s="22" t="s">
        <v>1414</v>
      </c>
      <c r="E220" s="22" t="s">
        <v>1415</v>
      </c>
      <c r="F220" s="23">
        <v>545</v>
      </c>
      <c r="G220" s="23">
        <v>83</v>
      </c>
      <c r="H220" s="23">
        <v>56</v>
      </c>
      <c r="I220" s="23">
        <v>601</v>
      </c>
      <c r="J220" s="24">
        <v>7.2948627467179703E-5</v>
      </c>
      <c r="K220" s="25">
        <v>6.6045680022832934E-5</v>
      </c>
      <c r="L220" s="26">
        <v>9.3178036605657238E-2</v>
      </c>
      <c r="M220" s="22">
        <v>822</v>
      </c>
      <c r="N220" s="27">
        <v>4</v>
      </c>
    </row>
    <row r="221" spans="1:14" x14ac:dyDescent="0.25">
      <c r="A221" s="29" t="s">
        <v>8</v>
      </c>
      <c r="B221" s="16" t="s">
        <v>332</v>
      </c>
      <c r="C221" s="16">
        <v>25251</v>
      </c>
      <c r="D221" s="16" t="s">
        <v>1594</v>
      </c>
      <c r="E221" s="16" t="s">
        <v>1595</v>
      </c>
      <c r="F221" s="17">
        <v>1164</v>
      </c>
      <c r="G221" s="17">
        <v>177</v>
      </c>
      <c r="H221" s="17">
        <v>26</v>
      </c>
      <c r="I221" s="17">
        <v>1190</v>
      </c>
      <c r="J221" s="18">
        <v>1.5556514532157601E-4</v>
      </c>
      <c r="K221" s="19">
        <v>3.0664065724886718E-5</v>
      </c>
      <c r="L221" s="20">
        <v>2.1848739495798318E-2</v>
      </c>
      <c r="M221" s="16">
        <v>824</v>
      </c>
      <c r="N221" s="21">
        <v>4</v>
      </c>
    </row>
    <row r="222" spans="1:14" x14ac:dyDescent="0.25">
      <c r="A222" s="30" t="s">
        <v>8</v>
      </c>
      <c r="B222" s="22" t="s">
        <v>332</v>
      </c>
      <c r="C222" s="22">
        <v>25363</v>
      </c>
      <c r="D222" s="22" t="s">
        <v>1433</v>
      </c>
      <c r="E222" s="22" t="s">
        <v>1434</v>
      </c>
      <c r="F222" s="23">
        <v>1019</v>
      </c>
      <c r="G222" s="23">
        <v>155</v>
      </c>
      <c r="H222" s="23">
        <v>29</v>
      </c>
      <c r="I222" s="23">
        <v>1048</v>
      </c>
      <c r="J222" s="24">
        <v>1.3622936454714282E-4</v>
      </c>
      <c r="K222" s="25">
        <v>3.4202227154681338E-5</v>
      </c>
      <c r="L222" s="26">
        <v>2.7671755725190841E-2</v>
      </c>
      <c r="M222" s="22">
        <v>825</v>
      </c>
      <c r="N222" s="27">
        <v>4</v>
      </c>
    </row>
    <row r="223" spans="1:14" x14ac:dyDescent="0.25">
      <c r="A223" s="29" t="s">
        <v>8</v>
      </c>
      <c r="B223" s="16" t="s">
        <v>84</v>
      </c>
      <c r="C223" s="16">
        <v>23437</v>
      </c>
      <c r="D223" s="16" t="s">
        <v>1518</v>
      </c>
      <c r="E223" s="16" t="s">
        <v>1518</v>
      </c>
      <c r="F223" s="17">
        <v>821</v>
      </c>
      <c r="G223" s="17">
        <v>187</v>
      </c>
      <c r="H223" s="17">
        <v>24</v>
      </c>
      <c r="I223" s="17">
        <v>845</v>
      </c>
      <c r="J223" s="18">
        <v>1.6435413658268201E-4</v>
      </c>
      <c r="K223" s="19">
        <v>2.8305291438356972E-5</v>
      </c>
      <c r="L223" s="20">
        <v>2.8402366863905324E-2</v>
      </c>
      <c r="M223" s="16">
        <v>826</v>
      </c>
      <c r="N223" s="21">
        <v>4</v>
      </c>
    </row>
    <row r="224" spans="1:14" x14ac:dyDescent="0.25">
      <c r="A224" s="30" t="s">
        <v>8</v>
      </c>
      <c r="B224" s="22" t="s">
        <v>332</v>
      </c>
      <c r="C224" s="22">
        <v>25317</v>
      </c>
      <c r="D224" s="22" t="s">
        <v>1516</v>
      </c>
      <c r="E224" s="22" t="s">
        <v>1517</v>
      </c>
      <c r="F224" s="23">
        <v>969</v>
      </c>
      <c r="G224" s="23">
        <v>148</v>
      </c>
      <c r="H224" s="23">
        <v>30</v>
      </c>
      <c r="I224" s="23">
        <v>999</v>
      </c>
      <c r="J224" s="24">
        <v>1.3007707066436862E-4</v>
      </c>
      <c r="K224" s="25">
        <v>3.5381614297946216E-5</v>
      </c>
      <c r="L224" s="26">
        <v>3.003003003003003E-2</v>
      </c>
      <c r="M224" s="22">
        <v>828</v>
      </c>
      <c r="N224" s="27">
        <v>4</v>
      </c>
    </row>
    <row r="225" spans="1:14" x14ac:dyDescent="0.25">
      <c r="A225" s="29" t="s">
        <v>8</v>
      </c>
      <c r="B225" s="16" t="s">
        <v>84</v>
      </c>
      <c r="C225" s="16">
        <v>23615</v>
      </c>
      <c r="D225" s="16" t="s">
        <v>1554</v>
      </c>
      <c r="E225" s="16" t="s">
        <v>1554</v>
      </c>
      <c r="F225" s="17">
        <v>1128</v>
      </c>
      <c r="G225" s="17">
        <v>257</v>
      </c>
      <c r="H225" s="17">
        <v>17</v>
      </c>
      <c r="I225" s="17">
        <v>1145</v>
      </c>
      <c r="J225" s="18">
        <v>2.2587707541042392E-4</v>
      </c>
      <c r="K225" s="19">
        <v>2.0049581435502854E-5</v>
      </c>
      <c r="L225" s="20">
        <v>1.4847161572052401E-2</v>
      </c>
      <c r="M225" s="16">
        <v>830</v>
      </c>
      <c r="N225" s="21">
        <v>4</v>
      </c>
    </row>
    <row r="226" spans="1:14" x14ac:dyDescent="0.25">
      <c r="A226" s="30" t="s">
        <v>8</v>
      </c>
      <c r="B226" s="22" t="s">
        <v>332</v>
      </c>
      <c r="C226" s="22">
        <v>25451</v>
      </c>
      <c r="D226" s="22" t="s">
        <v>1532</v>
      </c>
      <c r="E226" s="22" t="s">
        <v>1533</v>
      </c>
      <c r="F226" s="23">
        <v>609</v>
      </c>
      <c r="G226" s="23">
        <v>93</v>
      </c>
      <c r="H226" s="23">
        <v>46</v>
      </c>
      <c r="I226" s="23">
        <v>655</v>
      </c>
      <c r="J226" s="24">
        <v>8.1737618728285695E-5</v>
      </c>
      <c r="K226" s="25">
        <v>5.4251808590184195E-5</v>
      </c>
      <c r="L226" s="26">
        <v>7.0229007633587789E-2</v>
      </c>
      <c r="M226" s="22">
        <v>832</v>
      </c>
      <c r="N226" s="27">
        <v>4</v>
      </c>
    </row>
    <row r="227" spans="1:14" x14ac:dyDescent="0.25">
      <c r="A227" s="29" t="s">
        <v>8</v>
      </c>
      <c r="B227" s="16" t="s">
        <v>7</v>
      </c>
      <c r="C227" s="16">
        <v>21471</v>
      </c>
      <c r="D227" s="16" t="s">
        <v>1669</v>
      </c>
      <c r="E227" s="16" t="s">
        <v>1670</v>
      </c>
      <c r="F227" s="17">
        <v>220</v>
      </c>
      <c r="G227" s="17">
        <v>54</v>
      </c>
      <c r="H227" s="17">
        <v>79</v>
      </c>
      <c r="I227" s="17">
        <v>299</v>
      </c>
      <c r="J227" s="18">
        <v>4.7460552809972342E-5</v>
      </c>
      <c r="K227" s="19">
        <v>9.3171584317925039E-5</v>
      </c>
      <c r="L227" s="20">
        <v>0.26421404682274247</v>
      </c>
      <c r="M227" s="16">
        <v>833</v>
      </c>
      <c r="N227" s="21">
        <v>4</v>
      </c>
    </row>
    <row r="228" spans="1:14" x14ac:dyDescent="0.25">
      <c r="A228" s="30" t="s">
        <v>8</v>
      </c>
      <c r="B228" s="22" t="s">
        <v>7</v>
      </c>
      <c r="C228" s="22">
        <v>21441</v>
      </c>
      <c r="D228" s="22" t="s">
        <v>1577</v>
      </c>
      <c r="E228" s="22" t="s">
        <v>1577</v>
      </c>
      <c r="F228" s="23">
        <v>723</v>
      </c>
      <c r="G228" s="23">
        <v>177</v>
      </c>
      <c r="H228" s="23">
        <v>24</v>
      </c>
      <c r="I228" s="23">
        <v>747</v>
      </c>
      <c r="J228" s="24">
        <v>1.5556514532157601E-4</v>
      </c>
      <c r="K228" s="25">
        <v>2.8305291438356972E-5</v>
      </c>
      <c r="L228" s="26">
        <v>3.2128514056224897E-2</v>
      </c>
      <c r="M228" s="22">
        <v>834</v>
      </c>
      <c r="N228" s="27">
        <v>4</v>
      </c>
    </row>
    <row r="229" spans="1:14" x14ac:dyDescent="0.25">
      <c r="A229" s="29" t="s">
        <v>8</v>
      </c>
      <c r="B229" s="16" t="s">
        <v>332</v>
      </c>
      <c r="C229" s="16">
        <v>25339</v>
      </c>
      <c r="D229" s="16" t="s">
        <v>1565</v>
      </c>
      <c r="E229" s="16" t="s">
        <v>1566</v>
      </c>
      <c r="F229" s="17">
        <v>439</v>
      </c>
      <c r="G229" s="17">
        <v>67</v>
      </c>
      <c r="H229" s="17">
        <v>60</v>
      </c>
      <c r="I229" s="17">
        <v>499</v>
      </c>
      <c r="J229" s="18">
        <v>5.8886241449410126E-5</v>
      </c>
      <c r="K229" s="19">
        <v>7.0763228595892432E-5</v>
      </c>
      <c r="L229" s="20">
        <v>0.12024048096192384</v>
      </c>
      <c r="M229" s="16">
        <v>839</v>
      </c>
      <c r="N229" s="21">
        <v>4</v>
      </c>
    </row>
    <row r="230" spans="1:14" x14ac:dyDescent="0.25">
      <c r="A230" s="30" t="s">
        <v>8</v>
      </c>
      <c r="B230" s="22" t="s">
        <v>84</v>
      </c>
      <c r="C230" s="22">
        <v>23449</v>
      </c>
      <c r="D230" s="22" t="s">
        <v>1418</v>
      </c>
      <c r="E230" s="22" t="s">
        <v>1419</v>
      </c>
      <c r="F230" s="23">
        <v>562</v>
      </c>
      <c r="G230" s="23">
        <v>128</v>
      </c>
      <c r="H230" s="23">
        <v>31</v>
      </c>
      <c r="I230" s="23">
        <v>593</v>
      </c>
      <c r="J230" s="24">
        <v>1.1249908814215665E-4</v>
      </c>
      <c r="K230" s="25">
        <v>3.6561001441211087E-5</v>
      </c>
      <c r="L230" s="26">
        <v>5.2276559865092748E-2</v>
      </c>
      <c r="M230" s="22">
        <v>842</v>
      </c>
      <c r="N230" s="27">
        <v>4</v>
      </c>
    </row>
    <row r="231" spans="1:14" x14ac:dyDescent="0.25">
      <c r="A231" s="29" t="s">
        <v>8</v>
      </c>
      <c r="B231" s="16" t="s">
        <v>368</v>
      </c>
      <c r="C231" s="16">
        <v>26153</v>
      </c>
      <c r="D231" s="16" t="s">
        <v>1589</v>
      </c>
      <c r="E231" s="16" t="s">
        <v>1590</v>
      </c>
      <c r="F231" s="17">
        <v>804</v>
      </c>
      <c r="G231" s="17">
        <v>123</v>
      </c>
      <c r="H231" s="17">
        <v>30</v>
      </c>
      <c r="I231" s="17">
        <v>834</v>
      </c>
      <c r="J231" s="18">
        <v>1.0810459251160367E-4</v>
      </c>
      <c r="K231" s="19">
        <v>3.5381614297946216E-5</v>
      </c>
      <c r="L231" s="20">
        <v>3.5971223021582732E-2</v>
      </c>
      <c r="M231" s="16">
        <v>849</v>
      </c>
      <c r="N231" s="21">
        <v>4</v>
      </c>
    </row>
    <row r="232" spans="1:14" x14ac:dyDescent="0.25">
      <c r="A232" s="30" t="s">
        <v>8</v>
      </c>
      <c r="B232" s="22" t="s">
        <v>332</v>
      </c>
      <c r="C232" s="22">
        <v>25329</v>
      </c>
      <c r="D232" s="22" t="s">
        <v>1604</v>
      </c>
      <c r="E232" s="22" t="s">
        <v>844</v>
      </c>
      <c r="F232" s="23">
        <v>1540</v>
      </c>
      <c r="G232" s="23">
        <v>235</v>
      </c>
      <c r="H232" s="23">
        <v>15</v>
      </c>
      <c r="I232" s="23">
        <v>1555</v>
      </c>
      <c r="J232" s="24">
        <v>2.0654129463599074E-4</v>
      </c>
      <c r="K232" s="25">
        <v>1.7690807148973108E-5</v>
      </c>
      <c r="L232" s="26">
        <v>9.6463022508038593E-3</v>
      </c>
      <c r="M232" s="22">
        <v>853</v>
      </c>
      <c r="N232" s="27">
        <v>4</v>
      </c>
    </row>
    <row r="233" spans="1:14" x14ac:dyDescent="0.25">
      <c r="A233" s="29" t="s">
        <v>8</v>
      </c>
      <c r="B233" s="16" t="s">
        <v>37</v>
      </c>
      <c r="C233" s="16">
        <v>22483</v>
      </c>
      <c r="D233" s="16" t="s">
        <v>1437</v>
      </c>
      <c r="E233" s="16" t="s">
        <v>1438</v>
      </c>
      <c r="F233" s="17">
        <v>664</v>
      </c>
      <c r="G233" s="17">
        <v>74</v>
      </c>
      <c r="H233" s="17">
        <v>46</v>
      </c>
      <c r="I233" s="17">
        <v>710</v>
      </c>
      <c r="J233" s="18">
        <v>6.5038535332184312E-5</v>
      </c>
      <c r="K233" s="19">
        <v>5.4251808590184195E-5</v>
      </c>
      <c r="L233" s="20">
        <v>6.4788732394366194E-2</v>
      </c>
      <c r="M233" s="16">
        <v>858</v>
      </c>
      <c r="N233" s="21">
        <v>4</v>
      </c>
    </row>
    <row r="234" spans="1:14" x14ac:dyDescent="0.25">
      <c r="A234" s="30" t="s">
        <v>8</v>
      </c>
      <c r="B234" s="22" t="s">
        <v>368</v>
      </c>
      <c r="C234" s="22">
        <v>26371</v>
      </c>
      <c r="D234" s="22" t="s">
        <v>1994</v>
      </c>
      <c r="E234" s="22" t="s">
        <v>1995</v>
      </c>
      <c r="F234" s="23">
        <v>481</v>
      </c>
      <c r="G234" s="23">
        <v>73</v>
      </c>
      <c r="H234" s="23">
        <v>45</v>
      </c>
      <c r="I234" s="23">
        <v>526</v>
      </c>
      <c r="J234" s="24">
        <v>6.4159636206073724E-5</v>
      </c>
      <c r="K234" s="25">
        <v>5.3072421446919324E-5</v>
      </c>
      <c r="L234" s="26">
        <v>8.5551330798479083E-2</v>
      </c>
      <c r="M234" s="22">
        <v>859</v>
      </c>
      <c r="N234" s="27">
        <v>4</v>
      </c>
    </row>
    <row r="235" spans="1:14" x14ac:dyDescent="0.25">
      <c r="A235" s="29" t="s">
        <v>8</v>
      </c>
      <c r="B235" s="16" t="s">
        <v>29</v>
      </c>
      <c r="C235" s="16">
        <v>24434</v>
      </c>
      <c r="D235" s="16" t="s">
        <v>1456</v>
      </c>
      <c r="E235" s="16" t="s">
        <v>1457</v>
      </c>
      <c r="F235" s="17">
        <v>834</v>
      </c>
      <c r="G235" s="17">
        <v>190</v>
      </c>
      <c r="H235" s="17">
        <v>17</v>
      </c>
      <c r="I235" s="17">
        <v>851</v>
      </c>
      <c r="J235" s="18">
        <v>1.669908339610138E-4</v>
      </c>
      <c r="K235" s="19">
        <v>2.0049581435502854E-5</v>
      </c>
      <c r="L235" s="20">
        <v>1.9976498237367801E-2</v>
      </c>
      <c r="M235" s="16">
        <v>865</v>
      </c>
      <c r="N235" s="21">
        <v>4</v>
      </c>
    </row>
    <row r="236" spans="1:14" x14ac:dyDescent="0.25">
      <c r="A236" s="30" t="s">
        <v>8</v>
      </c>
      <c r="B236" s="22" t="s">
        <v>332</v>
      </c>
      <c r="C236" s="22">
        <v>25347</v>
      </c>
      <c r="D236" s="22" t="s">
        <v>1638</v>
      </c>
      <c r="E236" s="22" t="s">
        <v>1639</v>
      </c>
      <c r="F236" s="23">
        <v>1917</v>
      </c>
      <c r="G236" s="23">
        <v>292</v>
      </c>
      <c r="H236" s="23">
        <v>11</v>
      </c>
      <c r="I236" s="23">
        <v>1928</v>
      </c>
      <c r="J236" s="24">
        <v>2.566385448242949E-4</v>
      </c>
      <c r="K236" s="25">
        <v>1.2973258575913612E-5</v>
      </c>
      <c r="L236" s="26">
        <v>5.705394190871369E-3</v>
      </c>
      <c r="M236" s="22">
        <v>866</v>
      </c>
      <c r="N236" s="27">
        <v>4</v>
      </c>
    </row>
    <row r="237" spans="1:14" x14ac:dyDescent="0.25">
      <c r="A237" s="29" t="s">
        <v>8</v>
      </c>
      <c r="B237" s="16" t="s">
        <v>37</v>
      </c>
      <c r="C237" s="16">
        <v>22245</v>
      </c>
      <c r="D237" s="16" t="s">
        <v>1587</v>
      </c>
      <c r="E237" s="16" t="s">
        <v>1588</v>
      </c>
      <c r="F237" s="17">
        <v>1254</v>
      </c>
      <c r="G237" s="17">
        <v>140</v>
      </c>
      <c r="H237" s="17">
        <v>22</v>
      </c>
      <c r="I237" s="17">
        <v>1276</v>
      </c>
      <c r="J237" s="18">
        <v>1.2304587765548384E-4</v>
      </c>
      <c r="K237" s="19">
        <v>2.5946517151827223E-5</v>
      </c>
      <c r="L237" s="20">
        <v>1.7241379310344827E-2</v>
      </c>
      <c r="M237" s="16">
        <v>867</v>
      </c>
      <c r="N237" s="21">
        <v>4</v>
      </c>
    </row>
    <row r="238" spans="1:14" x14ac:dyDescent="0.25">
      <c r="A238" s="30" t="s">
        <v>8</v>
      </c>
      <c r="B238" s="22" t="s">
        <v>332</v>
      </c>
      <c r="C238" s="22">
        <v>25323</v>
      </c>
      <c r="D238" s="22" t="s">
        <v>1407</v>
      </c>
      <c r="E238" s="22" t="s">
        <v>1407</v>
      </c>
      <c r="F238" s="23">
        <v>866</v>
      </c>
      <c r="G238" s="23">
        <v>132</v>
      </c>
      <c r="H238" s="23">
        <v>23</v>
      </c>
      <c r="I238" s="23">
        <v>889</v>
      </c>
      <c r="J238" s="24">
        <v>1.1601468464659906E-4</v>
      </c>
      <c r="K238" s="25">
        <v>2.7125904295092098E-5</v>
      </c>
      <c r="L238" s="26">
        <v>2.5871766029246346E-2</v>
      </c>
      <c r="M238" s="22">
        <v>869</v>
      </c>
      <c r="N238" s="27">
        <v>4</v>
      </c>
    </row>
    <row r="239" spans="1:14" x14ac:dyDescent="0.25">
      <c r="A239" s="29" t="s">
        <v>8</v>
      </c>
      <c r="B239" s="16" t="s">
        <v>37</v>
      </c>
      <c r="C239" s="16">
        <v>22535</v>
      </c>
      <c r="D239" s="16" t="s">
        <v>1522</v>
      </c>
      <c r="E239" s="16" t="s">
        <v>1523</v>
      </c>
      <c r="F239" s="17">
        <v>1771</v>
      </c>
      <c r="G239" s="17">
        <v>198</v>
      </c>
      <c r="H239" s="17">
        <v>15</v>
      </c>
      <c r="I239" s="17">
        <v>1786</v>
      </c>
      <c r="J239" s="18">
        <v>1.7402202696989859E-4</v>
      </c>
      <c r="K239" s="19">
        <v>1.7690807148973108E-5</v>
      </c>
      <c r="L239" s="20">
        <v>8.3986562150055993E-3</v>
      </c>
      <c r="M239" s="16">
        <v>871</v>
      </c>
      <c r="N239" s="21">
        <v>4</v>
      </c>
    </row>
    <row r="240" spans="1:14" x14ac:dyDescent="0.25">
      <c r="A240" s="30" t="s">
        <v>8</v>
      </c>
      <c r="B240" s="22" t="s">
        <v>29</v>
      </c>
      <c r="C240" s="22">
        <v>24339</v>
      </c>
      <c r="D240" s="22" t="s">
        <v>1791</v>
      </c>
      <c r="E240" s="22" t="s">
        <v>1792</v>
      </c>
      <c r="F240" s="23">
        <v>284</v>
      </c>
      <c r="G240" s="23">
        <v>65</v>
      </c>
      <c r="H240" s="23">
        <v>45</v>
      </c>
      <c r="I240" s="23">
        <v>329</v>
      </c>
      <c r="J240" s="24">
        <v>5.7128443197188929E-5</v>
      </c>
      <c r="K240" s="25">
        <v>5.3072421446919324E-5</v>
      </c>
      <c r="L240" s="26">
        <v>0.13677811550151975</v>
      </c>
      <c r="M240" s="22">
        <v>874</v>
      </c>
      <c r="N240" s="27">
        <v>4</v>
      </c>
    </row>
    <row r="241" spans="1:14" x14ac:dyDescent="0.25">
      <c r="A241" s="29" t="s">
        <v>8</v>
      </c>
      <c r="B241" s="16" t="s">
        <v>84</v>
      </c>
      <c r="C241" s="16">
        <v>23671</v>
      </c>
      <c r="D241" s="16" t="s">
        <v>1486</v>
      </c>
      <c r="E241" s="16" t="s">
        <v>1487</v>
      </c>
      <c r="F241" s="17">
        <v>869</v>
      </c>
      <c r="G241" s="17">
        <v>198</v>
      </c>
      <c r="H241" s="17">
        <v>14</v>
      </c>
      <c r="I241" s="17">
        <v>883</v>
      </c>
      <c r="J241" s="18">
        <v>1.7402202696989859E-4</v>
      </c>
      <c r="K241" s="19">
        <v>1.6511420005708234E-5</v>
      </c>
      <c r="L241" s="20">
        <v>1.5855039637599093E-2</v>
      </c>
      <c r="M241" s="16">
        <v>882</v>
      </c>
      <c r="N241" s="21">
        <v>4</v>
      </c>
    </row>
    <row r="242" spans="1:14" x14ac:dyDescent="0.25">
      <c r="A242" s="30" t="s">
        <v>8</v>
      </c>
      <c r="B242" s="22" t="s">
        <v>29</v>
      </c>
      <c r="C242" s="22">
        <v>24371</v>
      </c>
      <c r="D242" s="22" t="s">
        <v>1547</v>
      </c>
      <c r="E242" s="22" t="s">
        <v>1548</v>
      </c>
      <c r="F242" s="23">
        <v>392</v>
      </c>
      <c r="G242" s="23">
        <v>89</v>
      </c>
      <c r="H242" s="23">
        <v>31</v>
      </c>
      <c r="I242" s="23">
        <v>423</v>
      </c>
      <c r="J242" s="24">
        <v>7.8222022223843301E-5</v>
      </c>
      <c r="K242" s="25">
        <v>3.6561001441211087E-5</v>
      </c>
      <c r="L242" s="26">
        <v>7.328605200945626E-2</v>
      </c>
      <c r="M242" s="22">
        <v>883</v>
      </c>
      <c r="N242" s="27">
        <v>4</v>
      </c>
    </row>
    <row r="243" spans="1:14" x14ac:dyDescent="0.25">
      <c r="A243" s="29" t="s">
        <v>8</v>
      </c>
      <c r="B243" s="16" t="s">
        <v>37</v>
      </c>
      <c r="C243" s="16">
        <v>22751</v>
      </c>
      <c r="D243" s="16" t="s">
        <v>1435</v>
      </c>
      <c r="E243" s="16" t="s">
        <v>1436</v>
      </c>
      <c r="F243" s="17">
        <v>1754</v>
      </c>
      <c r="G243" s="17">
        <v>196</v>
      </c>
      <c r="H243" s="17">
        <v>14</v>
      </c>
      <c r="I243" s="17">
        <v>1768</v>
      </c>
      <c r="J243" s="18">
        <v>1.7226422871767738E-4</v>
      </c>
      <c r="K243" s="19">
        <v>1.6511420005708234E-5</v>
      </c>
      <c r="L243" s="20">
        <v>7.9185520361990946E-3</v>
      </c>
      <c r="M243" s="16">
        <v>885</v>
      </c>
      <c r="N243" s="21">
        <v>4</v>
      </c>
    </row>
    <row r="244" spans="1:14" x14ac:dyDescent="0.25">
      <c r="A244" s="30" t="s">
        <v>8</v>
      </c>
      <c r="B244" s="22" t="s">
        <v>84</v>
      </c>
      <c r="C244" s="22">
        <v>23451</v>
      </c>
      <c r="D244" s="22" t="s">
        <v>1542</v>
      </c>
      <c r="E244" s="22" t="s">
        <v>201</v>
      </c>
      <c r="F244" s="23">
        <v>1201</v>
      </c>
      <c r="G244" s="23">
        <v>273</v>
      </c>
      <c r="H244" s="23">
        <v>10</v>
      </c>
      <c r="I244" s="23">
        <v>1211</v>
      </c>
      <c r="J244" s="24">
        <v>2.399394614281935E-4</v>
      </c>
      <c r="K244" s="25">
        <v>1.1793871432648739E-5</v>
      </c>
      <c r="L244" s="26">
        <v>8.2576383154417832E-3</v>
      </c>
      <c r="M244" s="22">
        <v>886</v>
      </c>
      <c r="N244" s="27">
        <v>4</v>
      </c>
    </row>
    <row r="245" spans="1:14" x14ac:dyDescent="0.25">
      <c r="A245" s="29" t="s">
        <v>8</v>
      </c>
      <c r="B245" s="16" t="s">
        <v>332</v>
      </c>
      <c r="C245" s="16">
        <v>25171</v>
      </c>
      <c r="D245" s="16" t="s">
        <v>2132</v>
      </c>
      <c r="E245" s="16" t="s">
        <v>2133</v>
      </c>
      <c r="F245" s="17">
        <v>795</v>
      </c>
      <c r="G245" s="17">
        <v>121</v>
      </c>
      <c r="H245" s="17">
        <v>22</v>
      </c>
      <c r="I245" s="17">
        <v>817</v>
      </c>
      <c r="J245" s="18">
        <v>1.0634679425938247E-4</v>
      </c>
      <c r="K245" s="19">
        <v>2.5946517151827223E-5</v>
      </c>
      <c r="L245" s="20">
        <v>2.6927784577723379E-2</v>
      </c>
      <c r="M245" s="16">
        <v>890</v>
      </c>
      <c r="N245" s="21">
        <v>4</v>
      </c>
    </row>
    <row r="246" spans="1:14" x14ac:dyDescent="0.25">
      <c r="A246" s="30" t="s">
        <v>8</v>
      </c>
      <c r="B246" s="22" t="s">
        <v>37</v>
      </c>
      <c r="C246" s="22">
        <v>22319</v>
      </c>
      <c r="D246" s="22" t="s">
        <v>1596</v>
      </c>
      <c r="E246" s="22" t="s">
        <v>1597</v>
      </c>
      <c r="F246" s="23">
        <v>1922</v>
      </c>
      <c r="G246" s="23">
        <v>215</v>
      </c>
      <c r="H246" s="23">
        <v>12</v>
      </c>
      <c r="I246" s="23">
        <v>1934</v>
      </c>
      <c r="J246" s="24">
        <v>1.8896331211377878E-4</v>
      </c>
      <c r="K246" s="25">
        <v>1.4152645719178486E-5</v>
      </c>
      <c r="L246" s="26">
        <v>6.2047569803516025E-3</v>
      </c>
      <c r="M246" s="22">
        <v>892</v>
      </c>
      <c r="N246" s="27">
        <v>4</v>
      </c>
    </row>
    <row r="247" spans="1:14" x14ac:dyDescent="0.25">
      <c r="A247" s="29" t="s">
        <v>8</v>
      </c>
      <c r="B247" s="16" t="s">
        <v>37</v>
      </c>
      <c r="C247" s="16">
        <v>22451</v>
      </c>
      <c r="D247" s="16" t="s">
        <v>1602</v>
      </c>
      <c r="E247" s="16" t="s">
        <v>1603</v>
      </c>
      <c r="F247" s="17">
        <v>1203</v>
      </c>
      <c r="G247" s="17">
        <v>134</v>
      </c>
      <c r="H247" s="17">
        <v>19</v>
      </c>
      <c r="I247" s="17">
        <v>1222</v>
      </c>
      <c r="J247" s="18">
        <v>1.1777248289882025E-4</v>
      </c>
      <c r="K247" s="19">
        <v>2.2408355722032603E-5</v>
      </c>
      <c r="L247" s="20">
        <v>1.5548281505728314E-2</v>
      </c>
      <c r="M247" s="16">
        <v>893</v>
      </c>
      <c r="N247" s="21">
        <v>4</v>
      </c>
    </row>
    <row r="248" spans="1:14" x14ac:dyDescent="0.25">
      <c r="A248" s="30" t="s">
        <v>8</v>
      </c>
      <c r="B248" s="22" t="s">
        <v>7</v>
      </c>
      <c r="C248" s="22">
        <v>21367</v>
      </c>
      <c r="D248" s="22" t="s">
        <v>1575</v>
      </c>
      <c r="E248" s="22" t="s">
        <v>1576</v>
      </c>
      <c r="F248" s="23">
        <v>415</v>
      </c>
      <c r="G248" s="23">
        <v>102</v>
      </c>
      <c r="H248" s="23">
        <v>25</v>
      </c>
      <c r="I248" s="23">
        <v>440</v>
      </c>
      <c r="J248" s="24">
        <v>8.9647710863281085E-5</v>
      </c>
      <c r="K248" s="25">
        <v>2.9484678581621847E-5</v>
      </c>
      <c r="L248" s="26">
        <v>5.6818181818181816E-2</v>
      </c>
      <c r="M248" s="22">
        <v>894</v>
      </c>
      <c r="N248" s="27">
        <v>4</v>
      </c>
    </row>
    <row r="249" spans="1:14" x14ac:dyDescent="0.25">
      <c r="A249" s="29" t="s">
        <v>8</v>
      </c>
      <c r="B249" s="16" t="s">
        <v>37</v>
      </c>
      <c r="C249" s="16">
        <v>22571</v>
      </c>
      <c r="D249" s="16" t="s">
        <v>1663</v>
      </c>
      <c r="E249" s="16" t="s">
        <v>1664</v>
      </c>
      <c r="F249" s="17">
        <v>664</v>
      </c>
      <c r="G249" s="17">
        <v>74</v>
      </c>
      <c r="H249" s="17">
        <v>34</v>
      </c>
      <c r="I249" s="17">
        <v>698</v>
      </c>
      <c r="J249" s="18">
        <v>6.5038535332184312E-5</v>
      </c>
      <c r="K249" s="19">
        <v>4.0099162871005708E-5</v>
      </c>
      <c r="L249" s="20">
        <v>4.8710601719197708E-2</v>
      </c>
      <c r="M249" s="16">
        <v>895</v>
      </c>
      <c r="N249" s="21">
        <v>4</v>
      </c>
    </row>
    <row r="250" spans="1:14" x14ac:dyDescent="0.25">
      <c r="A250" s="30" t="s">
        <v>8</v>
      </c>
      <c r="B250" s="22" t="s">
        <v>368</v>
      </c>
      <c r="C250" s="22">
        <v>26117</v>
      </c>
      <c r="D250" s="22" t="s">
        <v>1742</v>
      </c>
      <c r="E250" s="22" t="s">
        <v>1742</v>
      </c>
      <c r="F250" s="23">
        <v>246</v>
      </c>
      <c r="G250" s="23">
        <v>37</v>
      </c>
      <c r="H250" s="23">
        <v>67</v>
      </c>
      <c r="I250" s="23">
        <v>313</v>
      </c>
      <c r="J250" s="24">
        <v>3.2519267666092156E-5</v>
      </c>
      <c r="K250" s="25">
        <v>7.9018938598746544E-5</v>
      </c>
      <c r="L250" s="26">
        <v>0.21405750798722045</v>
      </c>
      <c r="M250" s="22">
        <v>897</v>
      </c>
      <c r="N250" s="27">
        <v>4</v>
      </c>
    </row>
    <row r="251" spans="1:14" x14ac:dyDescent="0.25">
      <c r="A251" s="29" t="s">
        <v>8</v>
      </c>
      <c r="B251" s="16" t="s">
        <v>7</v>
      </c>
      <c r="C251" s="16">
        <v>21421</v>
      </c>
      <c r="D251" s="16" t="s">
        <v>1714</v>
      </c>
      <c r="E251" s="16" t="s">
        <v>1715</v>
      </c>
      <c r="F251" s="17">
        <v>454</v>
      </c>
      <c r="G251" s="17">
        <v>111</v>
      </c>
      <c r="H251" s="17">
        <v>21</v>
      </c>
      <c r="I251" s="17">
        <v>475</v>
      </c>
      <c r="J251" s="18">
        <v>9.7557802998276475E-5</v>
      </c>
      <c r="K251" s="19">
        <v>2.4767130008562352E-5</v>
      </c>
      <c r="L251" s="20">
        <v>4.4210526315789471E-2</v>
      </c>
      <c r="M251" s="16">
        <v>903</v>
      </c>
      <c r="N251" s="21">
        <v>4</v>
      </c>
    </row>
    <row r="252" spans="1:14" x14ac:dyDescent="0.25">
      <c r="A252" s="30" t="s">
        <v>42</v>
      </c>
      <c r="B252" s="22" t="s">
        <v>42</v>
      </c>
      <c r="C252" s="22">
        <v>10250</v>
      </c>
      <c r="D252" s="22" t="s">
        <v>1563</v>
      </c>
      <c r="E252" s="22" t="s">
        <v>1564</v>
      </c>
      <c r="F252" s="23">
        <v>1515</v>
      </c>
      <c r="G252" s="23">
        <v>89</v>
      </c>
      <c r="H252" s="23">
        <v>26</v>
      </c>
      <c r="I252" s="23">
        <v>1541</v>
      </c>
      <c r="J252" s="24">
        <v>7.8222022223843301E-5</v>
      </c>
      <c r="K252" s="25">
        <v>3.0664065724886718E-5</v>
      </c>
      <c r="L252" s="26">
        <v>1.6872160934458143E-2</v>
      </c>
      <c r="M252" s="22">
        <v>905</v>
      </c>
      <c r="N252" s="27">
        <v>4</v>
      </c>
    </row>
    <row r="253" spans="1:14" x14ac:dyDescent="0.25">
      <c r="A253" s="29" t="s">
        <v>8</v>
      </c>
      <c r="B253" s="16" t="s">
        <v>368</v>
      </c>
      <c r="C253" s="16">
        <v>26384</v>
      </c>
      <c r="D253" s="16" t="s">
        <v>1710</v>
      </c>
      <c r="E253" s="16" t="s">
        <v>1711</v>
      </c>
      <c r="F253" s="17">
        <v>990</v>
      </c>
      <c r="G253" s="17">
        <v>151</v>
      </c>
      <c r="H253" s="17">
        <v>15</v>
      </c>
      <c r="I253" s="17">
        <v>1005</v>
      </c>
      <c r="J253" s="18">
        <v>1.3271376804270044E-4</v>
      </c>
      <c r="K253" s="19">
        <v>1.7690807148973108E-5</v>
      </c>
      <c r="L253" s="20">
        <v>1.4925373134328358E-2</v>
      </c>
      <c r="M253" s="16">
        <v>907</v>
      </c>
      <c r="N253" s="21">
        <v>4</v>
      </c>
    </row>
    <row r="254" spans="1:14" x14ac:dyDescent="0.25">
      <c r="A254" s="30" t="s">
        <v>8</v>
      </c>
      <c r="B254" s="22" t="s">
        <v>368</v>
      </c>
      <c r="C254" s="22">
        <v>26224</v>
      </c>
      <c r="D254" s="22" t="s">
        <v>1698</v>
      </c>
      <c r="E254" s="22" t="s">
        <v>1699</v>
      </c>
      <c r="F254" s="23">
        <v>211</v>
      </c>
      <c r="G254" s="23">
        <v>32</v>
      </c>
      <c r="H254" s="23">
        <v>70</v>
      </c>
      <c r="I254" s="23">
        <v>281</v>
      </c>
      <c r="J254" s="24">
        <v>2.8124772035539164E-5</v>
      </c>
      <c r="K254" s="25">
        <v>8.2557100028541171E-5</v>
      </c>
      <c r="L254" s="26">
        <v>0.24911032028469751</v>
      </c>
      <c r="M254" s="22">
        <v>908</v>
      </c>
      <c r="N254" s="27">
        <v>4</v>
      </c>
    </row>
    <row r="255" spans="1:14" x14ac:dyDescent="0.25">
      <c r="A255" s="29" t="s">
        <v>8</v>
      </c>
      <c r="B255" s="16" t="s">
        <v>84</v>
      </c>
      <c r="C255" s="16">
        <v>23366</v>
      </c>
      <c r="D255" s="16" t="s">
        <v>1583</v>
      </c>
      <c r="E255" s="16" t="s">
        <v>1584</v>
      </c>
      <c r="F255" s="17">
        <v>250</v>
      </c>
      <c r="G255" s="17">
        <v>57</v>
      </c>
      <c r="H255" s="17">
        <v>39</v>
      </c>
      <c r="I255" s="17">
        <v>289</v>
      </c>
      <c r="J255" s="18">
        <v>5.0097250188304141E-5</v>
      </c>
      <c r="K255" s="19">
        <v>4.5996098587330077E-5</v>
      </c>
      <c r="L255" s="20">
        <v>0.13494809688581316</v>
      </c>
      <c r="M255" s="16">
        <v>910</v>
      </c>
      <c r="N255" s="21">
        <v>4</v>
      </c>
    </row>
    <row r="256" spans="1:14" x14ac:dyDescent="0.25">
      <c r="A256" s="30" t="s">
        <v>8</v>
      </c>
      <c r="B256" s="22" t="s">
        <v>84</v>
      </c>
      <c r="C256" s="22">
        <v>23467</v>
      </c>
      <c r="D256" s="22" t="s">
        <v>1605</v>
      </c>
      <c r="E256" s="22" t="s">
        <v>1606</v>
      </c>
      <c r="F256" s="23">
        <v>475</v>
      </c>
      <c r="G256" s="23">
        <v>108</v>
      </c>
      <c r="H256" s="23">
        <v>20</v>
      </c>
      <c r="I256" s="23">
        <v>495</v>
      </c>
      <c r="J256" s="24">
        <v>9.4921105619944683E-5</v>
      </c>
      <c r="K256" s="25">
        <v>2.3587742865297477E-5</v>
      </c>
      <c r="L256" s="26">
        <v>4.0404040404040407E-2</v>
      </c>
      <c r="M256" s="22">
        <v>913</v>
      </c>
      <c r="N256" s="27">
        <v>4</v>
      </c>
    </row>
    <row r="257" spans="1:14" x14ac:dyDescent="0.25">
      <c r="A257" s="29" t="s">
        <v>8</v>
      </c>
      <c r="B257" s="16" t="s">
        <v>37</v>
      </c>
      <c r="C257" s="16">
        <v>22555</v>
      </c>
      <c r="D257" s="16" t="s">
        <v>1736</v>
      </c>
      <c r="E257" s="16" t="s">
        <v>1737</v>
      </c>
      <c r="F257" s="17">
        <v>898</v>
      </c>
      <c r="G257" s="17">
        <v>100</v>
      </c>
      <c r="H257" s="17">
        <v>21</v>
      </c>
      <c r="I257" s="17">
        <v>919</v>
      </c>
      <c r="J257" s="18">
        <v>8.7889912611059895E-5</v>
      </c>
      <c r="K257" s="19">
        <v>2.4767130008562352E-5</v>
      </c>
      <c r="L257" s="20">
        <v>2.2850924918389554E-2</v>
      </c>
      <c r="M257" s="16">
        <v>917</v>
      </c>
      <c r="N257" s="21">
        <v>4</v>
      </c>
    </row>
    <row r="258" spans="1:14" x14ac:dyDescent="0.25">
      <c r="A258" s="30" t="s">
        <v>8</v>
      </c>
      <c r="B258" s="22" t="s">
        <v>7</v>
      </c>
      <c r="C258" s="22">
        <v>21283</v>
      </c>
      <c r="D258" s="22" t="s">
        <v>1671</v>
      </c>
      <c r="E258" s="22" t="s">
        <v>1672</v>
      </c>
      <c r="F258" s="23">
        <v>1055</v>
      </c>
      <c r="G258" s="23">
        <v>258</v>
      </c>
      <c r="H258" s="23">
        <v>8</v>
      </c>
      <c r="I258" s="23">
        <v>1063</v>
      </c>
      <c r="J258" s="24">
        <v>2.2675597453653451E-4</v>
      </c>
      <c r="K258" s="25">
        <v>9.4350971461189913E-6</v>
      </c>
      <c r="L258" s="26">
        <v>7.525870178739417E-3</v>
      </c>
      <c r="M258" s="22">
        <v>920</v>
      </c>
      <c r="N258" s="27">
        <v>5</v>
      </c>
    </row>
    <row r="259" spans="1:14" x14ac:dyDescent="0.25">
      <c r="A259" s="29" t="s">
        <v>8</v>
      </c>
      <c r="B259" s="16" t="s">
        <v>332</v>
      </c>
      <c r="C259" s="16">
        <v>25331</v>
      </c>
      <c r="D259" s="16" t="s">
        <v>1830</v>
      </c>
      <c r="E259" s="16" t="s">
        <v>1831</v>
      </c>
      <c r="F259" s="17">
        <v>488</v>
      </c>
      <c r="G259" s="17">
        <v>74</v>
      </c>
      <c r="H259" s="17">
        <v>27</v>
      </c>
      <c r="I259" s="17">
        <v>515</v>
      </c>
      <c r="J259" s="18">
        <v>6.5038535332184312E-5</v>
      </c>
      <c r="K259" s="19">
        <v>3.1843452868151596E-5</v>
      </c>
      <c r="L259" s="20">
        <v>5.2427184466019419E-2</v>
      </c>
      <c r="M259" s="16">
        <v>923</v>
      </c>
      <c r="N259" s="21">
        <v>5</v>
      </c>
    </row>
    <row r="260" spans="1:14" x14ac:dyDescent="0.25">
      <c r="A260" s="30" t="s">
        <v>8</v>
      </c>
      <c r="B260" s="22" t="s">
        <v>7</v>
      </c>
      <c r="C260" s="22">
        <v>21324</v>
      </c>
      <c r="D260" s="22" t="s">
        <v>1763</v>
      </c>
      <c r="E260" s="22" t="s">
        <v>1764</v>
      </c>
      <c r="F260" s="23">
        <v>450</v>
      </c>
      <c r="G260" s="23">
        <v>110</v>
      </c>
      <c r="H260" s="23">
        <v>18</v>
      </c>
      <c r="I260" s="23">
        <v>468</v>
      </c>
      <c r="J260" s="24">
        <v>9.6678903872165874E-5</v>
      </c>
      <c r="K260" s="25">
        <v>2.1228968578767728E-5</v>
      </c>
      <c r="L260" s="26">
        <v>3.8461538461538464E-2</v>
      </c>
      <c r="M260" s="22">
        <v>925</v>
      </c>
      <c r="N260" s="27">
        <v>5</v>
      </c>
    </row>
    <row r="261" spans="1:14" x14ac:dyDescent="0.25">
      <c r="A261" s="29" t="s">
        <v>8</v>
      </c>
      <c r="B261" s="16" t="s">
        <v>7</v>
      </c>
      <c r="C261" s="16">
        <v>21466</v>
      </c>
      <c r="D261" s="16" t="s">
        <v>1591</v>
      </c>
      <c r="E261" s="16" t="s">
        <v>1591</v>
      </c>
      <c r="F261" s="17">
        <v>889</v>
      </c>
      <c r="G261" s="17">
        <v>218</v>
      </c>
      <c r="H261" s="17">
        <v>9</v>
      </c>
      <c r="I261" s="17">
        <v>898</v>
      </c>
      <c r="J261" s="18">
        <v>1.9160000949211057E-4</v>
      </c>
      <c r="K261" s="19">
        <v>1.0614484289383864E-5</v>
      </c>
      <c r="L261" s="20">
        <v>1.002227171492205E-2</v>
      </c>
      <c r="M261" s="16">
        <v>926</v>
      </c>
      <c r="N261" s="21">
        <v>5</v>
      </c>
    </row>
    <row r="262" spans="1:14" x14ac:dyDescent="0.25">
      <c r="A262" s="30" t="s">
        <v>8</v>
      </c>
      <c r="B262" s="22" t="s">
        <v>368</v>
      </c>
      <c r="C262" s="22">
        <v>26321</v>
      </c>
      <c r="D262" s="22" t="s">
        <v>1592</v>
      </c>
      <c r="E262" s="22" t="s">
        <v>1593</v>
      </c>
      <c r="F262" s="23">
        <v>1285</v>
      </c>
      <c r="G262" s="23">
        <v>196</v>
      </c>
      <c r="H262" s="23">
        <v>10</v>
      </c>
      <c r="I262" s="23">
        <v>1295</v>
      </c>
      <c r="J262" s="24">
        <v>1.7226422871767738E-4</v>
      </c>
      <c r="K262" s="25">
        <v>1.1793871432648739E-5</v>
      </c>
      <c r="L262" s="26">
        <v>7.7220077220077222E-3</v>
      </c>
      <c r="M262" s="22">
        <v>928</v>
      </c>
      <c r="N262" s="27">
        <v>5</v>
      </c>
    </row>
    <row r="263" spans="1:14" x14ac:dyDescent="0.25">
      <c r="A263" s="29" t="s">
        <v>8</v>
      </c>
      <c r="B263" s="16" t="s">
        <v>37</v>
      </c>
      <c r="C263" s="16">
        <v>22415</v>
      </c>
      <c r="D263" s="16" t="s">
        <v>1690</v>
      </c>
      <c r="E263" s="16" t="s">
        <v>1691</v>
      </c>
      <c r="F263" s="17">
        <v>356</v>
      </c>
      <c r="G263" s="17">
        <v>40</v>
      </c>
      <c r="H263" s="17">
        <v>49</v>
      </c>
      <c r="I263" s="17">
        <v>405</v>
      </c>
      <c r="J263" s="18">
        <v>3.5155965044423955E-5</v>
      </c>
      <c r="K263" s="19">
        <v>5.7789970019978816E-5</v>
      </c>
      <c r="L263" s="20">
        <v>0.12098765432098765</v>
      </c>
      <c r="M263" s="16">
        <v>929</v>
      </c>
      <c r="N263" s="21">
        <v>5</v>
      </c>
    </row>
    <row r="264" spans="1:14" x14ac:dyDescent="0.25">
      <c r="A264" s="30" t="s">
        <v>8</v>
      </c>
      <c r="B264" s="22" t="s">
        <v>37</v>
      </c>
      <c r="C264" s="22">
        <v>22383</v>
      </c>
      <c r="D264" s="22" t="s">
        <v>2473</v>
      </c>
      <c r="E264" s="22" t="s">
        <v>2474</v>
      </c>
      <c r="F264" s="23">
        <v>3389</v>
      </c>
      <c r="G264" s="23">
        <v>379</v>
      </c>
      <c r="H264" s="23">
        <v>5</v>
      </c>
      <c r="I264" s="23">
        <v>3394</v>
      </c>
      <c r="J264" s="24">
        <v>3.3310276879591701E-4</v>
      </c>
      <c r="K264" s="25">
        <v>5.8969357163243694E-6</v>
      </c>
      <c r="L264" s="26">
        <v>1.4731879787860931E-3</v>
      </c>
      <c r="M264" s="22">
        <v>934</v>
      </c>
      <c r="N264" s="27">
        <v>5</v>
      </c>
    </row>
    <row r="265" spans="1:14" x14ac:dyDescent="0.25">
      <c r="A265" s="29" t="s">
        <v>8</v>
      </c>
      <c r="B265" s="16" t="s">
        <v>368</v>
      </c>
      <c r="C265" s="16">
        <v>26284</v>
      </c>
      <c r="D265" s="16" t="s">
        <v>1802</v>
      </c>
      <c r="E265" s="16" t="s">
        <v>1802</v>
      </c>
      <c r="F265" s="17">
        <v>1010</v>
      </c>
      <c r="G265" s="17">
        <v>154</v>
      </c>
      <c r="H265" s="17">
        <v>12</v>
      </c>
      <c r="I265" s="17">
        <v>1022</v>
      </c>
      <c r="J265" s="18">
        <v>1.3535046542103224E-4</v>
      </c>
      <c r="K265" s="19">
        <v>1.4152645719178486E-5</v>
      </c>
      <c r="L265" s="20">
        <v>1.1741682974559686E-2</v>
      </c>
      <c r="M265" s="16">
        <v>935</v>
      </c>
      <c r="N265" s="21">
        <v>5</v>
      </c>
    </row>
    <row r="266" spans="1:14" x14ac:dyDescent="0.25">
      <c r="A266" s="30" t="s">
        <v>8</v>
      </c>
      <c r="B266" s="22" t="s">
        <v>37</v>
      </c>
      <c r="C266" s="22">
        <v>22343</v>
      </c>
      <c r="D266" s="22" t="s">
        <v>1607</v>
      </c>
      <c r="E266" s="22" t="s">
        <v>1608</v>
      </c>
      <c r="F266" s="23">
        <v>3272</v>
      </c>
      <c r="G266" s="23">
        <v>366</v>
      </c>
      <c r="H266" s="23">
        <v>5</v>
      </c>
      <c r="I266" s="23">
        <v>3277</v>
      </c>
      <c r="J266" s="24">
        <v>3.216770801564792E-4</v>
      </c>
      <c r="K266" s="25">
        <v>5.8969357163243694E-6</v>
      </c>
      <c r="L266" s="26">
        <v>1.5257857796765334E-3</v>
      </c>
      <c r="M266" s="22">
        <v>937</v>
      </c>
      <c r="N266" s="27">
        <v>5</v>
      </c>
    </row>
    <row r="267" spans="1:14" x14ac:dyDescent="0.25">
      <c r="A267" s="29" t="s">
        <v>8</v>
      </c>
      <c r="B267" s="16" t="s">
        <v>29</v>
      </c>
      <c r="C267" s="16">
        <v>24454</v>
      </c>
      <c r="D267" s="16" t="s">
        <v>1754</v>
      </c>
      <c r="E267" s="16" t="s">
        <v>1755</v>
      </c>
      <c r="F267" s="17">
        <v>874</v>
      </c>
      <c r="G267" s="17">
        <v>199</v>
      </c>
      <c r="H267" s="17">
        <v>9</v>
      </c>
      <c r="I267" s="17">
        <v>883</v>
      </c>
      <c r="J267" s="18">
        <v>1.7490092609600917E-4</v>
      </c>
      <c r="K267" s="19">
        <v>1.0614484289383864E-5</v>
      </c>
      <c r="L267" s="20">
        <v>1.0192525481313703E-2</v>
      </c>
      <c r="M267" s="16">
        <v>941</v>
      </c>
      <c r="N267" s="21">
        <v>5</v>
      </c>
    </row>
    <row r="268" spans="1:14" x14ac:dyDescent="0.25">
      <c r="A268" s="30" t="s">
        <v>8</v>
      </c>
      <c r="B268" s="22" t="s">
        <v>29</v>
      </c>
      <c r="C268" s="22">
        <v>24359</v>
      </c>
      <c r="D268" s="22" t="s">
        <v>1692</v>
      </c>
      <c r="E268" s="22" t="s">
        <v>1693</v>
      </c>
      <c r="F268" s="23">
        <v>297</v>
      </c>
      <c r="G268" s="23">
        <v>68</v>
      </c>
      <c r="H268" s="23">
        <v>26</v>
      </c>
      <c r="I268" s="23">
        <v>323</v>
      </c>
      <c r="J268" s="24">
        <v>5.9765140575520728E-5</v>
      </c>
      <c r="K268" s="25">
        <v>3.0664065724886718E-5</v>
      </c>
      <c r="L268" s="26">
        <v>8.0495356037151702E-2</v>
      </c>
      <c r="M268" s="22">
        <v>942</v>
      </c>
      <c r="N268" s="27">
        <v>5</v>
      </c>
    </row>
    <row r="269" spans="1:14" x14ac:dyDescent="0.25">
      <c r="A269" s="29" t="s">
        <v>8</v>
      </c>
      <c r="B269" s="16" t="s">
        <v>84</v>
      </c>
      <c r="C269" s="16">
        <v>23279</v>
      </c>
      <c r="D269" s="16" t="s">
        <v>1798</v>
      </c>
      <c r="E269" s="16" t="s">
        <v>1799</v>
      </c>
      <c r="F269" s="17">
        <v>182</v>
      </c>
      <c r="G269" s="17">
        <v>41</v>
      </c>
      <c r="H269" s="17">
        <v>40</v>
      </c>
      <c r="I269" s="17">
        <v>222</v>
      </c>
      <c r="J269" s="18">
        <v>3.6034864170534557E-5</v>
      </c>
      <c r="K269" s="19">
        <v>4.7175485730594955E-5</v>
      </c>
      <c r="L269" s="20">
        <v>0.18018018018018017</v>
      </c>
      <c r="M269" s="16">
        <v>946</v>
      </c>
      <c r="N269" s="21">
        <v>5</v>
      </c>
    </row>
    <row r="270" spans="1:14" x14ac:dyDescent="0.25">
      <c r="A270" s="30" t="s">
        <v>8</v>
      </c>
      <c r="B270" s="22" t="s">
        <v>368</v>
      </c>
      <c r="C270" s="22">
        <v>26135</v>
      </c>
      <c r="D270" s="22" t="s">
        <v>1748</v>
      </c>
      <c r="E270" s="22" t="s">
        <v>1356</v>
      </c>
      <c r="F270" s="23">
        <v>1074</v>
      </c>
      <c r="G270" s="23">
        <v>164</v>
      </c>
      <c r="H270" s="23">
        <v>10</v>
      </c>
      <c r="I270" s="23">
        <v>1084</v>
      </c>
      <c r="J270" s="24">
        <v>1.4413945668213823E-4</v>
      </c>
      <c r="K270" s="25">
        <v>1.1793871432648739E-5</v>
      </c>
      <c r="L270" s="26">
        <v>9.2250922509225092E-3</v>
      </c>
      <c r="M270" s="22">
        <v>948</v>
      </c>
      <c r="N270" s="27">
        <v>5</v>
      </c>
    </row>
    <row r="271" spans="1:14" x14ac:dyDescent="0.25">
      <c r="A271" s="29" t="s">
        <v>8</v>
      </c>
      <c r="B271" s="16" t="s">
        <v>368</v>
      </c>
      <c r="C271" s="16">
        <v>26256</v>
      </c>
      <c r="D271" s="16" t="s">
        <v>1700</v>
      </c>
      <c r="E271" s="16" t="s">
        <v>1701</v>
      </c>
      <c r="F271" s="17">
        <v>662</v>
      </c>
      <c r="G271" s="17">
        <v>101</v>
      </c>
      <c r="H271" s="17">
        <v>16</v>
      </c>
      <c r="I271" s="17">
        <v>678</v>
      </c>
      <c r="J271" s="18">
        <v>8.8768811737170483E-5</v>
      </c>
      <c r="K271" s="19">
        <v>1.8870194292237983E-5</v>
      </c>
      <c r="L271" s="20">
        <v>2.359882005899705E-2</v>
      </c>
      <c r="M271" s="16">
        <v>950</v>
      </c>
      <c r="N271" s="21">
        <v>5</v>
      </c>
    </row>
    <row r="272" spans="1:14" x14ac:dyDescent="0.25">
      <c r="A272" s="30" t="s">
        <v>8</v>
      </c>
      <c r="B272" s="22" t="s">
        <v>37</v>
      </c>
      <c r="C272" s="22">
        <v>22543</v>
      </c>
      <c r="D272" s="22" t="s">
        <v>1716</v>
      </c>
      <c r="E272" s="22" t="s">
        <v>1717</v>
      </c>
      <c r="F272" s="23">
        <v>989</v>
      </c>
      <c r="G272" s="23">
        <v>111</v>
      </c>
      <c r="H272" s="23">
        <v>14</v>
      </c>
      <c r="I272" s="23">
        <v>1003</v>
      </c>
      <c r="J272" s="24">
        <v>9.7557802998276475E-5</v>
      </c>
      <c r="K272" s="25">
        <v>1.6511420005708234E-5</v>
      </c>
      <c r="L272" s="26">
        <v>1.3958125623130608E-2</v>
      </c>
      <c r="M272" s="22">
        <v>954</v>
      </c>
      <c r="N272" s="27">
        <v>5</v>
      </c>
    </row>
    <row r="273" spans="1:14" x14ac:dyDescent="0.25">
      <c r="A273" s="29" t="s">
        <v>8</v>
      </c>
      <c r="B273" s="16" t="s">
        <v>7</v>
      </c>
      <c r="C273" s="16">
        <v>21436</v>
      </c>
      <c r="D273" s="16" t="s">
        <v>1726</v>
      </c>
      <c r="E273" s="16" t="s">
        <v>1727</v>
      </c>
      <c r="F273" s="17">
        <v>483</v>
      </c>
      <c r="G273" s="17">
        <v>118</v>
      </c>
      <c r="H273" s="17">
        <v>13</v>
      </c>
      <c r="I273" s="17">
        <v>496</v>
      </c>
      <c r="J273" s="18">
        <v>1.0371009688105068E-4</v>
      </c>
      <c r="K273" s="19">
        <v>1.5332032862443359E-5</v>
      </c>
      <c r="L273" s="20">
        <v>2.620967741935484E-2</v>
      </c>
      <c r="M273" s="16">
        <v>956</v>
      </c>
      <c r="N273" s="21">
        <v>5</v>
      </c>
    </row>
    <row r="274" spans="1:14" x14ac:dyDescent="0.25">
      <c r="A274" s="30" t="s">
        <v>8</v>
      </c>
      <c r="B274" s="22" t="s">
        <v>37</v>
      </c>
      <c r="C274" s="22">
        <v>22595</v>
      </c>
      <c r="D274" s="22" t="s">
        <v>1767</v>
      </c>
      <c r="E274" s="22" t="s">
        <v>1768</v>
      </c>
      <c r="F274" s="23">
        <v>2291</v>
      </c>
      <c r="G274" s="23">
        <v>256</v>
      </c>
      <c r="H274" s="23">
        <v>6</v>
      </c>
      <c r="I274" s="23">
        <v>2297</v>
      </c>
      <c r="J274" s="24">
        <v>2.2499817628431331E-4</v>
      </c>
      <c r="K274" s="25">
        <v>7.0763228595892431E-6</v>
      </c>
      <c r="L274" s="26">
        <v>2.6121027427078798E-3</v>
      </c>
      <c r="M274" s="22">
        <v>957</v>
      </c>
      <c r="N274" s="27">
        <v>5</v>
      </c>
    </row>
    <row r="275" spans="1:14" x14ac:dyDescent="0.25">
      <c r="A275" s="29" t="s">
        <v>8</v>
      </c>
      <c r="B275" s="16" t="s">
        <v>37</v>
      </c>
      <c r="C275" s="16">
        <v>22741</v>
      </c>
      <c r="D275" s="16" t="s">
        <v>1684</v>
      </c>
      <c r="E275" s="16" t="s">
        <v>1685</v>
      </c>
      <c r="F275" s="17">
        <v>499</v>
      </c>
      <c r="G275" s="17">
        <v>56</v>
      </c>
      <c r="H275" s="17">
        <v>27</v>
      </c>
      <c r="I275" s="17">
        <v>526</v>
      </c>
      <c r="J275" s="18">
        <v>4.9218351062193539E-5</v>
      </c>
      <c r="K275" s="19">
        <v>3.1843452868151596E-5</v>
      </c>
      <c r="L275" s="20">
        <v>5.1330798479087454E-2</v>
      </c>
      <c r="M275" s="16">
        <v>958</v>
      </c>
      <c r="N275" s="21">
        <v>5</v>
      </c>
    </row>
    <row r="276" spans="1:14" x14ac:dyDescent="0.25">
      <c r="A276" s="30" t="s">
        <v>8</v>
      </c>
      <c r="B276" s="22" t="s">
        <v>29</v>
      </c>
      <c r="C276" s="22">
        <v>24471</v>
      </c>
      <c r="D276" s="22" t="s">
        <v>1786</v>
      </c>
      <c r="E276" s="22" t="s">
        <v>1787</v>
      </c>
      <c r="F276" s="23">
        <v>369</v>
      </c>
      <c r="G276" s="23">
        <v>84</v>
      </c>
      <c r="H276" s="23">
        <v>17</v>
      </c>
      <c r="I276" s="23">
        <v>386</v>
      </c>
      <c r="J276" s="24">
        <v>7.3827526593290305E-5</v>
      </c>
      <c r="K276" s="25">
        <v>2.0049581435502854E-5</v>
      </c>
      <c r="L276" s="26">
        <v>4.4041450777202069E-2</v>
      </c>
      <c r="M276" s="22">
        <v>967</v>
      </c>
      <c r="N276" s="27">
        <v>5</v>
      </c>
    </row>
    <row r="277" spans="1:14" x14ac:dyDescent="0.25">
      <c r="A277" s="29" t="s">
        <v>8</v>
      </c>
      <c r="B277" s="16" t="s">
        <v>368</v>
      </c>
      <c r="C277" s="16">
        <v>26177</v>
      </c>
      <c r="D277" s="16" t="s">
        <v>1650</v>
      </c>
      <c r="E277" s="16" t="s">
        <v>1651</v>
      </c>
      <c r="F277" s="17">
        <v>1329</v>
      </c>
      <c r="G277" s="17">
        <v>203</v>
      </c>
      <c r="H277" s="17">
        <v>7</v>
      </c>
      <c r="I277" s="17">
        <v>1336</v>
      </c>
      <c r="J277" s="18">
        <v>1.7841652260045158E-4</v>
      </c>
      <c r="K277" s="19">
        <v>8.2557100028541168E-6</v>
      </c>
      <c r="L277" s="20">
        <v>5.239520958083832E-3</v>
      </c>
      <c r="M277" s="16">
        <v>968</v>
      </c>
      <c r="N277" s="21">
        <v>5</v>
      </c>
    </row>
    <row r="278" spans="1:14" x14ac:dyDescent="0.25">
      <c r="A278" s="30" t="s">
        <v>8</v>
      </c>
      <c r="B278" s="22" t="s">
        <v>332</v>
      </c>
      <c r="C278" s="22">
        <v>25431</v>
      </c>
      <c r="D278" s="22" t="s">
        <v>1729</v>
      </c>
      <c r="E278" s="22" t="s">
        <v>1730</v>
      </c>
      <c r="F278" s="23">
        <v>617</v>
      </c>
      <c r="G278" s="23">
        <v>94</v>
      </c>
      <c r="H278" s="23">
        <v>15</v>
      </c>
      <c r="I278" s="23">
        <v>632</v>
      </c>
      <c r="J278" s="24">
        <v>8.2616517854396297E-5</v>
      </c>
      <c r="K278" s="25">
        <v>1.7690807148973108E-5</v>
      </c>
      <c r="L278" s="26">
        <v>2.3734177215189875E-2</v>
      </c>
      <c r="M278" s="22">
        <v>970</v>
      </c>
      <c r="N278" s="27">
        <v>5</v>
      </c>
    </row>
    <row r="279" spans="1:14" x14ac:dyDescent="0.25">
      <c r="A279" s="29" t="s">
        <v>8</v>
      </c>
      <c r="B279" s="16" t="s">
        <v>332</v>
      </c>
      <c r="C279" s="16">
        <v>25156</v>
      </c>
      <c r="D279" s="16" t="s">
        <v>1598</v>
      </c>
      <c r="E279" s="16" t="s">
        <v>1599</v>
      </c>
      <c r="F279" s="17">
        <v>1806</v>
      </c>
      <c r="G279" s="17">
        <v>275</v>
      </c>
      <c r="H279" s="17">
        <v>5</v>
      </c>
      <c r="I279" s="17">
        <v>1811</v>
      </c>
      <c r="J279" s="18">
        <v>2.416972596804147E-4</v>
      </c>
      <c r="K279" s="19">
        <v>5.8969357163243694E-6</v>
      </c>
      <c r="L279" s="20">
        <v>2.7609055770292656E-3</v>
      </c>
      <c r="M279" s="16">
        <v>974</v>
      </c>
      <c r="N279" s="21">
        <v>5</v>
      </c>
    </row>
    <row r="280" spans="1:14" x14ac:dyDescent="0.25">
      <c r="A280" s="30" t="s">
        <v>8</v>
      </c>
      <c r="B280" s="22" t="s">
        <v>332</v>
      </c>
      <c r="C280" s="22">
        <v>25327</v>
      </c>
      <c r="D280" s="22" t="s">
        <v>1524</v>
      </c>
      <c r="E280" s="22" t="s">
        <v>122</v>
      </c>
      <c r="F280" s="23">
        <v>671</v>
      </c>
      <c r="G280" s="23">
        <v>102</v>
      </c>
      <c r="H280" s="23">
        <v>13</v>
      </c>
      <c r="I280" s="23">
        <v>684</v>
      </c>
      <c r="J280" s="24">
        <v>8.9647710863281085E-5</v>
      </c>
      <c r="K280" s="25">
        <v>1.5332032862443359E-5</v>
      </c>
      <c r="L280" s="26">
        <v>1.9005847953216373E-2</v>
      </c>
      <c r="M280" s="22">
        <v>977</v>
      </c>
      <c r="N280" s="27">
        <v>5</v>
      </c>
    </row>
    <row r="281" spans="1:14" x14ac:dyDescent="0.25">
      <c r="A281" s="29" t="s">
        <v>8</v>
      </c>
      <c r="B281" s="16" t="s">
        <v>84</v>
      </c>
      <c r="C281" s="16">
        <v>23647</v>
      </c>
      <c r="D281" s="16" t="s">
        <v>1841</v>
      </c>
      <c r="E281" s="16" t="s">
        <v>1841</v>
      </c>
      <c r="F281" s="17">
        <v>398</v>
      </c>
      <c r="G281" s="17">
        <v>91</v>
      </c>
      <c r="H281" s="17">
        <v>14</v>
      </c>
      <c r="I281" s="17">
        <v>412</v>
      </c>
      <c r="J281" s="18">
        <v>7.9979820476064505E-5</v>
      </c>
      <c r="K281" s="19">
        <v>1.6511420005708234E-5</v>
      </c>
      <c r="L281" s="20">
        <v>3.3980582524271843E-2</v>
      </c>
      <c r="M281" s="16">
        <v>982</v>
      </c>
      <c r="N281" s="21">
        <v>5</v>
      </c>
    </row>
    <row r="282" spans="1:14" x14ac:dyDescent="0.25">
      <c r="A282" s="30" t="s">
        <v>8</v>
      </c>
      <c r="B282" s="22" t="s">
        <v>29</v>
      </c>
      <c r="C282" s="22">
        <v>24227</v>
      </c>
      <c r="D282" s="22" t="s">
        <v>1854</v>
      </c>
      <c r="E282" s="22" t="s">
        <v>1855</v>
      </c>
      <c r="F282" s="23">
        <v>599</v>
      </c>
      <c r="G282" s="23">
        <v>136</v>
      </c>
      <c r="H282" s="23">
        <v>9</v>
      </c>
      <c r="I282" s="23">
        <v>608</v>
      </c>
      <c r="J282" s="24">
        <v>1.1953028115104146E-4</v>
      </c>
      <c r="K282" s="25">
        <v>1.0614484289383864E-5</v>
      </c>
      <c r="L282" s="26">
        <v>1.4802631578947368E-2</v>
      </c>
      <c r="M282" s="22">
        <v>984</v>
      </c>
      <c r="N282" s="27">
        <v>5</v>
      </c>
    </row>
    <row r="283" spans="1:14" x14ac:dyDescent="0.25">
      <c r="A283" s="29" t="s">
        <v>8</v>
      </c>
      <c r="B283" s="16" t="s">
        <v>84</v>
      </c>
      <c r="C283" s="16">
        <v>23659</v>
      </c>
      <c r="D283" s="16" t="s">
        <v>1688</v>
      </c>
      <c r="E283" s="16" t="s">
        <v>1689</v>
      </c>
      <c r="F283" s="17">
        <v>1056</v>
      </c>
      <c r="G283" s="17">
        <v>240</v>
      </c>
      <c r="H283" s="17">
        <v>5</v>
      </c>
      <c r="I283" s="17">
        <v>1061</v>
      </c>
      <c r="J283" s="18">
        <v>2.1093579026654373E-4</v>
      </c>
      <c r="K283" s="19">
        <v>5.8969357163243694E-6</v>
      </c>
      <c r="L283" s="20">
        <v>4.7125353440150798E-3</v>
      </c>
      <c r="M283" s="16">
        <v>985</v>
      </c>
      <c r="N283" s="21">
        <v>5</v>
      </c>
    </row>
    <row r="284" spans="1:14" x14ac:dyDescent="0.25">
      <c r="A284" s="30" t="s">
        <v>8</v>
      </c>
      <c r="B284" s="22" t="s">
        <v>29</v>
      </c>
      <c r="C284" s="22">
        <v>24319</v>
      </c>
      <c r="D284" s="22" t="s">
        <v>2546</v>
      </c>
      <c r="E284" s="22" t="s">
        <v>2547</v>
      </c>
      <c r="F284" s="23">
        <v>433</v>
      </c>
      <c r="G284" s="23">
        <v>99</v>
      </c>
      <c r="H284" s="23">
        <v>12</v>
      </c>
      <c r="I284" s="23">
        <v>445</v>
      </c>
      <c r="J284" s="24">
        <v>8.7011013484949293E-5</v>
      </c>
      <c r="K284" s="25">
        <v>1.4152645719178486E-5</v>
      </c>
      <c r="L284" s="26">
        <v>2.6966292134831461E-2</v>
      </c>
      <c r="M284" s="22">
        <v>986</v>
      </c>
      <c r="N284" s="27">
        <v>5</v>
      </c>
    </row>
    <row r="285" spans="1:14" x14ac:dyDescent="0.25">
      <c r="A285" s="29" t="s">
        <v>8</v>
      </c>
      <c r="B285" s="16" t="s">
        <v>37</v>
      </c>
      <c r="C285" s="16">
        <v>22539</v>
      </c>
      <c r="D285" s="16" t="s">
        <v>1757</v>
      </c>
      <c r="E285" s="16" t="s">
        <v>1758</v>
      </c>
      <c r="F285" s="17">
        <v>590</v>
      </c>
      <c r="G285" s="17">
        <v>66</v>
      </c>
      <c r="H285" s="17">
        <v>17</v>
      </c>
      <c r="I285" s="17">
        <v>607</v>
      </c>
      <c r="J285" s="18">
        <v>5.8007342323299531E-5</v>
      </c>
      <c r="K285" s="19">
        <v>2.0049581435502854E-5</v>
      </c>
      <c r="L285" s="20">
        <v>2.800658978583196E-2</v>
      </c>
      <c r="M285" s="16">
        <v>989</v>
      </c>
      <c r="N285" s="21">
        <v>5</v>
      </c>
    </row>
    <row r="286" spans="1:14" x14ac:dyDescent="0.25">
      <c r="A286" s="30" t="s">
        <v>8</v>
      </c>
      <c r="B286" s="22" t="s">
        <v>37</v>
      </c>
      <c r="C286" s="22">
        <v>22479</v>
      </c>
      <c r="D286" s="22" t="s">
        <v>2467</v>
      </c>
      <c r="E286" s="22" t="s">
        <v>2468</v>
      </c>
      <c r="F286" s="23">
        <v>1042</v>
      </c>
      <c r="G286" s="23">
        <v>116</v>
      </c>
      <c r="H286" s="23">
        <v>9</v>
      </c>
      <c r="I286" s="23">
        <v>1051</v>
      </c>
      <c r="J286" s="24">
        <v>1.0195229862882947E-4</v>
      </c>
      <c r="K286" s="25">
        <v>1.0614484289383864E-5</v>
      </c>
      <c r="L286" s="26">
        <v>8.5632730732635581E-3</v>
      </c>
      <c r="M286" s="22">
        <v>990</v>
      </c>
      <c r="N286" s="27">
        <v>5</v>
      </c>
    </row>
    <row r="287" spans="1:14" x14ac:dyDescent="0.25">
      <c r="A287" s="29" t="s">
        <v>8</v>
      </c>
      <c r="B287" s="16" t="s">
        <v>37</v>
      </c>
      <c r="C287" s="16">
        <v>22771</v>
      </c>
      <c r="D287" s="16" t="s">
        <v>1836</v>
      </c>
      <c r="E287" s="16" t="s">
        <v>1837</v>
      </c>
      <c r="F287" s="17">
        <v>360</v>
      </c>
      <c r="G287" s="17">
        <v>40</v>
      </c>
      <c r="H287" s="17">
        <v>25</v>
      </c>
      <c r="I287" s="17">
        <v>385</v>
      </c>
      <c r="J287" s="18">
        <v>3.5155965044423955E-5</v>
      </c>
      <c r="K287" s="19">
        <v>2.9484678581621847E-5</v>
      </c>
      <c r="L287" s="20">
        <v>6.4935064935064929E-2</v>
      </c>
      <c r="M287" s="16">
        <v>995</v>
      </c>
      <c r="N287" s="21">
        <v>5</v>
      </c>
    </row>
    <row r="288" spans="1:14" x14ac:dyDescent="0.25">
      <c r="A288" s="30" t="s">
        <v>8</v>
      </c>
      <c r="B288" s="22" t="s">
        <v>37</v>
      </c>
      <c r="C288" s="22">
        <v>22367</v>
      </c>
      <c r="D288" s="22" t="s">
        <v>1718</v>
      </c>
      <c r="E288" s="22" t="s">
        <v>1719</v>
      </c>
      <c r="F288" s="23">
        <v>2174</v>
      </c>
      <c r="G288" s="23">
        <v>243</v>
      </c>
      <c r="H288" s="23">
        <v>4</v>
      </c>
      <c r="I288" s="23">
        <v>2178</v>
      </c>
      <c r="J288" s="24">
        <v>2.1357248764487552E-4</v>
      </c>
      <c r="K288" s="25">
        <v>4.7175485730594957E-6</v>
      </c>
      <c r="L288" s="26">
        <v>1.8365472910927456E-3</v>
      </c>
      <c r="M288" s="22">
        <v>997</v>
      </c>
      <c r="N288" s="27">
        <v>5</v>
      </c>
    </row>
    <row r="289" spans="1:14" x14ac:dyDescent="0.25">
      <c r="A289" s="29" t="s">
        <v>8</v>
      </c>
      <c r="B289" s="16" t="s">
        <v>7</v>
      </c>
      <c r="C289" s="16">
        <v>21344</v>
      </c>
      <c r="D289" s="16" t="s">
        <v>1720</v>
      </c>
      <c r="E289" s="16" t="s">
        <v>1721</v>
      </c>
      <c r="F289" s="17">
        <v>786</v>
      </c>
      <c r="G289" s="17">
        <v>193</v>
      </c>
      <c r="H289" s="17">
        <v>5</v>
      </c>
      <c r="I289" s="17">
        <v>791</v>
      </c>
      <c r="J289" s="18">
        <v>1.6962753133934559E-4</v>
      </c>
      <c r="K289" s="19">
        <v>5.8969357163243694E-6</v>
      </c>
      <c r="L289" s="20">
        <v>6.321112515802781E-3</v>
      </c>
      <c r="M289" s="16">
        <v>998</v>
      </c>
      <c r="N289" s="21">
        <v>5</v>
      </c>
    </row>
    <row r="290" spans="1:14" x14ac:dyDescent="0.25">
      <c r="A290" s="30" t="s">
        <v>8</v>
      </c>
      <c r="B290" s="22" t="s">
        <v>7</v>
      </c>
      <c r="C290" s="22">
        <v>21397</v>
      </c>
      <c r="D290" s="22" t="s">
        <v>2507</v>
      </c>
      <c r="E290" s="22" t="s">
        <v>2508</v>
      </c>
      <c r="F290" s="23">
        <v>322</v>
      </c>
      <c r="G290" s="23">
        <v>79</v>
      </c>
      <c r="H290" s="23">
        <v>12</v>
      </c>
      <c r="I290" s="23">
        <v>334</v>
      </c>
      <c r="J290" s="24">
        <v>6.9433030962737309E-5</v>
      </c>
      <c r="K290" s="25">
        <v>1.4152645719178486E-5</v>
      </c>
      <c r="L290" s="26">
        <v>3.5928143712574849E-2</v>
      </c>
      <c r="M290" s="22">
        <v>999</v>
      </c>
      <c r="N290" s="27">
        <v>5</v>
      </c>
    </row>
    <row r="291" spans="1:14" x14ac:dyDescent="0.25">
      <c r="A291" s="29" t="s">
        <v>8</v>
      </c>
      <c r="B291" s="16" t="s">
        <v>368</v>
      </c>
      <c r="C291" s="16">
        <v>26246</v>
      </c>
      <c r="D291" s="16" t="s">
        <v>1790</v>
      </c>
      <c r="E291" s="16" t="s">
        <v>518</v>
      </c>
      <c r="F291" s="17">
        <v>545</v>
      </c>
      <c r="G291" s="17">
        <v>83</v>
      </c>
      <c r="H291" s="17">
        <v>11</v>
      </c>
      <c r="I291" s="17">
        <v>556</v>
      </c>
      <c r="J291" s="18">
        <v>7.2948627467179703E-5</v>
      </c>
      <c r="K291" s="19">
        <v>1.2973258575913612E-5</v>
      </c>
      <c r="L291" s="20">
        <v>1.9784172661870502E-2</v>
      </c>
      <c r="M291" s="16">
        <v>1003</v>
      </c>
      <c r="N291" s="21">
        <v>5</v>
      </c>
    </row>
    <row r="292" spans="1:14" x14ac:dyDescent="0.25">
      <c r="A292" s="30" t="s">
        <v>8</v>
      </c>
      <c r="B292" s="22" t="s">
        <v>368</v>
      </c>
      <c r="C292" s="22">
        <v>26291</v>
      </c>
      <c r="D292" s="22" t="s">
        <v>2343</v>
      </c>
      <c r="E292" s="22" t="s">
        <v>2344</v>
      </c>
      <c r="F292" s="23">
        <v>403</v>
      </c>
      <c r="G292" s="23">
        <v>61</v>
      </c>
      <c r="H292" s="23">
        <v>14</v>
      </c>
      <c r="I292" s="23">
        <v>417</v>
      </c>
      <c r="J292" s="24">
        <v>5.3612846692746535E-5</v>
      </c>
      <c r="K292" s="25">
        <v>1.6511420005708234E-5</v>
      </c>
      <c r="L292" s="26">
        <v>3.3573141486810551E-2</v>
      </c>
      <c r="M292" s="22">
        <v>1006</v>
      </c>
      <c r="N292" s="27">
        <v>5</v>
      </c>
    </row>
    <row r="293" spans="1:14" x14ac:dyDescent="0.25">
      <c r="A293" s="29" t="s">
        <v>8</v>
      </c>
      <c r="B293" s="16" t="s">
        <v>37</v>
      </c>
      <c r="C293" s="16">
        <v>22391</v>
      </c>
      <c r="D293" s="16" t="s">
        <v>1793</v>
      </c>
      <c r="E293" s="16" t="s">
        <v>1794</v>
      </c>
      <c r="F293" s="17">
        <v>825</v>
      </c>
      <c r="G293" s="17">
        <v>92</v>
      </c>
      <c r="H293" s="17">
        <v>9</v>
      </c>
      <c r="I293" s="17">
        <v>834</v>
      </c>
      <c r="J293" s="18">
        <v>8.0858719602175093E-5</v>
      </c>
      <c r="K293" s="19">
        <v>1.0614484289383864E-5</v>
      </c>
      <c r="L293" s="20">
        <v>1.0791366906474821E-2</v>
      </c>
      <c r="M293" s="16">
        <v>1007</v>
      </c>
      <c r="N293" s="21">
        <v>5</v>
      </c>
    </row>
    <row r="294" spans="1:14" x14ac:dyDescent="0.25">
      <c r="A294" s="30" t="s">
        <v>8</v>
      </c>
      <c r="B294" s="22" t="s">
        <v>332</v>
      </c>
      <c r="C294" s="22">
        <v>25455</v>
      </c>
      <c r="D294" s="22" t="s">
        <v>1909</v>
      </c>
      <c r="E294" s="22" t="s">
        <v>1910</v>
      </c>
      <c r="F294" s="23">
        <v>604</v>
      </c>
      <c r="G294" s="23">
        <v>92</v>
      </c>
      <c r="H294" s="23">
        <v>9</v>
      </c>
      <c r="I294" s="23">
        <v>613</v>
      </c>
      <c r="J294" s="24">
        <v>8.0858719602175093E-5</v>
      </c>
      <c r="K294" s="25">
        <v>1.0614484289383864E-5</v>
      </c>
      <c r="L294" s="26">
        <v>1.468189233278956E-2</v>
      </c>
      <c r="M294" s="22">
        <v>1009</v>
      </c>
      <c r="N294" s="27">
        <v>5</v>
      </c>
    </row>
    <row r="295" spans="1:14" x14ac:dyDescent="0.25">
      <c r="A295" s="29" t="s">
        <v>8</v>
      </c>
      <c r="B295" s="16" t="s">
        <v>84</v>
      </c>
      <c r="C295" s="16">
        <v>23316</v>
      </c>
      <c r="D295" s="16" t="s">
        <v>1775</v>
      </c>
      <c r="E295" s="16" t="s">
        <v>1776</v>
      </c>
      <c r="F295" s="17">
        <v>82</v>
      </c>
      <c r="G295" s="17">
        <v>19</v>
      </c>
      <c r="H295" s="17">
        <v>44</v>
      </c>
      <c r="I295" s="17">
        <v>126</v>
      </c>
      <c r="J295" s="18">
        <v>1.6699083396101379E-5</v>
      </c>
      <c r="K295" s="19">
        <v>5.1893034303654446E-5</v>
      </c>
      <c r="L295" s="20">
        <v>0.34920634920634919</v>
      </c>
      <c r="M295" s="16">
        <v>1010</v>
      </c>
      <c r="N295" s="21">
        <v>5</v>
      </c>
    </row>
    <row r="296" spans="1:14" x14ac:dyDescent="0.25">
      <c r="A296" s="30" t="s">
        <v>8</v>
      </c>
      <c r="B296" s="22" t="s">
        <v>368</v>
      </c>
      <c r="C296" s="22">
        <v>26231</v>
      </c>
      <c r="D296" s="22" t="s">
        <v>1780</v>
      </c>
      <c r="E296" s="22" t="s">
        <v>1781</v>
      </c>
      <c r="F296" s="23">
        <v>667</v>
      </c>
      <c r="G296" s="23">
        <v>102</v>
      </c>
      <c r="H296" s="23">
        <v>8</v>
      </c>
      <c r="I296" s="23">
        <v>675</v>
      </c>
      <c r="J296" s="24">
        <v>8.9647710863281085E-5</v>
      </c>
      <c r="K296" s="25">
        <v>9.4350971461189913E-6</v>
      </c>
      <c r="L296" s="26">
        <v>1.1851851851851851E-2</v>
      </c>
      <c r="M296" s="22">
        <v>1012</v>
      </c>
      <c r="N296" s="27">
        <v>5</v>
      </c>
    </row>
    <row r="297" spans="1:14" x14ac:dyDescent="0.25">
      <c r="A297" s="29" t="s">
        <v>8</v>
      </c>
      <c r="B297" s="16" t="s">
        <v>7</v>
      </c>
      <c r="C297" s="16">
        <v>21416</v>
      </c>
      <c r="D297" s="16" t="s">
        <v>2108</v>
      </c>
      <c r="E297" s="16" t="s">
        <v>2109</v>
      </c>
      <c r="F297" s="17">
        <v>1094</v>
      </c>
      <c r="G297" s="17">
        <v>268</v>
      </c>
      <c r="H297" s="17">
        <v>3</v>
      </c>
      <c r="I297" s="17">
        <v>1097</v>
      </c>
      <c r="J297" s="18">
        <v>2.355449657976405E-4</v>
      </c>
      <c r="K297" s="19">
        <v>3.5381614297946215E-6</v>
      </c>
      <c r="L297" s="20">
        <v>2.7347310847766638E-3</v>
      </c>
      <c r="M297" s="16">
        <v>1013</v>
      </c>
      <c r="N297" s="21">
        <v>5</v>
      </c>
    </row>
    <row r="298" spans="1:14" x14ac:dyDescent="0.25">
      <c r="A298" s="30" t="s">
        <v>8</v>
      </c>
      <c r="B298" s="22" t="s">
        <v>84</v>
      </c>
      <c r="C298" s="22">
        <v>23419</v>
      </c>
      <c r="D298" s="22" t="s">
        <v>2600</v>
      </c>
      <c r="E298" s="22" t="s">
        <v>2601</v>
      </c>
      <c r="F298" s="23">
        <v>686</v>
      </c>
      <c r="G298" s="23">
        <v>156</v>
      </c>
      <c r="H298" s="23">
        <v>5</v>
      </c>
      <c r="I298" s="23">
        <v>691</v>
      </c>
      <c r="J298" s="24">
        <v>1.3710826367325344E-4</v>
      </c>
      <c r="K298" s="25">
        <v>5.8969357163243694E-6</v>
      </c>
      <c r="L298" s="26">
        <v>7.2358900144717797E-3</v>
      </c>
      <c r="M298" s="22">
        <v>1015</v>
      </c>
      <c r="N298" s="27">
        <v>5</v>
      </c>
    </row>
    <row r="299" spans="1:14" x14ac:dyDescent="0.25">
      <c r="A299" s="29" t="s">
        <v>8</v>
      </c>
      <c r="B299" s="16" t="s">
        <v>84</v>
      </c>
      <c r="C299" s="16">
        <v>23443</v>
      </c>
      <c r="D299" s="16" t="s">
        <v>1765</v>
      </c>
      <c r="E299" s="16" t="s">
        <v>1766</v>
      </c>
      <c r="F299" s="17">
        <v>845</v>
      </c>
      <c r="G299" s="17">
        <v>192</v>
      </c>
      <c r="H299" s="17">
        <v>4</v>
      </c>
      <c r="I299" s="17">
        <v>849</v>
      </c>
      <c r="J299" s="18">
        <v>1.68748632213235E-4</v>
      </c>
      <c r="K299" s="19">
        <v>4.7175485730594957E-6</v>
      </c>
      <c r="L299" s="20">
        <v>4.7114252061248524E-3</v>
      </c>
      <c r="M299" s="16">
        <v>1016</v>
      </c>
      <c r="N299" s="21">
        <v>5</v>
      </c>
    </row>
    <row r="300" spans="1:14" x14ac:dyDescent="0.25">
      <c r="A300" s="30" t="s">
        <v>8</v>
      </c>
      <c r="B300" s="22" t="s">
        <v>368</v>
      </c>
      <c r="C300" s="22">
        <v>26287</v>
      </c>
      <c r="D300" s="22" t="s">
        <v>1777</v>
      </c>
      <c r="E300" s="22" t="s">
        <v>1778</v>
      </c>
      <c r="F300" s="23">
        <v>436</v>
      </c>
      <c r="G300" s="23">
        <v>66</v>
      </c>
      <c r="H300" s="23">
        <v>11</v>
      </c>
      <c r="I300" s="23">
        <v>447</v>
      </c>
      <c r="J300" s="24">
        <v>5.8007342323299531E-5</v>
      </c>
      <c r="K300" s="25">
        <v>1.2973258575913612E-5</v>
      </c>
      <c r="L300" s="26">
        <v>2.4608501118568233E-2</v>
      </c>
      <c r="M300" s="22">
        <v>1020</v>
      </c>
      <c r="N300" s="27">
        <v>5</v>
      </c>
    </row>
    <row r="301" spans="1:14" x14ac:dyDescent="0.25">
      <c r="A301" s="29" t="s">
        <v>8</v>
      </c>
      <c r="B301" s="16" t="s">
        <v>368</v>
      </c>
      <c r="C301" s="16">
        <v>26212</v>
      </c>
      <c r="D301" s="16" t="s">
        <v>1879</v>
      </c>
      <c r="E301" s="16" t="s">
        <v>1880</v>
      </c>
      <c r="F301" s="17">
        <v>530</v>
      </c>
      <c r="G301" s="17">
        <v>81</v>
      </c>
      <c r="H301" s="17">
        <v>9</v>
      </c>
      <c r="I301" s="17">
        <v>539</v>
      </c>
      <c r="J301" s="18">
        <v>7.1190829214958512E-5</v>
      </c>
      <c r="K301" s="19">
        <v>1.0614484289383864E-5</v>
      </c>
      <c r="L301" s="20">
        <v>1.6697588126159554E-2</v>
      </c>
      <c r="M301" s="16">
        <v>1022</v>
      </c>
      <c r="N301" s="21">
        <v>5</v>
      </c>
    </row>
    <row r="302" spans="1:14" x14ac:dyDescent="0.25">
      <c r="A302" s="30" t="s">
        <v>8</v>
      </c>
      <c r="B302" s="22" t="s">
        <v>368</v>
      </c>
      <c r="C302" s="22">
        <v>26244</v>
      </c>
      <c r="D302" s="22" t="s">
        <v>2378</v>
      </c>
      <c r="E302" s="22" t="s">
        <v>2379</v>
      </c>
      <c r="F302" s="23">
        <v>397</v>
      </c>
      <c r="G302" s="23">
        <v>61</v>
      </c>
      <c r="H302" s="23">
        <v>12</v>
      </c>
      <c r="I302" s="23">
        <v>409</v>
      </c>
      <c r="J302" s="24">
        <v>5.3612846692746535E-5</v>
      </c>
      <c r="K302" s="25">
        <v>1.4152645719178486E-5</v>
      </c>
      <c r="L302" s="26">
        <v>2.9339853300733496E-2</v>
      </c>
      <c r="M302" s="22">
        <v>1023</v>
      </c>
      <c r="N302" s="27">
        <v>5</v>
      </c>
    </row>
    <row r="303" spans="1:14" x14ac:dyDescent="0.25">
      <c r="A303" s="29" t="s">
        <v>8</v>
      </c>
      <c r="B303" s="16" t="s">
        <v>37</v>
      </c>
      <c r="C303" s="16">
        <v>22734</v>
      </c>
      <c r="D303" s="16" t="s">
        <v>1779</v>
      </c>
      <c r="E303" s="16" t="s">
        <v>1779</v>
      </c>
      <c r="F303" s="17">
        <v>586</v>
      </c>
      <c r="G303" s="17">
        <v>66</v>
      </c>
      <c r="H303" s="17">
        <v>11</v>
      </c>
      <c r="I303" s="17">
        <v>597</v>
      </c>
      <c r="J303" s="18">
        <v>5.8007342323299531E-5</v>
      </c>
      <c r="K303" s="19">
        <v>1.2973258575913612E-5</v>
      </c>
      <c r="L303" s="20">
        <v>1.8425460636515914E-2</v>
      </c>
      <c r="M303" s="16">
        <v>1024</v>
      </c>
      <c r="N303" s="21">
        <v>5</v>
      </c>
    </row>
    <row r="304" spans="1:14" x14ac:dyDescent="0.25">
      <c r="A304" s="30" t="s">
        <v>8</v>
      </c>
      <c r="B304" s="22" t="s">
        <v>37</v>
      </c>
      <c r="C304" s="22">
        <v>22635</v>
      </c>
      <c r="D304" s="22" t="s">
        <v>1867</v>
      </c>
      <c r="E304" s="22" t="s">
        <v>1868</v>
      </c>
      <c r="F304" s="23">
        <v>638</v>
      </c>
      <c r="G304" s="23">
        <v>71</v>
      </c>
      <c r="H304" s="23">
        <v>10</v>
      </c>
      <c r="I304" s="23">
        <v>648</v>
      </c>
      <c r="J304" s="24">
        <v>6.240183795385252E-5</v>
      </c>
      <c r="K304" s="25">
        <v>1.1793871432648739E-5</v>
      </c>
      <c r="L304" s="26">
        <v>1.5432098765432098E-2</v>
      </c>
      <c r="M304" s="22">
        <v>1025</v>
      </c>
      <c r="N304" s="27">
        <v>5</v>
      </c>
    </row>
    <row r="305" spans="1:14" x14ac:dyDescent="0.25">
      <c r="A305" s="29" t="s">
        <v>8</v>
      </c>
      <c r="B305" s="16" t="s">
        <v>368</v>
      </c>
      <c r="C305" s="16">
        <v>26341</v>
      </c>
      <c r="D305" s="16" t="s">
        <v>1834</v>
      </c>
      <c r="E305" s="16" t="s">
        <v>1835</v>
      </c>
      <c r="F305" s="17">
        <v>662</v>
      </c>
      <c r="G305" s="17">
        <v>101</v>
      </c>
      <c r="H305" s="17">
        <v>7</v>
      </c>
      <c r="I305" s="17">
        <v>669</v>
      </c>
      <c r="J305" s="18">
        <v>8.8768811737170483E-5</v>
      </c>
      <c r="K305" s="19">
        <v>8.2557100028541168E-6</v>
      </c>
      <c r="L305" s="20">
        <v>1.0463378176382661E-2</v>
      </c>
      <c r="M305" s="16">
        <v>1027</v>
      </c>
      <c r="N305" s="21">
        <v>5</v>
      </c>
    </row>
    <row r="306" spans="1:14" x14ac:dyDescent="0.25">
      <c r="A306" s="30" t="s">
        <v>8</v>
      </c>
      <c r="B306" s="22" t="s">
        <v>368</v>
      </c>
      <c r="C306" s="22">
        <v>26266</v>
      </c>
      <c r="D306" s="22" t="s">
        <v>1871</v>
      </c>
      <c r="E306" s="22" t="s">
        <v>1872</v>
      </c>
      <c r="F306" s="23">
        <v>569</v>
      </c>
      <c r="G306" s="23">
        <v>87</v>
      </c>
      <c r="H306" s="23">
        <v>8</v>
      </c>
      <c r="I306" s="23">
        <v>577</v>
      </c>
      <c r="J306" s="24">
        <v>7.646422397162211E-5</v>
      </c>
      <c r="K306" s="25">
        <v>9.4350971461189913E-6</v>
      </c>
      <c r="L306" s="26">
        <v>1.3864818024263431E-2</v>
      </c>
      <c r="M306" s="22">
        <v>1031</v>
      </c>
      <c r="N306" s="27">
        <v>5</v>
      </c>
    </row>
    <row r="307" spans="1:14" x14ac:dyDescent="0.25">
      <c r="A307" s="29" t="s">
        <v>8</v>
      </c>
      <c r="B307" s="16" t="s">
        <v>37</v>
      </c>
      <c r="C307" s="16">
        <v>22559</v>
      </c>
      <c r="D307" s="16" t="s">
        <v>2479</v>
      </c>
      <c r="E307" s="16" t="s">
        <v>2480</v>
      </c>
      <c r="F307" s="17">
        <v>551</v>
      </c>
      <c r="G307" s="17">
        <v>62</v>
      </c>
      <c r="H307" s="17">
        <v>11</v>
      </c>
      <c r="I307" s="17">
        <v>562</v>
      </c>
      <c r="J307" s="18">
        <v>5.449174581885713E-5</v>
      </c>
      <c r="K307" s="19">
        <v>1.2973258575913612E-5</v>
      </c>
      <c r="L307" s="20">
        <v>1.9572953736654804E-2</v>
      </c>
      <c r="M307" s="16">
        <v>1034</v>
      </c>
      <c r="N307" s="21">
        <v>5</v>
      </c>
    </row>
    <row r="308" spans="1:14" x14ac:dyDescent="0.25">
      <c r="A308" s="30" t="s">
        <v>8</v>
      </c>
      <c r="B308" s="22" t="s">
        <v>368</v>
      </c>
      <c r="C308" s="22">
        <v>26241</v>
      </c>
      <c r="D308" s="22" t="s">
        <v>1895</v>
      </c>
      <c r="E308" s="22" t="s">
        <v>1896</v>
      </c>
      <c r="F308" s="23">
        <v>490</v>
      </c>
      <c r="G308" s="23">
        <v>75</v>
      </c>
      <c r="H308" s="23">
        <v>9</v>
      </c>
      <c r="I308" s="23">
        <v>499</v>
      </c>
      <c r="J308" s="24">
        <v>6.5917434458294914E-5</v>
      </c>
      <c r="K308" s="25">
        <v>1.0614484289383864E-5</v>
      </c>
      <c r="L308" s="26">
        <v>1.8036072144288578E-2</v>
      </c>
      <c r="M308" s="22">
        <v>1035</v>
      </c>
      <c r="N308" s="27">
        <v>5</v>
      </c>
    </row>
    <row r="309" spans="1:14" x14ac:dyDescent="0.25">
      <c r="A309" s="29" t="s">
        <v>8</v>
      </c>
      <c r="B309" s="16" t="s">
        <v>84</v>
      </c>
      <c r="C309" s="16">
        <v>23687</v>
      </c>
      <c r="D309" s="16" t="s">
        <v>1922</v>
      </c>
      <c r="E309" s="16" t="s">
        <v>1923</v>
      </c>
      <c r="F309" s="17">
        <v>135</v>
      </c>
      <c r="G309" s="17">
        <v>31</v>
      </c>
      <c r="H309" s="17">
        <v>20</v>
      </c>
      <c r="I309" s="17">
        <v>155</v>
      </c>
      <c r="J309" s="18">
        <v>2.7245872909428565E-5</v>
      </c>
      <c r="K309" s="19">
        <v>2.3587742865297477E-5</v>
      </c>
      <c r="L309" s="20">
        <v>0.12903225806451613</v>
      </c>
      <c r="M309" s="16">
        <v>1040</v>
      </c>
      <c r="N309" s="21">
        <v>5</v>
      </c>
    </row>
    <row r="310" spans="1:14" x14ac:dyDescent="0.25">
      <c r="A310" s="30" t="s">
        <v>8</v>
      </c>
      <c r="B310" s="22" t="s">
        <v>368</v>
      </c>
      <c r="C310" s="22">
        <v>26218</v>
      </c>
      <c r="D310" s="22" t="s">
        <v>1803</v>
      </c>
      <c r="E310" s="22" t="s">
        <v>1804</v>
      </c>
      <c r="F310" s="23">
        <v>1320</v>
      </c>
      <c r="G310" s="23">
        <v>201</v>
      </c>
      <c r="H310" s="23">
        <v>3</v>
      </c>
      <c r="I310" s="23">
        <v>1323</v>
      </c>
      <c r="J310" s="24">
        <v>1.7665872434823038E-4</v>
      </c>
      <c r="K310" s="25">
        <v>3.5381614297946215E-6</v>
      </c>
      <c r="L310" s="26">
        <v>2.2675736961451248E-3</v>
      </c>
      <c r="M310" s="22">
        <v>1042</v>
      </c>
      <c r="N310" s="27">
        <v>5</v>
      </c>
    </row>
    <row r="311" spans="1:14" x14ac:dyDescent="0.25">
      <c r="A311" s="29" t="s">
        <v>8</v>
      </c>
      <c r="B311" s="16" t="s">
        <v>37</v>
      </c>
      <c r="C311" s="16">
        <v>22643</v>
      </c>
      <c r="D311" s="16" t="s">
        <v>1812</v>
      </c>
      <c r="E311" s="16" t="s">
        <v>1813</v>
      </c>
      <c r="F311" s="17">
        <v>1042</v>
      </c>
      <c r="G311" s="17">
        <v>116</v>
      </c>
      <c r="H311" s="17">
        <v>5</v>
      </c>
      <c r="I311" s="17">
        <v>1047</v>
      </c>
      <c r="J311" s="18">
        <v>1.0195229862882947E-4</v>
      </c>
      <c r="K311" s="19">
        <v>5.8969357163243694E-6</v>
      </c>
      <c r="L311" s="20">
        <v>4.7755491881566383E-3</v>
      </c>
      <c r="M311" s="16">
        <v>1045</v>
      </c>
      <c r="N311" s="21">
        <v>5</v>
      </c>
    </row>
    <row r="312" spans="1:14" x14ac:dyDescent="0.25">
      <c r="A312" s="30" t="s">
        <v>8</v>
      </c>
      <c r="B312" s="22" t="s">
        <v>368</v>
      </c>
      <c r="C312" s="22">
        <v>26165</v>
      </c>
      <c r="D312" s="22" t="s">
        <v>2333</v>
      </c>
      <c r="E312" s="22" t="s">
        <v>2334</v>
      </c>
      <c r="F312" s="23">
        <v>746</v>
      </c>
      <c r="G312" s="23">
        <v>114</v>
      </c>
      <c r="H312" s="23">
        <v>5</v>
      </c>
      <c r="I312" s="23">
        <v>751</v>
      </c>
      <c r="J312" s="24">
        <v>1.0019450037660828E-4</v>
      </c>
      <c r="K312" s="25">
        <v>5.8969357163243694E-6</v>
      </c>
      <c r="L312" s="26">
        <v>6.6577896138482022E-3</v>
      </c>
      <c r="M312" s="22">
        <v>1046</v>
      </c>
      <c r="N312" s="27">
        <v>5</v>
      </c>
    </row>
    <row r="313" spans="1:14" x14ac:dyDescent="0.25">
      <c r="A313" s="29" t="s">
        <v>8</v>
      </c>
      <c r="B313" s="16" t="s">
        <v>332</v>
      </c>
      <c r="C313" s="16">
        <v>25357</v>
      </c>
      <c r="D313" s="16" t="s">
        <v>1816</v>
      </c>
      <c r="E313" s="16" t="s">
        <v>1817</v>
      </c>
      <c r="F313" s="17">
        <v>372</v>
      </c>
      <c r="G313" s="17">
        <v>57</v>
      </c>
      <c r="H313" s="17">
        <v>10</v>
      </c>
      <c r="I313" s="17">
        <v>382</v>
      </c>
      <c r="J313" s="18">
        <v>5.0097250188304141E-5</v>
      </c>
      <c r="K313" s="19">
        <v>1.1793871432648739E-5</v>
      </c>
      <c r="L313" s="20">
        <v>2.6178010471204188E-2</v>
      </c>
      <c r="M313" s="16">
        <v>1047</v>
      </c>
      <c r="N313" s="21">
        <v>5</v>
      </c>
    </row>
    <row r="314" spans="1:14" x14ac:dyDescent="0.25">
      <c r="A314" s="30" t="s">
        <v>8</v>
      </c>
      <c r="B314" s="22" t="s">
        <v>332</v>
      </c>
      <c r="C314" s="22">
        <v>25343</v>
      </c>
      <c r="D314" s="22" t="s">
        <v>2425</v>
      </c>
      <c r="E314" s="22" t="s">
        <v>2426</v>
      </c>
      <c r="F314" s="23">
        <v>1789</v>
      </c>
      <c r="G314" s="23">
        <v>273</v>
      </c>
      <c r="H314" s="23">
        <v>2</v>
      </c>
      <c r="I314" s="23">
        <v>1791</v>
      </c>
      <c r="J314" s="24">
        <v>2.399394614281935E-4</v>
      </c>
      <c r="K314" s="25">
        <v>2.3587742865297478E-6</v>
      </c>
      <c r="L314" s="26">
        <v>1.1166945840312675E-3</v>
      </c>
      <c r="M314" s="22">
        <v>1052</v>
      </c>
      <c r="N314" s="27">
        <v>5</v>
      </c>
    </row>
    <row r="315" spans="1:14" x14ac:dyDescent="0.25">
      <c r="A315" s="29" t="s">
        <v>8</v>
      </c>
      <c r="B315" s="16" t="s">
        <v>7</v>
      </c>
      <c r="C315" s="16">
        <v>21275</v>
      </c>
      <c r="D315" s="16" t="s">
        <v>1749</v>
      </c>
      <c r="E315" s="16" t="s">
        <v>1750</v>
      </c>
      <c r="F315" s="17">
        <v>1109</v>
      </c>
      <c r="G315" s="17">
        <v>272</v>
      </c>
      <c r="H315" s="17">
        <v>2</v>
      </c>
      <c r="I315" s="17">
        <v>1111</v>
      </c>
      <c r="J315" s="18">
        <v>2.3906056230208291E-4</v>
      </c>
      <c r="K315" s="19">
        <v>2.3587742865297478E-6</v>
      </c>
      <c r="L315" s="20">
        <v>1.8001800180018001E-3</v>
      </c>
      <c r="M315" s="16">
        <v>1053</v>
      </c>
      <c r="N315" s="21">
        <v>5</v>
      </c>
    </row>
    <row r="316" spans="1:14" x14ac:dyDescent="0.25">
      <c r="A316" s="30" t="s">
        <v>8</v>
      </c>
      <c r="B316" s="22" t="s">
        <v>7</v>
      </c>
      <c r="C316" s="22">
        <v>21364</v>
      </c>
      <c r="D316" s="22" t="s">
        <v>2514</v>
      </c>
      <c r="E316" s="22" t="s">
        <v>2515</v>
      </c>
      <c r="F316" s="23">
        <v>527</v>
      </c>
      <c r="G316" s="23">
        <v>129</v>
      </c>
      <c r="H316" s="23">
        <v>4</v>
      </c>
      <c r="I316" s="23">
        <v>531</v>
      </c>
      <c r="J316" s="24">
        <v>1.1337798726826726E-4</v>
      </c>
      <c r="K316" s="25">
        <v>4.7175485730594957E-6</v>
      </c>
      <c r="L316" s="26">
        <v>7.5329566854990581E-3</v>
      </c>
      <c r="M316" s="22">
        <v>1057</v>
      </c>
      <c r="N316" s="27">
        <v>5</v>
      </c>
    </row>
    <row r="317" spans="1:14" x14ac:dyDescent="0.25">
      <c r="A317" s="29" t="s">
        <v>8</v>
      </c>
      <c r="B317" s="16" t="s">
        <v>332</v>
      </c>
      <c r="C317" s="16">
        <v>25443</v>
      </c>
      <c r="D317" s="16" t="s">
        <v>1897</v>
      </c>
      <c r="E317" s="16" t="s">
        <v>1898</v>
      </c>
      <c r="F317" s="17">
        <v>389</v>
      </c>
      <c r="G317" s="17">
        <v>59</v>
      </c>
      <c r="H317" s="17">
        <v>8</v>
      </c>
      <c r="I317" s="17">
        <v>397</v>
      </c>
      <c r="J317" s="18">
        <v>5.1855048440525338E-5</v>
      </c>
      <c r="K317" s="19">
        <v>9.4350971461189913E-6</v>
      </c>
      <c r="L317" s="20">
        <v>2.0151133501259445E-2</v>
      </c>
      <c r="M317" s="16">
        <v>1060</v>
      </c>
      <c r="N317" s="21">
        <v>5</v>
      </c>
    </row>
    <row r="318" spans="1:14" x14ac:dyDescent="0.25">
      <c r="A318" s="30" t="s">
        <v>8</v>
      </c>
      <c r="B318" s="22" t="s">
        <v>37</v>
      </c>
      <c r="C318" s="22">
        <v>22784</v>
      </c>
      <c r="D318" s="22" t="s">
        <v>1944</v>
      </c>
      <c r="E318" s="22" t="s">
        <v>1945</v>
      </c>
      <c r="F318" s="23">
        <v>373</v>
      </c>
      <c r="G318" s="23">
        <v>42</v>
      </c>
      <c r="H318" s="23">
        <v>11</v>
      </c>
      <c r="I318" s="23">
        <v>384</v>
      </c>
      <c r="J318" s="24">
        <v>3.6913763296645152E-5</v>
      </c>
      <c r="K318" s="25">
        <v>1.2973258575913612E-5</v>
      </c>
      <c r="L318" s="26">
        <v>2.8645833333333332E-2</v>
      </c>
      <c r="M318" s="22">
        <v>1063</v>
      </c>
      <c r="N318" s="27">
        <v>5</v>
      </c>
    </row>
    <row r="319" spans="1:14" x14ac:dyDescent="0.25">
      <c r="A319" s="29" t="s">
        <v>8</v>
      </c>
      <c r="B319" s="16" t="s">
        <v>37</v>
      </c>
      <c r="C319" s="16">
        <v>22435</v>
      </c>
      <c r="D319" s="16" t="s">
        <v>1842</v>
      </c>
      <c r="E319" s="16" t="s">
        <v>1843</v>
      </c>
      <c r="F319" s="17">
        <v>1350</v>
      </c>
      <c r="G319" s="17">
        <v>151</v>
      </c>
      <c r="H319" s="17">
        <v>3</v>
      </c>
      <c r="I319" s="17">
        <v>1353</v>
      </c>
      <c r="J319" s="18">
        <v>1.3271376804270044E-4</v>
      </c>
      <c r="K319" s="19">
        <v>3.5381614297946215E-6</v>
      </c>
      <c r="L319" s="20">
        <v>2.2172949002217295E-3</v>
      </c>
      <c r="M319" s="16">
        <v>1064</v>
      </c>
      <c r="N319" s="21">
        <v>5</v>
      </c>
    </row>
    <row r="320" spans="1:14" x14ac:dyDescent="0.25">
      <c r="A320" s="30" t="s">
        <v>8</v>
      </c>
      <c r="B320" s="22" t="s">
        <v>37</v>
      </c>
      <c r="C320" s="22">
        <v>22527</v>
      </c>
      <c r="D320" s="22" t="s">
        <v>2471</v>
      </c>
      <c r="E320" s="22" t="s">
        <v>2472</v>
      </c>
      <c r="F320" s="23">
        <v>642</v>
      </c>
      <c r="G320" s="23">
        <v>72</v>
      </c>
      <c r="H320" s="23">
        <v>6</v>
      </c>
      <c r="I320" s="23">
        <v>648</v>
      </c>
      <c r="J320" s="24">
        <v>6.3280737079963122E-5</v>
      </c>
      <c r="K320" s="25">
        <v>7.0763228595892431E-6</v>
      </c>
      <c r="L320" s="26">
        <v>9.2592592592592587E-3</v>
      </c>
      <c r="M320" s="22">
        <v>1065</v>
      </c>
      <c r="N320" s="27">
        <v>5</v>
      </c>
    </row>
    <row r="321" spans="1:14" x14ac:dyDescent="0.25">
      <c r="A321" s="29" t="s">
        <v>8</v>
      </c>
      <c r="B321" s="16" t="s">
        <v>368</v>
      </c>
      <c r="C321" s="16">
        <v>26281</v>
      </c>
      <c r="D321" s="16" t="s">
        <v>2347</v>
      </c>
      <c r="E321" s="16" t="s">
        <v>2348</v>
      </c>
      <c r="F321" s="17">
        <v>353</v>
      </c>
      <c r="G321" s="17">
        <v>54</v>
      </c>
      <c r="H321" s="17">
        <v>8</v>
      </c>
      <c r="I321" s="17">
        <v>361</v>
      </c>
      <c r="J321" s="18">
        <v>4.7460552809972342E-5</v>
      </c>
      <c r="K321" s="19">
        <v>9.4350971461189913E-6</v>
      </c>
      <c r="L321" s="20">
        <v>2.2160664819944598E-2</v>
      </c>
      <c r="M321" s="16">
        <v>1066</v>
      </c>
      <c r="N321" s="21">
        <v>5</v>
      </c>
    </row>
    <row r="322" spans="1:14" x14ac:dyDescent="0.25">
      <c r="A322" s="30" t="s">
        <v>8</v>
      </c>
      <c r="B322" s="22" t="s">
        <v>368</v>
      </c>
      <c r="C322" s="22">
        <v>26367</v>
      </c>
      <c r="D322" s="22" t="s">
        <v>1848</v>
      </c>
      <c r="E322" s="22" t="s">
        <v>1849</v>
      </c>
      <c r="F322" s="23">
        <v>932</v>
      </c>
      <c r="G322" s="23">
        <v>142</v>
      </c>
      <c r="H322" s="23">
        <v>3</v>
      </c>
      <c r="I322" s="23">
        <v>935</v>
      </c>
      <c r="J322" s="24">
        <v>1.2480367590770504E-4</v>
      </c>
      <c r="K322" s="25">
        <v>3.5381614297946215E-6</v>
      </c>
      <c r="L322" s="26">
        <v>3.2085561497326204E-3</v>
      </c>
      <c r="M322" s="22">
        <v>1068</v>
      </c>
      <c r="N322" s="27">
        <v>5</v>
      </c>
    </row>
    <row r="323" spans="1:14" x14ac:dyDescent="0.25">
      <c r="A323" s="29" t="s">
        <v>8</v>
      </c>
      <c r="B323" s="16" t="s">
        <v>368</v>
      </c>
      <c r="C323" s="16">
        <v>26221</v>
      </c>
      <c r="D323" s="16" t="s">
        <v>1856</v>
      </c>
      <c r="E323" s="16" t="s">
        <v>1857</v>
      </c>
      <c r="F323" s="17">
        <v>221</v>
      </c>
      <c r="G323" s="17">
        <v>34</v>
      </c>
      <c r="H323" s="17">
        <v>12</v>
      </c>
      <c r="I323" s="17">
        <v>233</v>
      </c>
      <c r="J323" s="18">
        <v>2.9882570287760364E-5</v>
      </c>
      <c r="K323" s="19">
        <v>1.4152645719178486E-5</v>
      </c>
      <c r="L323" s="20">
        <v>5.1502145922746781E-2</v>
      </c>
      <c r="M323" s="16">
        <v>1072</v>
      </c>
      <c r="N323" s="21">
        <v>5</v>
      </c>
    </row>
    <row r="324" spans="1:14" x14ac:dyDescent="0.25">
      <c r="A324" s="30" t="s">
        <v>8</v>
      </c>
      <c r="B324" s="22" t="s">
        <v>37</v>
      </c>
      <c r="C324" s="22">
        <v>22724</v>
      </c>
      <c r="D324" s="22" t="s">
        <v>1899</v>
      </c>
      <c r="E324" s="22" t="s">
        <v>1900</v>
      </c>
      <c r="F324" s="23">
        <v>161</v>
      </c>
      <c r="G324" s="23">
        <v>18</v>
      </c>
      <c r="H324" s="23">
        <v>22</v>
      </c>
      <c r="I324" s="23">
        <v>183</v>
      </c>
      <c r="J324" s="24">
        <v>1.5820184269990781E-5</v>
      </c>
      <c r="K324" s="25">
        <v>2.5946517151827223E-5</v>
      </c>
      <c r="L324" s="26">
        <v>0.12021857923497267</v>
      </c>
      <c r="M324" s="22">
        <v>1073</v>
      </c>
      <c r="N324" s="27">
        <v>5</v>
      </c>
    </row>
    <row r="325" spans="1:14" x14ac:dyDescent="0.25">
      <c r="A325" s="29" t="s">
        <v>8</v>
      </c>
      <c r="B325" s="16" t="s">
        <v>37</v>
      </c>
      <c r="C325" s="16">
        <v>22764</v>
      </c>
      <c r="D325" s="16" t="s">
        <v>2476</v>
      </c>
      <c r="E325" s="16" t="s">
        <v>1424</v>
      </c>
      <c r="F325" s="17">
        <v>573</v>
      </c>
      <c r="G325" s="17">
        <v>64</v>
      </c>
      <c r="H325" s="17">
        <v>6</v>
      </c>
      <c r="I325" s="17">
        <v>579</v>
      </c>
      <c r="J325" s="18">
        <v>5.6249544071078327E-5</v>
      </c>
      <c r="K325" s="19">
        <v>7.0763228595892431E-6</v>
      </c>
      <c r="L325" s="20">
        <v>1.0362694300518135E-2</v>
      </c>
      <c r="M325" s="16">
        <v>1075</v>
      </c>
      <c r="N325" s="21">
        <v>5</v>
      </c>
    </row>
    <row r="326" spans="1:14" x14ac:dyDescent="0.25">
      <c r="A326" s="30" t="s">
        <v>8</v>
      </c>
      <c r="B326" s="22" t="s">
        <v>37</v>
      </c>
      <c r="C326" s="22">
        <v>22587</v>
      </c>
      <c r="D326" s="22" t="s">
        <v>1869</v>
      </c>
      <c r="E326" s="22" t="s">
        <v>1870</v>
      </c>
      <c r="F326" s="23">
        <v>529</v>
      </c>
      <c r="G326" s="23">
        <v>59</v>
      </c>
      <c r="H326" s="23">
        <v>6</v>
      </c>
      <c r="I326" s="23">
        <v>535</v>
      </c>
      <c r="J326" s="24">
        <v>5.1855048440525338E-5</v>
      </c>
      <c r="K326" s="25">
        <v>7.0763228595892431E-6</v>
      </c>
      <c r="L326" s="26">
        <v>1.1214953271028037E-2</v>
      </c>
      <c r="M326" s="22">
        <v>1078</v>
      </c>
      <c r="N326" s="27">
        <v>5</v>
      </c>
    </row>
    <row r="327" spans="1:14" x14ac:dyDescent="0.25">
      <c r="A327" s="29" t="s">
        <v>8</v>
      </c>
      <c r="B327" s="16" t="s">
        <v>332</v>
      </c>
      <c r="C327" s="16">
        <v>25337</v>
      </c>
      <c r="D327" s="16" t="s">
        <v>1874</v>
      </c>
      <c r="E327" s="16" t="s">
        <v>1875</v>
      </c>
      <c r="F327" s="17">
        <v>448</v>
      </c>
      <c r="G327" s="17">
        <v>68</v>
      </c>
      <c r="H327" s="17">
        <v>5</v>
      </c>
      <c r="I327" s="17">
        <v>453</v>
      </c>
      <c r="J327" s="18">
        <v>5.9765140575520728E-5</v>
      </c>
      <c r="K327" s="19">
        <v>5.8969357163243694E-6</v>
      </c>
      <c r="L327" s="20">
        <v>1.1037527593818985E-2</v>
      </c>
      <c r="M327" s="16">
        <v>1081</v>
      </c>
      <c r="N327" s="21">
        <v>5</v>
      </c>
    </row>
    <row r="328" spans="1:14" x14ac:dyDescent="0.25">
      <c r="A328" s="30" t="s">
        <v>8</v>
      </c>
      <c r="B328" s="22" t="s">
        <v>29</v>
      </c>
      <c r="C328" s="22">
        <v>24341</v>
      </c>
      <c r="D328" s="22" t="s">
        <v>1877</v>
      </c>
      <c r="E328" s="22" t="s">
        <v>1878</v>
      </c>
      <c r="F328" s="23">
        <v>203</v>
      </c>
      <c r="G328" s="23">
        <v>46</v>
      </c>
      <c r="H328" s="23">
        <v>7</v>
      </c>
      <c r="I328" s="23">
        <v>210</v>
      </c>
      <c r="J328" s="24">
        <v>4.0429359801087547E-5</v>
      </c>
      <c r="K328" s="25">
        <v>8.2557100028541168E-6</v>
      </c>
      <c r="L328" s="26">
        <v>3.3333333333333333E-2</v>
      </c>
      <c r="M328" s="22">
        <v>1086</v>
      </c>
      <c r="N328" s="27">
        <v>5</v>
      </c>
    </row>
    <row r="329" spans="1:14" x14ac:dyDescent="0.25">
      <c r="A329" s="29" t="s">
        <v>8</v>
      </c>
      <c r="B329" s="16" t="s">
        <v>37</v>
      </c>
      <c r="C329" s="16">
        <v>22737</v>
      </c>
      <c r="D329" s="16" t="s">
        <v>1937</v>
      </c>
      <c r="E329" s="16" t="s">
        <v>1938</v>
      </c>
      <c r="F329" s="17">
        <v>287</v>
      </c>
      <c r="G329" s="17">
        <v>32</v>
      </c>
      <c r="H329" s="17">
        <v>10</v>
      </c>
      <c r="I329" s="17">
        <v>297</v>
      </c>
      <c r="J329" s="18">
        <v>2.8124772035539164E-5</v>
      </c>
      <c r="K329" s="19">
        <v>1.1793871432648739E-5</v>
      </c>
      <c r="L329" s="20">
        <v>3.3670033670033669E-2</v>
      </c>
      <c r="M329" s="16">
        <v>1087</v>
      </c>
      <c r="N329" s="21">
        <v>5</v>
      </c>
    </row>
    <row r="330" spans="1:14" x14ac:dyDescent="0.25">
      <c r="A330" s="30" t="s">
        <v>8</v>
      </c>
      <c r="B330" s="22" t="s">
        <v>332</v>
      </c>
      <c r="C330" s="22">
        <v>25341</v>
      </c>
      <c r="D330" s="22" t="s">
        <v>2419</v>
      </c>
      <c r="E330" s="22" t="s">
        <v>2420</v>
      </c>
      <c r="F330" s="23">
        <v>513</v>
      </c>
      <c r="G330" s="23">
        <v>78</v>
      </c>
      <c r="H330" s="23">
        <v>4</v>
      </c>
      <c r="I330" s="23">
        <v>517</v>
      </c>
      <c r="J330" s="24">
        <v>6.855413183662672E-5</v>
      </c>
      <c r="K330" s="25">
        <v>4.7175485730594957E-6</v>
      </c>
      <c r="L330" s="26">
        <v>7.7369439071566732E-3</v>
      </c>
      <c r="M330" s="22">
        <v>1088</v>
      </c>
      <c r="N330" s="27">
        <v>5</v>
      </c>
    </row>
    <row r="331" spans="1:14" x14ac:dyDescent="0.25">
      <c r="A331" s="29" t="s">
        <v>8</v>
      </c>
      <c r="B331" s="16" t="s">
        <v>368</v>
      </c>
      <c r="C331" s="16">
        <v>26215</v>
      </c>
      <c r="D331" s="16" t="s">
        <v>1887</v>
      </c>
      <c r="E331" s="16" t="s">
        <v>1888</v>
      </c>
      <c r="F331" s="17">
        <v>672</v>
      </c>
      <c r="G331" s="17">
        <v>102</v>
      </c>
      <c r="H331" s="17">
        <v>3</v>
      </c>
      <c r="I331" s="17">
        <v>675</v>
      </c>
      <c r="J331" s="18">
        <v>8.9647710863281085E-5</v>
      </c>
      <c r="K331" s="19">
        <v>3.5381614297946215E-6</v>
      </c>
      <c r="L331" s="20">
        <v>4.4444444444444444E-3</v>
      </c>
      <c r="M331" s="16">
        <v>1090</v>
      </c>
      <c r="N331" s="21">
        <v>5</v>
      </c>
    </row>
    <row r="332" spans="1:14" x14ac:dyDescent="0.25">
      <c r="A332" s="30" t="s">
        <v>8</v>
      </c>
      <c r="B332" s="22" t="s">
        <v>84</v>
      </c>
      <c r="C332" s="22">
        <v>23361</v>
      </c>
      <c r="D332" s="22" t="s">
        <v>1889</v>
      </c>
      <c r="E332" s="22" t="s">
        <v>1889</v>
      </c>
      <c r="F332" s="23">
        <v>447</v>
      </c>
      <c r="G332" s="23">
        <v>102</v>
      </c>
      <c r="H332" s="23">
        <v>3</v>
      </c>
      <c r="I332" s="23">
        <v>450</v>
      </c>
      <c r="J332" s="24">
        <v>8.9647710863281085E-5</v>
      </c>
      <c r="K332" s="25">
        <v>3.5381614297946215E-6</v>
      </c>
      <c r="L332" s="26">
        <v>6.6666666666666671E-3</v>
      </c>
      <c r="M332" s="22">
        <v>1092</v>
      </c>
      <c r="N332" s="27">
        <v>5</v>
      </c>
    </row>
    <row r="333" spans="1:14" x14ac:dyDescent="0.25">
      <c r="A333" s="29" t="s">
        <v>8</v>
      </c>
      <c r="B333" s="16" t="s">
        <v>332</v>
      </c>
      <c r="C333" s="16">
        <v>25355</v>
      </c>
      <c r="D333" s="16" t="s">
        <v>1890</v>
      </c>
      <c r="E333" s="16" t="s">
        <v>1891</v>
      </c>
      <c r="F333" s="17">
        <v>497</v>
      </c>
      <c r="G333" s="17">
        <v>76</v>
      </c>
      <c r="H333" s="17">
        <v>4</v>
      </c>
      <c r="I333" s="17">
        <v>501</v>
      </c>
      <c r="J333" s="18">
        <v>6.6796333584405516E-5</v>
      </c>
      <c r="K333" s="19">
        <v>4.7175485730594957E-6</v>
      </c>
      <c r="L333" s="20">
        <v>7.9840319361277438E-3</v>
      </c>
      <c r="M333" s="16">
        <v>1093</v>
      </c>
      <c r="N333" s="21">
        <v>5</v>
      </c>
    </row>
    <row r="334" spans="1:14" x14ac:dyDescent="0.25">
      <c r="A334" s="30" t="s">
        <v>8</v>
      </c>
      <c r="B334" s="22" t="s">
        <v>37</v>
      </c>
      <c r="C334" s="22">
        <v>22591</v>
      </c>
      <c r="D334" s="22" t="s">
        <v>2475</v>
      </c>
      <c r="E334" s="22" t="s">
        <v>2475</v>
      </c>
      <c r="F334" s="23">
        <v>447</v>
      </c>
      <c r="G334" s="23">
        <v>50</v>
      </c>
      <c r="H334" s="23">
        <v>6</v>
      </c>
      <c r="I334" s="23">
        <v>453</v>
      </c>
      <c r="J334" s="24">
        <v>4.3944956305529947E-5</v>
      </c>
      <c r="K334" s="25">
        <v>7.0763228595892431E-6</v>
      </c>
      <c r="L334" s="26">
        <v>1.3245033112582781E-2</v>
      </c>
      <c r="M334" s="22">
        <v>1095</v>
      </c>
      <c r="N334" s="27">
        <v>5</v>
      </c>
    </row>
    <row r="335" spans="1:14" x14ac:dyDescent="0.25">
      <c r="A335" s="29" t="s">
        <v>8</v>
      </c>
      <c r="B335" s="16" t="s">
        <v>368</v>
      </c>
      <c r="C335" s="16">
        <v>26226</v>
      </c>
      <c r="D335" s="16" t="s">
        <v>1962</v>
      </c>
      <c r="E335" s="16" t="s">
        <v>1963</v>
      </c>
      <c r="F335" s="17">
        <v>177</v>
      </c>
      <c r="G335" s="17">
        <v>27</v>
      </c>
      <c r="H335" s="17">
        <v>11</v>
      </c>
      <c r="I335" s="17">
        <v>188</v>
      </c>
      <c r="J335" s="18">
        <v>2.3730276404986171E-5</v>
      </c>
      <c r="K335" s="19">
        <v>1.2973258575913612E-5</v>
      </c>
      <c r="L335" s="20">
        <v>5.8510638297872342E-2</v>
      </c>
      <c r="M335" s="16">
        <v>1097</v>
      </c>
      <c r="N335" s="21">
        <v>5</v>
      </c>
    </row>
    <row r="336" spans="1:14" x14ac:dyDescent="0.25">
      <c r="A336" s="30" t="s">
        <v>8</v>
      </c>
      <c r="B336" s="22" t="s">
        <v>368</v>
      </c>
      <c r="C336" s="22">
        <v>26259</v>
      </c>
      <c r="D336" s="22" t="s">
        <v>2359</v>
      </c>
      <c r="E336" s="22" t="s">
        <v>2360</v>
      </c>
      <c r="F336" s="23">
        <v>172</v>
      </c>
      <c r="G336" s="23">
        <v>26</v>
      </c>
      <c r="H336" s="23">
        <v>11</v>
      </c>
      <c r="I336" s="23">
        <v>183</v>
      </c>
      <c r="J336" s="24">
        <v>2.2851377278875572E-5</v>
      </c>
      <c r="K336" s="25">
        <v>1.2973258575913612E-5</v>
      </c>
      <c r="L336" s="26">
        <v>6.0109289617486336E-2</v>
      </c>
      <c r="M336" s="22">
        <v>1098</v>
      </c>
      <c r="N336" s="27">
        <v>5</v>
      </c>
    </row>
    <row r="337" spans="1:14" x14ac:dyDescent="0.25">
      <c r="A337" s="29" t="s">
        <v>8</v>
      </c>
      <c r="B337" s="16" t="s">
        <v>84</v>
      </c>
      <c r="C337" s="16">
        <v>23223</v>
      </c>
      <c r="D337" s="16" t="s">
        <v>1883</v>
      </c>
      <c r="E337" s="16" t="s">
        <v>1884</v>
      </c>
      <c r="F337" s="17">
        <v>139</v>
      </c>
      <c r="G337" s="17">
        <v>32</v>
      </c>
      <c r="H337" s="17">
        <v>9</v>
      </c>
      <c r="I337" s="17">
        <v>148</v>
      </c>
      <c r="J337" s="18">
        <v>2.8124772035539164E-5</v>
      </c>
      <c r="K337" s="19">
        <v>1.0614484289383864E-5</v>
      </c>
      <c r="L337" s="20">
        <v>6.0810810810810814E-2</v>
      </c>
      <c r="M337" s="16">
        <v>1099</v>
      </c>
      <c r="N337" s="21">
        <v>5</v>
      </c>
    </row>
    <row r="338" spans="1:14" x14ac:dyDescent="0.25">
      <c r="A338" s="30" t="s">
        <v>8</v>
      </c>
      <c r="B338" s="22" t="s">
        <v>84</v>
      </c>
      <c r="C338" s="22">
        <v>23555</v>
      </c>
      <c r="D338" s="22" t="s">
        <v>1903</v>
      </c>
      <c r="E338" s="22" t="s">
        <v>1904</v>
      </c>
      <c r="F338" s="23">
        <v>154</v>
      </c>
      <c r="G338" s="23">
        <v>35</v>
      </c>
      <c r="H338" s="23">
        <v>8</v>
      </c>
      <c r="I338" s="23">
        <v>162</v>
      </c>
      <c r="J338" s="24">
        <v>3.0761469413870959E-5</v>
      </c>
      <c r="K338" s="25">
        <v>9.4350971461189913E-6</v>
      </c>
      <c r="L338" s="26">
        <v>4.9382716049382713E-2</v>
      </c>
      <c r="M338" s="22">
        <v>1101</v>
      </c>
      <c r="N338" s="27">
        <v>5</v>
      </c>
    </row>
    <row r="339" spans="1:14" x14ac:dyDescent="0.25">
      <c r="A339" s="29" t="s">
        <v>8</v>
      </c>
      <c r="B339" s="16" t="s">
        <v>7</v>
      </c>
      <c r="C339" s="16">
        <v>21381</v>
      </c>
      <c r="D339" s="16" t="s">
        <v>2509</v>
      </c>
      <c r="E339" s="16" t="s">
        <v>2510</v>
      </c>
      <c r="F339" s="17">
        <v>371</v>
      </c>
      <c r="G339" s="17">
        <v>91</v>
      </c>
      <c r="H339" s="17">
        <v>3</v>
      </c>
      <c r="I339" s="17">
        <v>374</v>
      </c>
      <c r="J339" s="18">
        <v>7.9979820476064505E-5</v>
      </c>
      <c r="K339" s="19">
        <v>3.5381614297946215E-6</v>
      </c>
      <c r="L339" s="20">
        <v>8.0213903743315516E-3</v>
      </c>
      <c r="M339" s="16">
        <v>1103</v>
      </c>
      <c r="N339" s="21">
        <v>5</v>
      </c>
    </row>
    <row r="340" spans="1:14" x14ac:dyDescent="0.25">
      <c r="A340" s="30" t="s">
        <v>8</v>
      </c>
      <c r="B340" s="22" t="s">
        <v>368</v>
      </c>
      <c r="C340" s="22">
        <v>26331</v>
      </c>
      <c r="D340" s="22" t="s">
        <v>1853</v>
      </c>
      <c r="E340" s="22" t="s">
        <v>1853</v>
      </c>
      <c r="F340" s="23">
        <v>162</v>
      </c>
      <c r="G340" s="23">
        <v>25</v>
      </c>
      <c r="H340" s="23">
        <v>11</v>
      </c>
      <c r="I340" s="23">
        <v>173</v>
      </c>
      <c r="J340" s="24">
        <v>2.1972478152764974E-5</v>
      </c>
      <c r="K340" s="25">
        <v>1.2973258575913612E-5</v>
      </c>
      <c r="L340" s="26">
        <v>6.358381502890173E-2</v>
      </c>
      <c r="M340" s="22">
        <v>1104</v>
      </c>
      <c r="N340" s="27">
        <v>5</v>
      </c>
    </row>
    <row r="341" spans="1:14" x14ac:dyDescent="0.25">
      <c r="A341" s="29" t="s">
        <v>8</v>
      </c>
      <c r="B341" s="16" t="s">
        <v>37</v>
      </c>
      <c r="C341" s="16">
        <v>22774</v>
      </c>
      <c r="D341" s="16" t="s">
        <v>1916</v>
      </c>
      <c r="E341" s="16" t="s">
        <v>1917</v>
      </c>
      <c r="F341" s="17">
        <v>343</v>
      </c>
      <c r="G341" s="17">
        <v>38</v>
      </c>
      <c r="H341" s="17">
        <v>7</v>
      </c>
      <c r="I341" s="17">
        <v>350</v>
      </c>
      <c r="J341" s="18">
        <v>3.3398166792202758E-5</v>
      </c>
      <c r="K341" s="19">
        <v>8.2557100028541168E-6</v>
      </c>
      <c r="L341" s="20">
        <v>0.02</v>
      </c>
      <c r="M341" s="16">
        <v>1106</v>
      </c>
      <c r="N341" s="21">
        <v>5</v>
      </c>
    </row>
    <row r="342" spans="1:14" x14ac:dyDescent="0.25">
      <c r="A342" s="30" t="s">
        <v>8</v>
      </c>
      <c r="B342" s="22" t="s">
        <v>37</v>
      </c>
      <c r="C342" s="22">
        <v>22767</v>
      </c>
      <c r="D342" s="22" t="s">
        <v>1846</v>
      </c>
      <c r="E342" s="22" t="s">
        <v>1847</v>
      </c>
      <c r="F342" s="23">
        <v>391</v>
      </c>
      <c r="G342" s="23">
        <v>44</v>
      </c>
      <c r="H342" s="23">
        <v>6</v>
      </c>
      <c r="I342" s="23">
        <v>397</v>
      </c>
      <c r="J342" s="24">
        <v>3.8671561548866349E-5</v>
      </c>
      <c r="K342" s="25">
        <v>7.0763228595892431E-6</v>
      </c>
      <c r="L342" s="26">
        <v>1.5113350125944584E-2</v>
      </c>
      <c r="M342" s="22">
        <v>1107.5</v>
      </c>
      <c r="N342" s="27">
        <v>5</v>
      </c>
    </row>
    <row r="343" spans="1:14" x14ac:dyDescent="0.25">
      <c r="A343" s="29" t="s">
        <v>8</v>
      </c>
      <c r="B343" s="16" t="s">
        <v>37</v>
      </c>
      <c r="C343" s="16">
        <v>22563</v>
      </c>
      <c r="D343" s="16" t="s">
        <v>1919</v>
      </c>
      <c r="E343" s="16" t="s">
        <v>1920</v>
      </c>
      <c r="F343" s="17">
        <v>391</v>
      </c>
      <c r="G343" s="17">
        <v>44</v>
      </c>
      <c r="H343" s="17">
        <v>6</v>
      </c>
      <c r="I343" s="17">
        <v>397</v>
      </c>
      <c r="J343" s="18">
        <v>3.8671561548866349E-5</v>
      </c>
      <c r="K343" s="19">
        <v>7.0763228595892431E-6</v>
      </c>
      <c r="L343" s="20">
        <v>1.5113350125944584E-2</v>
      </c>
      <c r="M343" s="16">
        <v>1107.5</v>
      </c>
      <c r="N343" s="21">
        <v>5</v>
      </c>
    </row>
    <row r="344" spans="1:14" x14ac:dyDescent="0.25">
      <c r="A344" s="30" t="s">
        <v>8</v>
      </c>
      <c r="B344" s="22" t="s">
        <v>332</v>
      </c>
      <c r="C344" s="22">
        <v>25369</v>
      </c>
      <c r="D344" s="22" t="s">
        <v>1924</v>
      </c>
      <c r="E344" s="22" t="s">
        <v>1925</v>
      </c>
      <c r="F344" s="23">
        <v>311</v>
      </c>
      <c r="G344" s="23">
        <v>47</v>
      </c>
      <c r="H344" s="23">
        <v>5</v>
      </c>
      <c r="I344" s="23">
        <v>316</v>
      </c>
      <c r="J344" s="24">
        <v>4.1308258927198148E-5</v>
      </c>
      <c r="K344" s="25">
        <v>5.8969357163243694E-6</v>
      </c>
      <c r="L344" s="26">
        <v>1.5822784810126583E-2</v>
      </c>
      <c r="M344" s="22">
        <v>1113</v>
      </c>
      <c r="N344" s="27">
        <v>5</v>
      </c>
    </row>
    <row r="345" spans="1:14" x14ac:dyDescent="0.25">
      <c r="A345" s="29" t="s">
        <v>8</v>
      </c>
      <c r="B345" s="16" t="s">
        <v>368</v>
      </c>
      <c r="C345" s="16">
        <v>26361</v>
      </c>
      <c r="D345" s="16" t="s">
        <v>2362</v>
      </c>
      <c r="E345" s="16" t="s">
        <v>2363</v>
      </c>
      <c r="F345" s="17">
        <v>137</v>
      </c>
      <c r="G345" s="17">
        <v>21</v>
      </c>
      <c r="H345" s="17">
        <v>11</v>
      </c>
      <c r="I345" s="17">
        <v>148</v>
      </c>
      <c r="J345" s="18">
        <v>1.8456881648322576E-5</v>
      </c>
      <c r="K345" s="19">
        <v>1.2973258575913612E-5</v>
      </c>
      <c r="L345" s="20">
        <v>7.4324324324324328E-2</v>
      </c>
      <c r="M345" s="16">
        <v>1114</v>
      </c>
      <c r="N345" s="21">
        <v>5</v>
      </c>
    </row>
    <row r="346" spans="1:14" x14ac:dyDescent="0.25">
      <c r="A346" s="30" t="s">
        <v>8</v>
      </c>
      <c r="B346" s="22" t="s">
        <v>368</v>
      </c>
      <c r="C346" s="22">
        <v>26293</v>
      </c>
      <c r="D346" s="22" t="s">
        <v>1928</v>
      </c>
      <c r="E346" s="22" t="s">
        <v>1928</v>
      </c>
      <c r="F346" s="23">
        <v>372</v>
      </c>
      <c r="G346" s="23">
        <v>57</v>
      </c>
      <c r="H346" s="23">
        <v>4</v>
      </c>
      <c r="I346" s="23">
        <v>376</v>
      </c>
      <c r="J346" s="24">
        <v>5.0097250188304141E-5</v>
      </c>
      <c r="K346" s="25">
        <v>4.7175485730594957E-6</v>
      </c>
      <c r="L346" s="26">
        <v>1.0638297872340425E-2</v>
      </c>
      <c r="M346" s="22">
        <v>1115</v>
      </c>
      <c r="N346" s="27">
        <v>5</v>
      </c>
    </row>
    <row r="347" spans="1:14" x14ac:dyDescent="0.25">
      <c r="A347" s="29" t="s">
        <v>8</v>
      </c>
      <c r="B347" s="16" t="s">
        <v>37</v>
      </c>
      <c r="C347" s="16">
        <v>22691</v>
      </c>
      <c r="D347" s="16" t="s">
        <v>1988</v>
      </c>
      <c r="E347" s="16" t="s">
        <v>1989</v>
      </c>
      <c r="F347" s="17">
        <v>186</v>
      </c>
      <c r="G347" s="17">
        <v>21</v>
      </c>
      <c r="H347" s="17">
        <v>10</v>
      </c>
      <c r="I347" s="17">
        <v>196</v>
      </c>
      <c r="J347" s="18">
        <v>1.8456881648322576E-5</v>
      </c>
      <c r="K347" s="19">
        <v>1.1793871432648739E-5</v>
      </c>
      <c r="L347" s="20">
        <v>5.1020408163265307E-2</v>
      </c>
      <c r="M347" s="16">
        <v>1117</v>
      </c>
      <c r="N347" s="21">
        <v>5</v>
      </c>
    </row>
    <row r="348" spans="1:14" x14ac:dyDescent="0.25">
      <c r="A348" s="30" t="s">
        <v>8</v>
      </c>
      <c r="B348" s="22" t="s">
        <v>368</v>
      </c>
      <c r="C348" s="22">
        <v>26298</v>
      </c>
      <c r="D348" s="22" t="s">
        <v>1915</v>
      </c>
      <c r="E348" s="22" t="s">
        <v>1915</v>
      </c>
      <c r="F348" s="23">
        <v>441</v>
      </c>
      <c r="G348" s="23">
        <v>67</v>
      </c>
      <c r="H348" s="23">
        <v>3</v>
      </c>
      <c r="I348" s="23">
        <v>444</v>
      </c>
      <c r="J348" s="24">
        <v>5.8886241449410126E-5</v>
      </c>
      <c r="K348" s="25">
        <v>3.5381614297946215E-6</v>
      </c>
      <c r="L348" s="26">
        <v>6.7567567567567571E-3</v>
      </c>
      <c r="M348" s="22">
        <v>1119</v>
      </c>
      <c r="N348" s="27">
        <v>5</v>
      </c>
    </row>
    <row r="349" spans="1:14" x14ac:dyDescent="0.25">
      <c r="A349" s="29" t="s">
        <v>8</v>
      </c>
      <c r="B349" s="16" t="s">
        <v>84</v>
      </c>
      <c r="C349" s="16">
        <v>23346</v>
      </c>
      <c r="D349" s="16" t="s">
        <v>1935</v>
      </c>
      <c r="E349" s="16" t="s">
        <v>1936</v>
      </c>
      <c r="F349" s="17">
        <v>67</v>
      </c>
      <c r="G349" s="17">
        <v>15</v>
      </c>
      <c r="H349" s="17">
        <v>13</v>
      </c>
      <c r="I349" s="17">
        <v>80</v>
      </c>
      <c r="J349" s="18">
        <v>1.3183486891658983E-5</v>
      </c>
      <c r="K349" s="19">
        <v>1.5332032862443359E-5</v>
      </c>
      <c r="L349" s="20">
        <v>0.16250000000000001</v>
      </c>
      <c r="M349" s="16">
        <v>1120</v>
      </c>
      <c r="N349" s="21">
        <v>5</v>
      </c>
    </row>
    <row r="350" spans="1:14" x14ac:dyDescent="0.25">
      <c r="A350" s="30" t="s">
        <v>8</v>
      </c>
      <c r="B350" s="22" t="s">
        <v>368</v>
      </c>
      <c r="C350" s="22">
        <v>26233</v>
      </c>
      <c r="D350" s="22" t="s">
        <v>1939</v>
      </c>
      <c r="E350" s="22" t="s">
        <v>1939</v>
      </c>
      <c r="F350" s="23">
        <v>1227</v>
      </c>
      <c r="G350" s="23">
        <v>187</v>
      </c>
      <c r="H350" s="23">
        <v>1</v>
      </c>
      <c r="I350" s="23">
        <v>1228</v>
      </c>
      <c r="J350" s="24">
        <v>1.6435413658268201E-4</v>
      </c>
      <c r="K350" s="25">
        <v>1.1793871432648739E-6</v>
      </c>
      <c r="L350" s="26">
        <v>8.1433224755700329E-4</v>
      </c>
      <c r="M350" s="22">
        <v>1121</v>
      </c>
      <c r="N350" s="27">
        <v>5</v>
      </c>
    </row>
    <row r="351" spans="1:14" x14ac:dyDescent="0.25">
      <c r="A351" s="29" t="s">
        <v>8</v>
      </c>
      <c r="B351" s="16" t="s">
        <v>84</v>
      </c>
      <c r="C351" s="16">
        <v>23425</v>
      </c>
      <c r="D351" s="16" t="s">
        <v>2599</v>
      </c>
      <c r="E351" s="16" t="s">
        <v>460</v>
      </c>
      <c r="F351" s="17">
        <v>115</v>
      </c>
      <c r="G351" s="17">
        <v>26</v>
      </c>
      <c r="H351" s="17">
        <v>7</v>
      </c>
      <c r="I351" s="17">
        <v>122</v>
      </c>
      <c r="J351" s="18">
        <v>2.2851377278875572E-5</v>
      </c>
      <c r="K351" s="19">
        <v>8.2557100028541168E-6</v>
      </c>
      <c r="L351" s="20">
        <v>5.737704918032787E-2</v>
      </c>
      <c r="M351" s="16">
        <v>1122</v>
      </c>
      <c r="N351" s="21">
        <v>5</v>
      </c>
    </row>
    <row r="352" spans="1:14" x14ac:dyDescent="0.25">
      <c r="A352" s="30" t="s">
        <v>8</v>
      </c>
      <c r="B352" s="22" t="s">
        <v>37</v>
      </c>
      <c r="C352" s="22">
        <v>22651</v>
      </c>
      <c r="D352" s="22" t="s">
        <v>2495</v>
      </c>
      <c r="E352" s="22" t="s">
        <v>2496</v>
      </c>
      <c r="F352" s="23">
        <v>1584</v>
      </c>
      <c r="G352" s="23">
        <v>177</v>
      </c>
      <c r="H352" s="23">
        <v>1</v>
      </c>
      <c r="I352" s="23">
        <v>1585</v>
      </c>
      <c r="J352" s="24">
        <v>1.5556514532157601E-4</v>
      </c>
      <c r="K352" s="25">
        <v>1.1793871432648739E-6</v>
      </c>
      <c r="L352" s="26">
        <v>6.3091482649842276E-4</v>
      </c>
      <c r="M352" s="22">
        <v>1123</v>
      </c>
      <c r="N352" s="27">
        <v>5</v>
      </c>
    </row>
    <row r="353" spans="1:14" x14ac:dyDescent="0.25">
      <c r="A353" s="29" t="s">
        <v>8</v>
      </c>
      <c r="B353" s="16" t="s">
        <v>84</v>
      </c>
      <c r="C353" s="16">
        <v>23461</v>
      </c>
      <c r="D353" s="16" t="s">
        <v>1950</v>
      </c>
      <c r="E353" s="16" t="s">
        <v>1951</v>
      </c>
      <c r="F353" s="17">
        <v>1</v>
      </c>
      <c r="G353" s="17">
        <v>1</v>
      </c>
      <c r="H353" s="17">
        <v>171</v>
      </c>
      <c r="I353" s="17">
        <v>172</v>
      </c>
      <c r="J353" s="18">
        <v>8.7889912611059886E-7</v>
      </c>
      <c r="K353" s="19">
        <v>2.0167520149829343E-4</v>
      </c>
      <c r="L353" s="20">
        <v>0.9941860465116279</v>
      </c>
      <c r="M353" s="16">
        <v>1125</v>
      </c>
      <c r="N353" s="21">
        <v>5</v>
      </c>
    </row>
    <row r="354" spans="1:14" x14ac:dyDescent="0.25">
      <c r="A354" s="30" t="s">
        <v>8</v>
      </c>
      <c r="B354" s="22" t="s">
        <v>332</v>
      </c>
      <c r="C354" s="22">
        <v>25315</v>
      </c>
      <c r="D354" s="22" t="s">
        <v>1948</v>
      </c>
      <c r="E354" s="22" t="s">
        <v>1949</v>
      </c>
      <c r="F354" s="23">
        <v>509</v>
      </c>
      <c r="G354" s="23">
        <v>78</v>
      </c>
      <c r="H354" s="23">
        <v>2</v>
      </c>
      <c r="I354" s="23">
        <v>511</v>
      </c>
      <c r="J354" s="24">
        <v>6.855413183662672E-5</v>
      </c>
      <c r="K354" s="25">
        <v>2.3587742865297478E-6</v>
      </c>
      <c r="L354" s="26">
        <v>3.9138943248532287E-3</v>
      </c>
      <c r="M354" s="22">
        <v>1127</v>
      </c>
      <c r="N354" s="27">
        <v>5</v>
      </c>
    </row>
    <row r="355" spans="1:14" x14ac:dyDescent="0.25">
      <c r="A355" s="29" t="s">
        <v>8</v>
      </c>
      <c r="B355" s="16" t="s">
        <v>37</v>
      </c>
      <c r="C355" s="16">
        <v>22575</v>
      </c>
      <c r="D355" s="16" t="s">
        <v>2043</v>
      </c>
      <c r="E355" s="16" t="s">
        <v>2044</v>
      </c>
      <c r="F355" s="17">
        <v>105</v>
      </c>
      <c r="G355" s="17">
        <v>12</v>
      </c>
      <c r="H355" s="17">
        <v>13</v>
      </c>
      <c r="I355" s="17">
        <v>118</v>
      </c>
      <c r="J355" s="18">
        <v>1.0546789513327188E-5</v>
      </c>
      <c r="K355" s="19">
        <v>1.5332032862443359E-5</v>
      </c>
      <c r="L355" s="20">
        <v>0.11016949152542373</v>
      </c>
      <c r="M355" s="16">
        <v>1128</v>
      </c>
      <c r="N355" s="21">
        <v>5</v>
      </c>
    </row>
    <row r="356" spans="1:14" x14ac:dyDescent="0.25">
      <c r="A356" s="30" t="s">
        <v>8</v>
      </c>
      <c r="B356" s="22" t="s">
        <v>84</v>
      </c>
      <c r="C356" s="22">
        <v>23356</v>
      </c>
      <c r="D356" s="22" t="s">
        <v>1952</v>
      </c>
      <c r="E356" s="22" t="s">
        <v>1953</v>
      </c>
      <c r="F356" s="23">
        <v>39</v>
      </c>
      <c r="G356" s="23">
        <v>9</v>
      </c>
      <c r="H356" s="23">
        <v>17</v>
      </c>
      <c r="I356" s="23">
        <v>56</v>
      </c>
      <c r="J356" s="24">
        <v>7.9100921349953903E-6</v>
      </c>
      <c r="K356" s="25">
        <v>2.0049581435502854E-5</v>
      </c>
      <c r="L356" s="26">
        <v>0.30357142857142855</v>
      </c>
      <c r="M356" s="22">
        <v>1129</v>
      </c>
      <c r="N356" s="27">
        <v>5</v>
      </c>
    </row>
    <row r="357" spans="1:14" x14ac:dyDescent="0.25">
      <c r="A357" s="29" t="s">
        <v>8</v>
      </c>
      <c r="B357" s="16" t="s">
        <v>84</v>
      </c>
      <c r="C357" s="16">
        <v>23371</v>
      </c>
      <c r="D357" s="16" t="s">
        <v>1926</v>
      </c>
      <c r="E357" s="16" t="s">
        <v>1927</v>
      </c>
      <c r="F357" s="17">
        <v>39</v>
      </c>
      <c r="G357" s="17">
        <v>9</v>
      </c>
      <c r="H357" s="17">
        <v>16</v>
      </c>
      <c r="I357" s="17">
        <v>55</v>
      </c>
      <c r="J357" s="18">
        <v>7.9100921349953903E-6</v>
      </c>
      <c r="K357" s="19">
        <v>1.8870194292237983E-5</v>
      </c>
      <c r="L357" s="20">
        <v>0.29090909090909089</v>
      </c>
      <c r="M357" s="16">
        <v>1130</v>
      </c>
      <c r="N357" s="21">
        <v>5</v>
      </c>
    </row>
    <row r="358" spans="1:14" x14ac:dyDescent="0.25">
      <c r="A358" s="30" t="s">
        <v>8</v>
      </c>
      <c r="B358" s="22" t="s">
        <v>368</v>
      </c>
      <c r="C358" s="22">
        <v>26299</v>
      </c>
      <c r="D358" s="22" t="s">
        <v>1964</v>
      </c>
      <c r="E358" s="22" t="s">
        <v>1965</v>
      </c>
      <c r="F358" s="23">
        <v>147</v>
      </c>
      <c r="G358" s="23">
        <v>22</v>
      </c>
      <c r="H358" s="23">
        <v>6</v>
      </c>
      <c r="I358" s="23">
        <v>153</v>
      </c>
      <c r="J358" s="24">
        <v>1.9335780774433175E-5</v>
      </c>
      <c r="K358" s="25">
        <v>7.0763228595892431E-6</v>
      </c>
      <c r="L358" s="26">
        <v>3.9215686274509803E-2</v>
      </c>
      <c r="M358" s="22">
        <v>1131</v>
      </c>
      <c r="N358" s="27">
        <v>5</v>
      </c>
    </row>
    <row r="359" spans="1:14" x14ac:dyDescent="0.25">
      <c r="A359" s="29" t="s">
        <v>8</v>
      </c>
      <c r="B359" s="16" t="s">
        <v>368</v>
      </c>
      <c r="C359" s="16">
        <v>26269</v>
      </c>
      <c r="D359" s="16" t="s">
        <v>1966</v>
      </c>
      <c r="E359" s="16" t="s">
        <v>1967</v>
      </c>
      <c r="F359" s="17">
        <v>436</v>
      </c>
      <c r="G359" s="17">
        <v>66</v>
      </c>
      <c r="H359" s="17">
        <v>2</v>
      </c>
      <c r="I359" s="17">
        <v>438</v>
      </c>
      <c r="J359" s="18">
        <v>5.8007342323299531E-5</v>
      </c>
      <c r="K359" s="19">
        <v>2.3587742865297478E-6</v>
      </c>
      <c r="L359" s="20">
        <v>4.5662100456621002E-3</v>
      </c>
      <c r="M359" s="16">
        <v>1132</v>
      </c>
      <c r="N359" s="21">
        <v>5</v>
      </c>
    </row>
    <row r="360" spans="1:14" x14ac:dyDescent="0.25">
      <c r="A360" s="30" t="s">
        <v>8</v>
      </c>
      <c r="B360" s="22" t="s">
        <v>37</v>
      </c>
      <c r="C360" s="22">
        <v>22583</v>
      </c>
      <c r="D360" s="22" t="s">
        <v>1969</v>
      </c>
      <c r="E360" s="22" t="s">
        <v>1970</v>
      </c>
      <c r="F360" s="23">
        <v>234</v>
      </c>
      <c r="G360" s="23">
        <v>26</v>
      </c>
      <c r="H360" s="23">
        <v>5</v>
      </c>
      <c r="I360" s="23">
        <v>239</v>
      </c>
      <c r="J360" s="24">
        <v>2.2851377278875572E-5</v>
      </c>
      <c r="K360" s="25">
        <v>5.8969357163243694E-6</v>
      </c>
      <c r="L360" s="26">
        <v>2.0920502092050208E-2</v>
      </c>
      <c r="M360" s="22">
        <v>1134</v>
      </c>
      <c r="N360" s="27">
        <v>5</v>
      </c>
    </row>
    <row r="361" spans="1:14" x14ac:dyDescent="0.25">
      <c r="A361" s="29" t="s">
        <v>8</v>
      </c>
      <c r="B361" s="16" t="s">
        <v>7</v>
      </c>
      <c r="C361" s="16">
        <v>21481</v>
      </c>
      <c r="D361" s="16" t="s">
        <v>1956</v>
      </c>
      <c r="E361" s="16" t="s">
        <v>1957</v>
      </c>
      <c r="F361" s="17">
        <v>24</v>
      </c>
      <c r="G361" s="17">
        <v>6</v>
      </c>
      <c r="H361" s="17">
        <v>22</v>
      </c>
      <c r="I361" s="17">
        <v>46</v>
      </c>
      <c r="J361" s="18">
        <v>5.2733947566635938E-6</v>
      </c>
      <c r="K361" s="19">
        <v>2.5946517151827223E-5</v>
      </c>
      <c r="L361" s="20">
        <v>0.47826086956521741</v>
      </c>
      <c r="M361" s="16">
        <v>1135</v>
      </c>
      <c r="N361" s="21">
        <v>5</v>
      </c>
    </row>
    <row r="362" spans="1:14" x14ac:dyDescent="0.25">
      <c r="A362" s="30" t="s">
        <v>8</v>
      </c>
      <c r="B362" s="22" t="s">
        <v>332</v>
      </c>
      <c r="C362" s="22">
        <v>25367</v>
      </c>
      <c r="D362" s="22" t="s">
        <v>1974</v>
      </c>
      <c r="E362" s="22" t="s">
        <v>1975</v>
      </c>
      <c r="F362" s="23">
        <v>207</v>
      </c>
      <c r="G362" s="23">
        <v>32</v>
      </c>
      <c r="H362" s="23">
        <v>4</v>
      </c>
      <c r="I362" s="23">
        <v>211</v>
      </c>
      <c r="J362" s="24">
        <v>2.8124772035539164E-5</v>
      </c>
      <c r="K362" s="25">
        <v>4.7175485730594957E-6</v>
      </c>
      <c r="L362" s="26">
        <v>1.8957345971563982E-2</v>
      </c>
      <c r="M362" s="22">
        <v>1136</v>
      </c>
      <c r="N362" s="27">
        <v>5</v>
      </c>
    </row>
    <row r="363" spans="1:14" x14ac:dyDescent="0.25">
      <c r="A363" s="29" t="s">
        <v>8</v>
      </c>
      <c r="B363" s="16" t="s">
        <v>84</v>
      </c>
      <c r="C363" s="16">
        <v>23427</v>
      </c>
      <c r="D363" s="16" t="s">
        <v>2012</v>
      </c>
      <c r="E363" s="16" t="s">
        <v>2013</v>
      </c>
      <c r="F363" s="17">
        <v>15</v>
      </c>
      <c r="G363" s="17">
        <v>3</v>
      </c>
      <c r="H363" s="17">
        <v>36</v>
      </c>
      <c r="I363" s="17">
        <v>51</v>
      </c>
      <c r="J363" s="18">
        <v>2.6366973783317969E-6</v>
      </c>
      <c r="K363" s="19">
        <v>4.2457937157535457E-5</v>
      </c>
      <c r="L363" s="20">
        <v>0.70588235294117652</v>
      </c>
      <c r="M363" s="16">
        <v>1137</v>
      </c>
      <c r="N363" s="21">
        <v>5</v>
      </c>
    </row>
    <row r="364" spans="1:14" x14ac:dyDescent="0.25">
      <c r="A364" s="30" t="s">
        <v>8</v>
      </c>
      <c r="B364" s="22" t="s">
        <v>37</v>
      </c>
      <c r="C364" s="22">
        <v>22683</v>
      </c>
      <c r="D364" s="22" t="s">
        <v>1978</v>
      </c>
      <c r="E364" s="22" t="s">
        <v>1979</v>
      </c>
      <c r="F364" s="23">
        <v>165</v>
      </c>
      <c r="G364" s="23">
        <v>18</v>
      </c>
      <c r="H364" s="23">
        <v>6</v>
      </c>
      <c r="I364" s="23">
        <v>171</v>
      </c>
      <c r="J364" s="24">
        <v>1.5820184269990781E-5</v>
      </c>
      <c r="K364" s="25">
        <v>7.0763228595892431E-6</v>
      </c>
      <c r="L364" s="26">
        <v>3.5087719298245612E-2</v>
      </c>
      <c r="M364" s="22">
        <v>1140.5</v>
      </c>
      <c r="N364" s="27">
        <v>5</v>
      </c>
    </row>
    <row r="365" spans="1:14" x14ac:dyDescent="0.25">
      <c r="A365" s="29" t="s">
        <v>8</v>
      </c>
      <c r="B365" s="16" t="s">
        <v>37</v>
      </c>
      <c r="C365" s="16">
        <v>22717</v>
      </c>
      <c r="D365" s="16" t="s">
        <v>2499</v>
      </c>
      <c r="E365" s="16" t="s">
        <v>2499</v>
      </c>
      <c r="F365" s="17">
        <v>165</v>
      </c>
      <c r="G365" s="17">
        <v>18</v>
      </c>
      <c r="H365" s="17">
        <v>6</v>
      </c>
      <c r="I365" s="17">
        <v>171</v>
      </c>
      <c r="J365" s="18">
        <v>1.5820184269990781E-5</v>
      </c>
      <c r="K365" s="19">
        <v>7.0763228595892431E-6</v>
      </c>
      <c r="L365" s="20">
        <v>3.5087719298245612E-2</v>
      </c>
      <c r="M365" s="16">
        <v>1140.5</v>
      </c>
      <c r="N365" s="21">
        <v>5</v>
      </c>
    </row>
    <row r="366" spans="1:14" x14ac:dyDescent="0.25">
      <c r="A366" s="30" t="s">
        <v>8</v>
      </c>
      <c r="B366" s="22" t="s">
        <v>332</v>
      </c>
      <c r="C366" s="22">
        <v>25325</v>
      </c>
      <c r="D366" s="22" t="s">
        <v>2443</v>
      </c>
      <c r="E366" s="22" t="s">
        <v>2443</v>
      </c>
      <c r="F366" s="23">
        <v>675</v>
      </c>
      <c r="G366" s="23">
        <v>103</v>
      </c>
      <c r="H366" s="23">
        <v>1</v>
      </c>
      <c r="I366" s="23">
        <v>676</v>
      </c>
      <c r="J366" s="24">
        <v>9.0526609989391687E-5</v>
      </c>
      <c r="K366" s="25">
        <v>1.1793871432648739E-6</v>
      </c>
      <c r="L366" s="26">
        <v>1.4792899408284023E-3</v>
      </c>
      <c r="M366" s="22">
        <v>1144</v>
      </c>
      <c r="N366" s="27">
        <v>5</v>
      </c>
    </row>
    <row r="367" spans="1:14" x14ac:dyDescent="0.25">
      <c r="A367" s="29" t="s">
        <v>8</v>
      </c>
      <c r="B367" s="16" t="s">
        <v>29</v>
      </c>
      <c r="C367" s="16">
        <v>24481</v>
      </c>
      <c r="D367" s="16" t="s">
        <v>1997</v>
      </c>
      <c r="E367" s="16" t="s">
        <v>1998</v>
      </c>
      <c r="F367" s="17">
        <v>45</v>
      </c>
      <c r="G367" s="17">
        <v>10</v>
      </c>
      <c r="H367" s="17">
        <v>10</v>
      </c>
      <c r="I367" s="17">
        <v>55</v>
      </c>
      <c r="J367" s="18">
        <v>8.7889912611059888E-6</v>
      </c>
      <c r="K367" s="19">
        <v>1.1793871432648739E-5</v>
      </c>
      <c r="L367" s="20">
        <v>0.18181818181818182</v>
      </c>
      <c r="M367" s="16">
        <v>1145</v>
      </c>
      <c r="N367" s="21">
        <v>5</v>
      </c>
    </row>
    <row r="368" spans="1:14" x14ac:dyDescent="0.25">
      <c r="A368" s="30" t="s">
        <v>8</v>
      </c>
      <c r="B368" s="22" t="s">
        <v>29</v>
      </c>
      <c r="C368" s="22">
        <v>24347</v>
      </c>
      <c r="D368" s="22" t="s">
        <v>1960</v>
      </c>
      <c r="E368" s="22" t="s">
        <v>1961</v>
      </c>
      <c r="F368" s="23">
        <v>99</v>
      </c>
      <c r="G368" s="23">
        <v>23</v>
      </c>
      <c r="H368" s="23">
        <v>4</v>
      </c>
      <c r="I368" s="23">
        <v>103</v>
      </c>
      <c r="J368" s="24">
        <v>2.0214679900543773E-5</v>
      </c>
      <c r="K368" s="25">
        <v>4.7175485730594957E-6</v>
      </c>
      <c r="L368" s="26">
        <v>3.8834951456310676E-2</v>
      </c>
      <c r="M368" s="22">
        <v>1148</v>
      </c>
      <c r="N368" s="27">
        <v>0</v>
      </c>
    </row>
    <row r="369" spans="1:14" x14ac:dyDescent="0.25">
      <c r="A369" s="29" t="s">
        <v>8</v>
      </c>
      <c r="B369" s="16" t="s">
        <v>7</v>
      </c>
      <c r="C369" s="16">
        <v>21377</v>
      </c>
      <c r="D369" s="16" t="s">
        <v>2511</v>
      </c>
      <c r="E369" s="16" t="s">
        <v>460</v>
      </c>
      <c r="F369" s="17">
        <v>39</v>
      </c>
      <c r="G369" s="17">
        <v>10</v>
      </c>
      <c r="H369" s="17">
        <v>9</v>
      </c>
      <c r="I369" s="17">
        <v>48</v>
      </c>
      <c r="J369" s="18">
        <v>8.7889912611059888E-6</v>
      </c>
      <c r="K369" s="19">
        <v>1.0614484289383864E-5</v>
      </c>
      <c r="L369" s="20">
        <v>0.1875</v>
      </c>
      <c r="M369" s="16">
        <v>1151</v>
      </c>
      <c r="N369" s="21">
        <v>0</v>
      </c>
    </row>
    <row r="370" spans="1:14" x14ac:dyDescent="0.25">
      <c r="A370" s="30" t="s">
        <v>8</v>
      </c>
      <c r="B370" s="22" t="s">
        <v>368</v>
      </c>
      <c r="C370" s="22">
        <v>26337</v>
      </c>
      <c r="D370" s="22" t="s">
        <v>2407</v>
      </c>
      <c r="E370" s="22" t="s">
        <v>2408</v>
      </c>
      <c r="F370" s="23">
        <v>108</v>
      </c>
      <c r="G370" s="23">
        <v>16</v>
      </c>
      <c r="H370" s="23">
        <v>5</v>
      </c>
      <c r="I370" s="23">
        <v>113</v>
      </c>
      <c r="J370" s="24">
        <v>1.4062386017769582E-5</v>
      </c>
      <c r="K370" s="25">
        <v>5.8969357163243694E-6</v>
      </c>
      <c r="L370" s="26">
        <v>4.4247787610619468E-2</v>
      </c>
      <c r="M370" s="22">
        <v>1152</v>
      </c>
      <c r="N370" s="27">
        <v>0</v>
      </c>
    </row>
    <row r="371" spans="1:14" x14ac:dyDescent="0.25">
      <c r="A371" s="29" t="s">
        <v>8</v>
      </c>
      <c r="B371" s="16" t="s">
        <v>29</v>
      </c>
      <c r="C371" s="16">
        <v>24421</v>
      </c>
      <c r="D371" s="16" t="s">
        <v>1990</v>
      </c>
      <c r="E371" s="16" t="s">
        <v>1991</v>
      </c>
      <c r="F371" s="17">
        <v>90</v>
      </c>
      <c r="G371" s="17">
        <v>20</v>
      </c>
      <c r="H371" s="17">
        <v>4</v>
      </c>
      <c r="I371" s="17">
        <v>94</v>
      </c>
      <c r="J371" s="18">
        <v>1.7577982522211978E-5</v>
      </c>
      <c r="K371" s="19">
        <v>4.7175485730594957E-6</v>
      </c>
      <c r="L371" s="20">
        <v>4.2553191489361701E-2</v>
      </c>
      <c r="M371" s="16">
        <v>1153.5</v>
      </c>
      <c r="N371" s="21">
        <v>0</v>
      </c>
    </row>
    <row r="372" spans="1:14" x14ac:dyDescent="0.25">
      <c r="A372" s="30" t="s">
        <v>8</v>
      </c>
      <c r="B372" s="22" t="s">
        <v>29</v>
      </c>
      <c r="C372" s="22">
        <v>24251</v>
      </c>
      <c r="D372" s="22" t="s">
        <v>2594</v>
      </c>
      <c r="E372" s="22" t="s">
        <v>2595</v>
      </c>
      <c r="F372" s="23">
        <v>180</v>
      </c>
      <c r="G372" s="23">
        <v>41</v>
      </c>
      <c r="H372" s="23">
        <v>2</v>
      </c>
      <c r="I372" s="23">
        <v>182</v>
      </c>
      <c r="J372" s="24">
        <v>3.6034864170534557E-5</v>
      </c>
      <c r="K372" s="25">
        <v>2.3587742865297478E-6</v>
      </c>
      <c r="L372" s="26">
        <v>1.098901098901099E-2</v>
      </c>
      <c r="M372" s="22">
        <v>1153.5</v>
      </c>
      <c r="N372" s="27">
        <v>0</v>
      </c>
    </row>
    <row r="373" spans="1:14" x14ac:dyDescent="0.25">
      <c r="A373" s="29" t="s">
        <v>8</v>
      </c>
      <c r="B373" s="16" t="s">
        <v>84</v>
      </c>
      <c r="C373" s="16">
        <v>23522</v>
      </c>
      <c r="D373" s="16" t="s">
        <v>1999</v>
      </c>
      <c r="E373" s="16" t="s">
        <v>2000</v>
      </c>
      <c r="F373" s="17">
        <v>24</v>
      </c>
      <c r="G373" s="17">
        <v>5</v>
      </c>
      <c r="H373" s="17">
        <v>15</v>
      </c>
      <c r="I373" s="17">
        <v>39</v>
      </c>
      <c r="J373" s="18">
        <v>4.3944956305529944E-6</v>
      </c>
      <c r="K373" s="19">
        <v>1.7690807148973108E-5</v>
      </c>
      <c r="L373" s="20">
        <v>0.38461538461538464</v>
      </c>
      <c r="M373" s="16">
        <v>1155</v>
      </c>
      <c r="N373" s="21">
        <v>0</v>
      </c>
    </row>
    <row r="374" spans="1:14" x14ac:dyDescent="0.25">
      <c r="A374" s="30" t="s">
        <v>8</v>
      </c>
      <c r="B374" s="22" t="s">
        <v>84</v>
      </c>
      <c r="C374" s="22">
        <v>23326</v>
      </c>
      <c r="D374" s="22" t="s">
        <v>2001</v>
      </c>
      <c r="E374" s="22" t="s">
        <v>2001</v>
      </c>
      <c r="F374" s="23">
        <v>1</v>
      </c>
      <c r="G374" s="23">
        <v>1</v>
      </c>
      <c r="H374" s="23">
        <v>58</v>
      </c>
      <c r="I374" s="23">
        <v>59</v>
      </c>
      <c r="J374" s="24">
        <v>8.7889912611059886E-7</v>
      </c>
      <c r="K374" s="25">
        <v>6.8404454309362676E-5</v>
      </c>
      <c r="L374" s="26">
        <v>0.98305084745762716</v>
      </c>
      <c r="M374" s="22">
        <v>1160</v>
      </c>
      <c r="N374" s="27">
        <v>0</v>
      </c>
    </row>
    <row r="375" spans="1:14" x14ac:dyDescent="0.25">
      <c r="A375" s="29" t="s">
        <v>8</v>
      </c>
      <c r="B375" s="16" t="s">
        <v>29</v>
      </c>
      <c r="C375" s="16">
        <v>24353</v>
      </c>
      <c r="D375" s="16" t="s">
        <v>2031</v>
      </c>
      <c r="E375" s="16" t="s">
        <v>2031</v>
      </c>
      <c r="F375" s="17">
        <v>18</v>
      </c>
      <c r="G375" s="17">
        <v>4</v>
      </c>
      <c r="H375" s="17">
        <v>11</v>
      </c>
      <c r="I375" s="17">
        <v>29</v>
      </c>
      <c r="J375" s="18">
        <v>3.5155965044423954E-6</v>
      </c>
      <c r="K375" s="19">
        <v>1.2973258575913612E-5</v>
      </c>
      <c r="L375" s="20">
        <v>0.37931034482758619</v>
      </c>
      <c r="M375" s="16">
        <v>1161</v>
      </c>
      <c r="N375" s="21">
        <v>0</v>
      </c>
    </row>
    <row r="376" spans="1:14" x14ac:dyDescent="0.25">
      <c r="A376" s="30" t="s">
        <v>8</v>
      </c>
      <c r="B376" s="22" t="s">
        <v>7</v>
      </c>
      <c r="C376" s="22">
        <v>21374</v>
      </c>
      <c r="D376" s="22" t="s">
        <v>2029</v>
      </c>
      <c r="E376" s="22" t="s">
        <v>2030</v>
      </c>
      <c r="F376" s="23">
        <v>15</v>
      </c>
      <c r="G376" s="23">
        <v>4</v>
      </c>
      <c r="H376" s="23">
        <v>12</v>
      </c>
      <c r="I376" s="23">
        <v>27</v>
      </c>
      <c r="J376" s="24">
        <v>3.5155965044423954E-6</v>
      </c>
      <c r="K376" s="25">
        <v>1.4152645719178486E-5</v>
      </c>
      <c r="L376" s="26">
        <v>0.44444444444444442</v>
      </c>
      <c r="M376" s="22">
        <v>1162</v>
      </c>
      <c r="N376" s="27">
        <v>0</v>
      </c>
    </row>
    <row r="377" spans="1:14" x14ac:dyDescent="0.25">
      <c r="A377" s="29" t="s">
        <v>8</v>
      </c>
      <c r="B377" s="16" t="s">
        <v>7</v>
      </c>
      <c r="C377" s="16">
        <v>21334</v>
      </c>
      <c r="D377" s="16" t="s">
        <v>2041</v>
      </c>
      <c r="E377" s="16" t="s">
        <v>2042</v>
      </c>
      <c r="F377" s="17">
        <v>24</v>
      </c>
      <c r="G377" s="17">
        <v>6</v>
      </c>
      <c r="H377" s="17">
        <v>7</v>
      </c>
      <c r="I377" s="17">
        <v>31</v>
      </c>
      <c r="J377" s="18">
        <v>5.2733947566635938E-6</v>
      </c>
      <c r="K377" s="19">
        <v>8.2557100028541168E-6</v>
      </c>
      <c r="L377" s="20">
        <v>0.22580645161290322</v>
      </c>
      <c r="M377" s="16">
        <v>1163</v>
      </c>
      <c r="N377" s="21">
        <v>0</v>
      </c>
    </row>
    <row r="378" spans="1:14" x14ac:dyDescent="0.25">
      <c r="A378" s="30" t="s">
        <v>8</v>
      </c>
      <c r="B378" s="22" t="s">
        <v>7</v>
      </c>
      <c r="C378" s="22">
        <v>21327</v>
      </c>
      <c r="D378" s="22" t="s">
        <v>2049</v>
      </c>
      <c r="E378" s="22" t="s">
        <v>2049</v>
      </c>
      <c r="F378" s="23">
        <v>15</v>
      </c>
      <c r="G378" s="23">
        <v>4</v>
      </c>
      <c r="H378" s="23">
        <v>11</v>
      </c>
      <c r="I378" s="23">
        <v>26</v>
      </c>
      <c r="J378" s="24">
        <v>3.5155965044423954E-6</v>
      </c>
      <c r="K378" s="25">
        <v>1.2973258575913612E-5</v>
      </c>
      <c r="L378" s="26">
        <v>0.42307692307692307</v>
      </c>
      <c r="M378" s="22">
        <v>1164</v>
      </c>
      <c r="N378" s="27">
        <v>0</v>
      </c>
    </row>
    <row r="379" spans="1:14" x14ac:dyDescent="0.25">
      <c r="A379" s="29" t="s">
        <v>8</v>
      </c>
      <c r="B379" s="16" t="s">
        <v>84</v>
      </c>
      <c r="C379" s="16">
        <v>23365</v>
      </c>
      <c r="D379" s="16" t="s">
        <v>2010</v>
      </c>
      <c r="E379" s="16" t="s">
        <v>2011</v>
      </c>
      <c r="F379" s="17">
        <v>9</v>
      </c>
      <c r="G379" s="17">
        <v>2</v>
      </c>
      <c r="H379" s="17">
        <v>19</v>
      </c>
      <c r="I379" s="17">
        <v>28</v>
      </c>
      <c r="J379" s="18">
        <v>1.7577982522211977E-6</v>
      </c>
      <c r="K379" s="19">
        <v>2.2408355722032603E-5</v>
      </c>
      <c r="L379" s="20">
        <v>0.6785714285714286</v>
      </c>
      <c r="M379" s="16">
        <v>1165</v>
      </c>
      <c r="N379" s="21">
        <v>0</v>
      </c>
    </row>
    <row r="380" spans="1:14" x14ac:dyDescent="0.25">
      <c r="A380" s="30" t="s">
        <v>8</v>
      </c>
      <c r="B380" s="22" t="s">
        <v>29</v>
      </c>
      <c r="C380" s="22">
        <v>24363</v>
      </c>
      <c r="D380" s="22" t="s">
        <v>2007</v>
      </c>
      <c r="E380" s="22" t="s">
        <v>2007</v>
      </c>
      <c r="F380" s="23">
        <v>14</v>
      </c>
      <c r="G380" s="23">
        <v>3</v>
      </c>
      <c r="H380" s="23">
        <v>12</v>
      </c>
      <c r="I380" s="23">
        <v>26</v>
      </c>
      <c r="J380" s="24">
        <v>2.6366973783317969E-6</v>
      </c>
      <c r="K380" s="25">
        <v>1.4152645719178486E-5</v>
      </c>
      <c r="L380" s="26">
        <v>0.46153846153846156</v>
      </c>
      <c r="M380" s="22">
        <v>1166</v>
      </c>
      <c r="N380" s="27">
        <v>0</v>
      </c>
    </row>
    <row r="381" spans="1:14" x14ac:dyDescent="0.25">
      <c r="A381" s="29" t="s">
        <v>8</v>
      </c>
      <c r="B381" s="16" t="s">
        <v>84</v>
      </c>
      <c r="C381" s="16">
        <v>23454</v>
      </c>
      <c r="D381" s="16" t="s">
        <v>2016</v>
      </c>
      <c r="E381" s="16" t="s">
        <v>2017</v>
      </c>
      <c r="F381" s="17">
        <v>158</v>
      </c>
      <c r="G381" s="17">
        <v>36</v>
      </c>
      <c r="H381" s="17">
        <v>1</v>
      </c>
      <c r="I381" s="17">
        <v>159</v>
      </c>
      <c r="J381" s="18">
        <v>3.1640368539981561E-5</v>
      </c>
      <c r="K381" s="19">
        <v>1.1793871432648739E-6</v>
      </c>
      <c r="L381" s="20">
        <v>6.2893081761006293E-3</v>
      </c>
      <c r="M381" s="16">
        <v>1168</v>
      </c>
      <c r="N381" s="21">
        <v>0</v>
      </c>
    </row>
    <row r="382" spans="1:14" x14ac:dyDescent="0.25">
      <c r="A382" s="30" t="s">
        <v>8</v>
      </c>
      <c r="B382" s="22" t="s">
        <v>368</v>
      </c>
      <c r="C382" s="22">
        <v>26347</v>
      </c>
      <c r="D382" s="22" t="s">
        <v>2058</v>
      </c>
      <c r="E382" s="22" t="s">
        <v>2059</v>
      </c>
      <c r="F382" s="23">
        <v>20</v>
      </c>
      <c r="G382" s="23">
        <v>3</v>
      </c>
      <c r="H382" s="23">
        <v>11</v>
      </c>
      <c r="I382" s="23">
        <v>31</v>
      </c>
      <c r="J382" s="24">
        <v>2.6366973783317969E-6</v>
      </c>
      <c r="K382" s="25">
        <v>1.2973258575913612E-5</v>
      </c>
      <c r="L382" s="26">
        <v>0.35483870967741937</v>
      </c>
      <c r="M382" s="22">
        <v>1171</v>
      </c>
      <c r="N382" s="27">
        <v>0</v>
      </c>
    </row>
    <row r="383" spans="1:14" x14ac:dyDescent="0.25">
      <c r="A383" s="29" t="s">
        <v>8</v>
      </c>
      <c r="B383" s="16" t="s">
        <v>37</v>
      </c>
      <c r="C383" s="16">
        <v>22519</v>
      </c>
      <c r="D383" s="16" t="s">
        <v>2021</v>
      </c>
      <c r="E383" s="16" t="s">
        <v>2022</v>
      </c>
      <c r="F383" s="17">
        <v>74</v>
      </c>
      <c r="G383" s="17">
        <v>8</v>
      </c>
      <c r="H383" s="17">
        <v>4</v>
      </c>
      <c r="I383" s="17">
        <v>78</v>
      </c>
      <c r="J383" s="18">
        <v>7.0311930088847909E-6</v>
      </c>
      <c r="K383" s="19">
        <v>4.7175485730594957E-6</v>
      </c>
      <c r="L383" s="20">
        <v>5.128205128205128E-2</v>
      </c>
      <c r="M383" s="16">
        <v>1173</v>
      </c>
      <c r="N383" s="21">
        <v>0</v>
      </c>
    </row>
    <row r="384" spans="1:14" x14ac:dyDescent="0.25">
      <c r="A384" s="30" t="s">
        <v>8</v>
      </c>
      <c r="B384" s="22" t="s">
        <v>84</v>
      </c>
      <c r="C384" s="22">
        <v>23376</v>
      </c>
      <c r="D384" s="22" t="s">
        <v>2620</v>
      </c>
      <c r="E384" s="22" t="s">
        <v>2621</v>
      </c>
      <c r="F384" s="23">
        <v>24</v>
      </c>
      <c r="G384" s="23">
        <v>5</v>
      </c>
      <c r="H384" s="23">
        <v>5</v>
      </c>
      <c r="I384" s="23">
        <v>29</v>
      </c>
      <c r="J384" s="24">
        <v>4.3944956305529944E-6</v>
      </c>
      <c r="K384" s="25">
        <v>5.8969357163243694E-6</v>
      </c>
      <c r="L384" s="26">
        <v>0.17241379310344829</v>
      </c>
      <c r="M384" s="22">
        <v>1178</v>
      </c>
      <c r="N384" s="27">
        <v>0</v>
      </c>
    </row>
    <row r="385" spans="1:14" x14ac:dyDescent="0.25">
      <c r="A385" s="29" t="s">
        <v>42</v>
      </c>
      <c r="B385" s="16" t="s">
        <v>42</v>
      </c>
      <c r="C385" s="16">
        <v>10450</v>
      </c>
      <c r="D385" s="16" t="s">
        <v>2032</v>
      </c>
      <c r="E385" s="16" t="s">
        <v>2033</v>
      </c>
      <c r="F385" s="17">
        <v>4</v>
      </c>
      <c r="G385" s="17">
        <v>1</v>
      </c>
      <c r="H385" s="17">
        <v>26</v>
      </c>
      <c r="I385" s="17">
        <v>30</v>
      </c>
      <c r="J385" s="18">
        <v>8.7889912611059886E-7</v>
      </c>
      <c r="K385" s="19">
        <v>3.0664065724886718E-5</v>
      </c>
      <c r="L385" s="20">
        <v>0.8666666666666667</v>
      </c>
      <c r="M385" s="16">
        <v>1179</v>
      </c>
      <c r="N385" s="21">
        <v>0</v>
      </c>
    </row>
    <row r="386" spans="1:14" x14ac:dyDescent="0.25">
      <c r="A386" s="30" t="s">
        <v>8</v>
      </c>
      <c r="B386" s="22" t="s">
        <v>368</v>
      </c>
      <c r="C386" s="22">
        <v>26364</v>
      </c>
      <c r="D386" s="22" t="s">
        <v>2047</v>
      </c>
      <c r="E386" s="22" t="s">
        <v>2048</v>
      </c>
      <c r="F386" s="23">
        <v>29</v>
      </c>
      <c r="G386" s="23">
        <v>4</v>
      </c>
      <c r="H386" s="23">
        <v>5</v>
      </c>
      <c r="I386" s="23">
        <v>34</v>
      </c>
      <c r="J386" s="24">
        <v>3.5155965044423954E-6</v>
      </c>
      <c r="K386" s="25">
        <v>5.8969357163243694E-6</v>
      </c>
      <c r="L386" s="26">
        <v>0.14705882352941177</v>
      </c>
      <c r="M386" s="22">
        <v>1183</v>
      </c>
      <c r="N386" s="27">
        <v>0</v>
      </c>
    </row>
    <row r="387" spans="1:14" x14ac:dyDescent="0.25">
      <c r="A387" s="29" t="s">
        <v>42</v>
      </c>
      <c r="B387" s="16" t="s">
        <v>42</v>
      </c>
      <c r="C387" s="16">
        <v>10999</v>
      </c>
      <c r="D387" s="16" t="s">
        <v>2057</v>
      </c>
      <c r="E387" s="16" t="s">
        <v>2057</v>
      </c>
      <c r="F387" s="17">
        <v>1</v>
      </c>
      <c r="G387" s="17">
        <v>1</v>
      </c>
      <c r="H387" s="17">
        <v>22</v>
      </c>
      <c r="I387" s="17">
        <v>23</v>
      </c>
      <c r="J387" s="18">
        <v>8.7889912611059886E-7</v>
      </c>
      <c r="K387" s="19">
        <v>2.5946517151827223E-5</v>
      </c>
      <c r="L387" s="20">
        <v>0.95652173913043481</v>
      </c>
      <c r="M387" s="16">
        <v>1184.5</v>
      </c>
      <c r="N387" s="21">
        <v>0</v>
      </c>
    </row>
    <row r="388" spans="1:14" x14ac:dyDescent="0.25">
      <c r="A388" s="30" t="s">
        <v>8</v>
      </c>
      <c r="B388" s="22" t="s">
        <v>29</v>
      </c>
      <c r="C388" s="22">
        <v>24335</v>
      </c>
      <c r="D388" s="22" t="s">
        <v>2550</v>
      </c>
      <c r="E388" s="22" t="s">
        <v>2551</v>
      </c>
      <c r="F388" s="23">
        <v>18</v>
      </c>
      <c r="G388" s="23">
        <v>4</v>
      </c>
      <c r="H388" s="23">
        <v>4</v>
      </c>
      <c r="I388" s="23">
        <v>22</v>
      </c>
      <c r="J388" s="24">
        <v>3.5155965044423954E-6</v>
      </c>
      <c r="K388" s="25">
        <v>4.7175485730594957E-6</v>
      </c>
      <c r="L388" s="26">
        <v>0.18181818181818182</v>
      </c>
      <c r="M388" s="22">
        <v>1189</v>
      </c>
      <c r="N388" s="27">
        <v>0</v>
      </c>
    </row>
    <row r="389" spans="1:14" x14ac:dyDescent="0.25">
      <c r="A389" s="29" t="s">
        <v>8</v>
      </c>
      <c r="B389" s="16" t="s">
        <v>368</v>
      </c>
      <c r="C389" s="16">
        <v>26220</v>
      </c>
      <c r="D389" s="16" t="s">
        <v>2060</v>
      </c>
      <c r="E389" s="16" t="s">
        <v>2061</v>
      </c>
      <c r="F389" s="17">
        <v>35</v>
      </c>
      <c r="G389" s="17">
        <v>5</v>
      </c>
      <c r="H389" s="17">
        <v>2</v>
      </c>
      <c r="I389" s="17">
        <v>37</v>
      </c>
      <c r="J389" s="18">
        <v>4.3944956305529944E-6</v>
      </c>
      <c r="K389" s="19">
        <v>2.3587742865297478E-6</v>
      </c>
      <c r="L389" s="20">
        <v>5.4054054054054057E-2</v>
      </c>
      <c r="M389" s="16">
        <v>1192</v>
      </c>
      <c r="N389" s="21">
        <v>0</v>
      </c>
    </row>
    <row r="390" spans="1:14" x14ac:dyDescent="0.25">
      <c r="A390" s="30" t="s">
        <v>8</v>
      </c>
      <c r="B390" s="22" t="s">
        <v>368</v>
      </c>
      <c r="C390" s="22">
        <v>26317</v>
      </c>
      <c r="D390" s="22" t="s">
        <v>2062</v>
      </c>
      <c r="E390" s="22" t="s">
        <v>2063</v>
      </c>
      <c r="F390" s="23">
        <v>9</v>
      </c>
      <c r="G390" s="23">
        <v>1</v>
      </c>
      <c r="H390" s="23">
        <v>7</v>
      </c>
      <c r="I390" s="23">
        <v>16</v>
      </c>
      <c r="J390" s="24">
        <v>8.7889912611059886E-7</v>
      </c>
      <c r="K390" s="25">
        <v>8.2557100028541168E-6</v>
      </c>
      <c r="L390" s="26">
        <v>0.4375</v>
      </c>
      <c r="M390" s="22">
        <v>1194</v>
      </c>
      <c r="N390" s="27">
        <v>0</v>
      </c>
    </row>
    <row r="391" spans="1:14" x14ac:dyDescent="0.25">
      <c r="A391" s="29" t="s">
        <v>8</v>
      </c>
      <c r="B391" s="16" t="s">
        <v>84</v>
      </c>
      <c r="C391" s="16">
        <v>23457</v>
      </c>
      <c r="D391" s="16" t="s">
        <v>2077</v>
      </c>
      <c r="E391" s="16" t="s">
        <v>2078</v>
      </c>
      <c r="F391" s="17">
        <v>1</v>
      </c>
      <c r="G391" s="17">
        <v>1</v>
      </c>
      <c r="H391" s="17">
        <v>9</v>
      </c>
      <c r="I391" s="17">
        <v>10</v>
      </c>
      <c r="J391" s="18">
        <v>8.7889912611059886E-7</v>
      </c>
      <c r="K391" s="19">
        <v>1.0614484289383864E-5</v>
      </c>
      <c r="L391" s="20">
        <v>0.9</v>
      </c>
      <c r="M391" s="16">
        <v>1196</v>
      </c>
      <c r="N391" s="21">
        <v>0</v>
      </c>
    </row>
    <row r="392" spans="1:14" x14ac:dyDescent="0.25">
      <c r="A392" s="30" t="s">
        <v>8</v>
      </c>
      <c r="B392" s="22" t="s">
        <v>29</v>
      </c>
      <c r="C392" s="22">
        <v>24345</v>
      </c>
      <c r="D392" s="22" t="s">
        <v>2075</v>
      </c>
      <c r="E392" s="22" t="s">
        <v>2076</v>
      </c>
      <c r="F392" s="23">
        <v>1</v>
      </c>
      <c r="G392" s="23">
        <v>1</v>
      </c>
      <c r="H392" s="23">
        <v>6</v>
      </c>
      <c r="I392" s="23">
        <v>7</v>
      </c>
      <c r="J392" s="24">
        <v>8.7889912611059886E-7</v>
      </c>
      <c r="K392" s="25">
        <v>7.0763228595892431E-6</v>
      </c>
      <c r="L392" s="26">
        <v>0.8571428571428571</v>
      </c>
      <c r="M392" s="22">
        <v>1200.5</v>
      </c>
      <c r="N392" s="27">
        <v>0</v>
      </c>
    </row>
    <row r="393" spans="1:14" x14ac:dyDescent="0.25">
      <c r="A393" s="29" t="s">
        <v>8</v>
      </c>
      <c r="B393" s="16" t="s">
        <v>84</v>
      </c>
      <c r="C393" s="16">
        <v>23237</v>
      </c>
      <c r="D393" s="16" t="s">
        <v>2083</v>
      </c>
      <c r="E393" s="16" t="s">
        <v>2084</v>
      </c>
      <c r="F393" s="17">
        <v>1</v>
      </c>
      <c r="G393" s="17">
        <v>1</v>
      </c>
      <c r="H393" s="17">
        <v>6</v>
      </c>
      <c r="I393" s="17">
        <v>7</v>
      </c>
      <c r="J393" s="18">
        <v>8.7889912611059886E-7</v>
      </c>
      <c r="K393" s="19">
        <v>7.0763228595892431E-6</v>
      </c>
      <c r="L393" s="20">
        <v>0.8571428571428571</v>
      </c>
      <c r="M393" s="16">
        <v>1200.5</v>
      </c>
      <c r="N393" s="21">
        <v>0</v>
      </c>
    </row>
    <row r="394" spans="1:14" x14ac:dyDescent="0.25">
      <c r="A394" s="30" t="s">
        <v>8</v>
      </c>
      <c r="B394" s="22" t="s">
        <v>7</v>
      </c>
      <c r="C394" s="22">
        <v>21347</v>
      </c>
      <c r="D394" s="22" t="s">
        <v>2079</v>
      </c>
      <c r="E394" s="22" t="s">
        <v>2080</v>
      </c>
      <c r="F394" s="23">
        <v>1</v>
      </c>
      <c r="G394" s="23">
        <v>1</v>
      </c>
      <c r="H394" s="23">
        <v>5</v>
      </c>
      <c r="I394" s="23">
        <v>6</v>
      </c>
      <c r="J394" s="24">
        <v>8.7889912611059886E-7</v>
      </c>
      <c r="K394" s="25">
        <v>5.8969357163243694E-6</v>
      </c>
      <c r="L394" s="26">
        <v>0.83333333333333337</v>
      </c>
      <c r="M394" s="22">
        <v>1203</v>
      </c>
      <c r="N394" s="27">
        <v>0</v>
      </c>
    </row>
    <row r="395" spans="1:14" x14ac:dyDescent="0.25">
      <c r="A395" s="29" t="s">
        <v>8</v>
      </c>
      <c r="B395" s="16" t="s">
        <v>84</v>
      </c>
      <c r="C395" s="16">
        <v>23351</v>
      </c>
      <c r="D395" s="16" t="s">
        <v>2085</v>
      </c>
      <c r="E395" s="16" t="s">
        <v>2086</v>
      </c>
      <c r="F395" s="17">
        <v>1</v>
      </c>
      <c r="G395" s="17">
        <v>1</v>
      </c>
      <c r="H395" s="17">
        <v>5</v>
      </c>
      <c r="I395" s="17">
        <v>6</v>
      </c>
      <c r="J395" s="18">
        <v>8.7889912611059886E-7</v>
      </c>
      <c r="K395" s="19">
        <v>5.8969357163243694E-6</v>
      </c>
      <c r="L395" s="20">
        <v>0.83333333333333337</v>
      </c>
      <c r="M395" s="16">
        <v>1203</v>
      </c>
      <c r="N395" s="21">
        <v>0</v>
      </c>
    </row>
    <row r="396" spans="1:14" x14ac:dyDescent="0.25">
      <c r="A396" s="30" t="s">
        <v>8</v>
      </c>
      <c r="B396" s="22" t="s">
        <v>29</v>
      </c>
      <c r="C396" s="22">
        <v>24431</v>
      </c>
      <c r="D396" s="22" t="s">
        <v>2090</v>
      </c>
      <c r="E396" s="22" t="s">
        <v>2091</v>
      </c>
      <c r="F396" s="23">
        <v>1</v>
      </c>
      <c r="G396" s="23">
        <v>1</v>
      </c>
      <c r="H396" s="23">
        <v>2</v>
      </c>
      <c r="I396" s="23">
        <v>3</v>
      </c>
      <c r="J396" s="24">
        <v>8.7889912611059886E-7</v>
      </c>
      <c r="K396" s="25">
        <v>2.3587742865297478E-6</v>
      </c>
      <c r="L396" s="26">
        <v>0.66666666666666663</v>
      </c>
      <c r="M396" s="22">
        <v>1208</v>
      </c>
      <c r="N396" s="27">
        <v>0</v>
      </c>
    </row>
    <row r="397" spans="1:14" x14ac:dyDescent="0.25">
      <c r="A397" s="29" t="s">
        <v>8</v>
      </c>
      <c r="B397" s="16" t="s">
        <v>332</v>
      </c>
      <c r="C397" s="16">
        <v>25463</v>
      </c>
      <c r="D397" s="16" t="s">
        <v>1839</v>
      </c>
      <c r="E397" s="16" t="s">
        <v>1840</v>
      </c>
      <c r="F397" s="17">
        <v>372</v>
      </c>
      <c r="G397" s="17">
        <v>57</v>
      </c>
      <c r="H397" s="17">
        <v>0</v>
      </c>
      <c r="I397" s="17">
        <v>372</v>
      </c>
      <c r="J397" s="18">
        <v>5.0097250188304141E-5</v>
      </c>
      <c r="K397" s="19">
        <v>0</v>
      </c>
      <c r="L397" s="20">
        <v>0</v>
      </c>
      <c r="M397" s="16">
        <v>1385.5</v>
      </c>
      <c r="N397" s="21">
        <v>0</v>
      </c>
    </row>
    <row r="398" spans="1:14" x14ac:dyDescent="0.25">
      <c r="A398" s="30" t="s">
        <v>8</v>
      </c>
      <c r="B398" s="22" t="s">
        <v>368</v>
      </c>
      <c r="C398" s="22">
        <v>26249</v>
      </c>
      <c r="D398" s="22" t="s">
        <v>1942</v>
      </c>
      <c r="E398" s="22" t="s">
        <v>1943</v>
      </c>
      <c r="F398" s="23">
        <v>186</v>
      </c>
      <c r="G398" s="23">
        <v>28</v>
      </c>
      <c r="H398" s="23">
        <v>0</v>
      </c>
      <c r="I398" s="23">
        <v>186</v>
      </c>
      <c r="J398" s="24">
        <v>2.4609175531096769E-5</v>
      </c>
      <c r="K398" s="25">
        <v>0</v>
      </c>
      <c r="L398" s="26">
        <v>0</v>
      </c>
      <c r="M398" s="22">
        <v>1385.5</v>
      </c>
      <c r="N398" s="27">
        <v>0</v>
      </c>
    </row>
    <row r="399" spans="1:14" x14ac:dyDescent="0.25">
      <c r="A399" s="29" t="s">
        <v>8</v>
      </c>
      <c r="B399" s="16" t="s">
        <v>332</v>
      </c>
      <c r="C399" s="16">
        <v>25447</v>
      </c>
      <c r="D399" s="16" t="s">
        <v>2452</v>
      </c>
      <c r="E399" s="16" t="s">
        <v>2453</v>
      </c>
      <c r="F399" s="17">
        <v>0</v>
      </c>
      <c r="G399" s="17">
        <v>0</v>
      </c>
      <c r="H399" s="17">
        <v>0</v>
      </c>
      <c r="I399" s="17">
        <v>0</v>
      </c>
      <c r="J399" s="18">
        <v>0</v>
      </c>
      <c r="K399" s="19">
        <v>0</v>
      </c>
      <c r="L399" s="20">
        <v>0</v>
      </c>
      <c r="M399" s="16">
        <v>1385.5</v>
      </c>
      <c r="N399" s="21">
        <v>0</v>
      </c>
    </row>
    <row r="400" spans="1:14" x14ac:dyDescent="0.25">
      <c r="A400" s="30" t="s">
        <v>8</v>
      </c>
      <c r="B400" s="22" t="s">
        <v>368</v>
      </c>
      <c r="C400" s="22">
        <v>26253</v>
      </c>
      <c r="D400" s="22" t="s">
        <v>2002</v>
      </c>
      <c r="E400" s="22" t="s">
        <v>2003</v>
      </c>
      <c r="F400" s="23">
        <v>363</v>
      </c>
      <c r="G400" s="23">
        <v>55</v>
      </c>
      <c r="H400" s="23">
        <v>0</v>
      </c>
      <c r="I400" s="23">
        <v>363</v>
      </c>
      <c r="J400" s="24">
        <v>4.8339451936082937E-5</v>
      </c>
      <c r="K400" s="25">
        <v>0</v>
      </c>
      <c r="L400" s="26">
        <v>0</v>
      </c>
      <c r="M400" s="22">
        <v>1385.5</v>
      </c>
      <c r="N400" s="27">
        <v>0</v>
      </c>
    </row>
    <row r="401" spans="1:14" x14ac:dyDescent="0.25">
      <c r="A401" s="29" t="s">
        <v>8</v>
      </c>
      <c r="B401" s="16" t="s">
        <v>37</v>
      </c>
      <c r="C401" s="16">
        <v>22579</v>
      </c>
      <c r="D401" s="16" t="s">
        <v>2004</v>
      </c>
      <c r="E401" s="16" t="s">
        <v>2004</v>
      </c>
      <c r="F401" s="17">
        <v>117</v>
      </c>
      <c r="G401" s="17">
        <v>13</v>
      </c>
      <c r="H401" s="17">
        <v>0</v>
      </c>
      <c r="I401" s="17">
        <v>117</v>
      </c>
      <c r="J401" s="18">
        <v>1.1425688639437786E-5</v>
      </c>
      <c r="K401" s="19">
        <v>0</v>
      </c>
      <c r="L401" s="20">
        <v>0</v>
      </c>
      <c r="M401" s="16">
        <v>1385.5</v>
      </c>
      <c r="N401" s="21">
        <v>0</v>
      </c>
    </row>
    <row r="402" spans="1:14" x14ac:dyDescent="0.25">
      <c r="A402" s="30" t="s">
        <v>8</v>
      </c>
      <c r="B402" s="22" t="s">
        <v>332</v>
      </c>
      <c r="C402" s="22">
        <v>25375</v>
      </c>
      <c r="D402" s="22" t="s">
        <v>2116</v>
      </c>
      <c r="E402" s="22" t="s">
        <v>2117</v>
      </c>
      <c r="F402" s="23">
        <v>352</v>
      </c>
      <c r="G402" s="23">
        <v>54</v>
      </c>
      <c r="H402" s="23">
        <v>0</v>
      </c>
      <c r="I402" s="23">
        <v>352</v>
      </c>
      <c r="J402" s="24">
        <v>4.7460552809972342E-5</v>
      </c>
      <c r="K402" s="25">
        <v>0</v>
      </c>
      <c r="L402" s="26">
        <v>0</v>
      </c>
      <c r="M402" s="22">
        <v>1385.5</v>
      </c>
      <c r="N402" s="27">
        <v>0</v>
      </c>
    </row>
    <row r="403" spans="1:14" x14ac:dyDescent="0.25">
      <c r="A403" s="29" t="s">
        <v>8</v>
      </c>
      <c r="B403" s="16" t="s">
        <v>368</v>
      </c>
      <c r="C403" s="16">
        <v>26276</v>
      </c>
      <c r="D403" s="16" t="s">
        <v>2118</v>
      </c>
      <c r="E403" s="16" t="s">
        <v>2118</v>
      </c>
      <c r="F403" s="17">
        <v>545</v>
      </c>
      <c r="G403" s="17">
        <v>83</v>
      </c>
      <c r="H403" s="17">
        <v>0</v>
      </c>
      <c r="I403" s="17">
        <v>545</v>
      </c>
      <c r="J403" s="18">
        <v>7.2948627467179703E-5</v>
      </c>
      <c r="K403" s="19">
        <v>0</v>
      </c>
      <c r="L403" s="20">
        <v>0</v>
      </c>
      <c r="M403" s="16">
        <v>1385.5</v>
      </c>
      <c r="N403" s="21">
        <v>0</v>
      </c>
    </row>
    <row r="404" spans="1:14" x14ac:dyDescent="0.25">
      <c r="A404" s="30" t="s">
        <v>8</v>
      </c>
      <c r="B404" s="22" t="s">
        <v>368</v>
      </c>
      <c r="C404" s="22">
        <v>26243</v>
      </c>
      <c r="D404" s="22" t="s">
        <v>2119</v>
      </c>
      <c r="E404" s="22" t="s">
        <v>2120</v>
      </c>
      <c r="F404" s="23">
        <v>339</v>
      </c>
      <c r="G404" s="23">
        <v>52</v>
      </c>
      <c r="H404" s="23">
        <v>0</v>
      </c>
      <c r="I404" s="23">
        <v>339</v>
      </c>
      <c r="J404" s="24">
        <v>4.5702754557751145E-5</v>
      </c>
      <c r="K404" s="25">
        <v>0</v>
      </c>
      <c r="L404" s="26">
        <v>0</v>
      </c>
      <c r="M404" s="22">
        <v>1385.5</v>
      </c>
      <c r="N404" s="27">
        <v>0</v>
      </c>
    </row>
    <row r="405" spans="1:14" x14ac:dyDescent="0.25">
      <c r="A405" s="29" t="s">
        <v>8</v>
      </c>
      <c r="B405" s="16" t="s">
        <v>368</v>
      </c>
      <c r="C405" s="16">
        <v>26279</v>
      </c>
      <c r="D405" s="16" t="s">
        <v>2125</v>
      </c>
      <c r="E405" s="16" t="s">
        <v>2125</v>
      </c>
      <c r="F405" s="17">
        <v>496</v>
      </c>
      <c r="G405" s="17">
        <v>76</v>
      </c>
      <c r="H405" s="17">
        <v>0</v>
      </c>
      <c r="I405" s="17">
        <v>496</v>
      </c>
      <c r="J405" s="18">
        <v>6.6796333584405516E-5</v>
      </c>
      <c r="K405" s="19">
        <v>0</v>
      </c>
      <c r="L405" s="20">
        <v>0</v>
      </c>
      <c r="M405" s="16">
        <v>1385.5</v>
      </c>
      <c r="N405" s="21">
        <v>0</v>
      </c>
    </row>
    <row r="406" spans="1:14" x14ac:dyDescent="0.25">
      <c r="A406" s="30" t="s">
        <v>8</v>
      </c>
      <c r="B406" s="22" t="s">
        <v>332</v>
      </c>
      <c r="C406" s="22">
        <v>25479</v>
      </c>
      <c r="D406" s="22" t="s">
        <v>2128</v>
      </c>
      <c r="E406" s="22" t="s">
        <v>2129</v>
      </c>
      <c r="F406" s="23">
        <v>169</v>
      </c>
      <c r="G406" s="23">
        <v>26</v>
      </c>
      <c r="H406" s="23">
        <v>0</v>
      </c>
      <c r="I406" s="23">
        <v>169</v>
      </c>
      <c r="J406" s="24">
        <v>2.2851377278875572E-5</v>
      </c>
      <c r="K406" s="25">
        <v>0</v>
      </c>
      <c r="L406" s="26">
        <v>0</v>
      </c>
      <c r="M406" s="22">
        <v>1385.5</v>
      </c>
      <c r="N406" s="27">
        <v>0</v>
      </c>
    </row>
    <row r="407" spans="1:14" x14ac:dyDescent="0.25">
      <c r="A407" s="29" t="s">
        <v>8</v>
      </c>
      <c r="B407" s="16" t="s">
        <v>368</v>
      </c>
      <c r="C407" s="16">
        <v>26189</v>
      </c>
      <c r="D407" s="16" t="s">
        <v>2298</v>
      </c>
      <c r="E407" s="16" t="s">
        <v>2299</v>
      </c>
      <c r="F407" s="17">
        <v>118</v>
      </c>
      <c r="G407" s="17">
        <v>18</v>
      </c>
      <c r="H407" s="17">
        <v>0</v>
      </c>
      <c r="I407" s="17">
        <v>118</v>
      </c>
      <c r="J407" s="18">
        <v>1.5820184269990781E-5</v>
      </c>
      <c r="K407" s="19">
        <v>0</v>
      </c>
      <c r="L407" s="20">
        <v>0</v>
      </c>
      <c r="M407" s="16">
        <v>1385.5</v>
      </c>
      <c r="N407" s="21">
        <v>0</v>
      </c>
    </row>
    <row r="408" spans="1:14" x14ac:dyDescent="0.25">
      <c r="A408" s="30" t="s">
        <v>8</v>
      </c>
      <c r="B408" s="22" t="s">
        <v>368</v>
      </c>
      <c r="C408" s="22">
        <v>26183</v>
      </c>
      <c r="D408" s="22" t="s">
        <v>2300</v>
      </c>
      <c r="E408" s="22" t="s">
        <v>2301</v>
      </c>
      <c r="F408" s="23">
        <v>461</v>
      </c>
      <c r="G408" s="23">
        <v>70</v>
      </c>
      <c r="H408" s="23">
        <v>0</v>
      </c>
      <c r="I408" s="23">
        <v>461</v>
      </c>
      <c r="J408" s="24">
        <v>6.1522938827741918E-5</v>
      </c>
      <c r="K408" s="25">
        <v>0</v>
      </c>
      <c r="L408" s="26">
        <v>0</v>
      </c>
      <c r="M408" s="22">
        <v>1385.5</v>
      </c>
      <c r="N408" s="27">
        <v>0</v>
      </c>
    </row>
    <row r="409" spans="1:14" x14ac:dyDescent="0.25">
      <c r="A409" s="29" t="s">
        <v>8</v>
      </c>
      <c r="B409" s="16" t="s">
        <v>368</v>
      </c>
      <c r="C409" s="16">
        <v>26296</v>
      </c>
      <c r="D409" s="16" t="s">
        <v>2302</v>
      </c>
      <c r="E409" s="16" t="s">
        <v>2302</v>
      </c>
      <c r="F409" s="17">
        <v>182</v>
      </c>
      <c r="G409" s="17">
        <v>28</v>
      </c>
      <c r="H409" s="17">
        <v>0</v>
      </c>
      <c r="I409" s="17">
        <v>182</v>
      </c>
      <c r="J409" s="18">
        <v>2.4609175531096769E-5</v>
      </c>
      <c r="K409" s="19">
        <v>0</v>
      </c>
      <c r="L409" s="20">
        <v>0</v>
      </c>
      <c r="M409" s="16">
        <v>1385.5</v>
      </c>
      <c r="N409" s="21">
        <v>0</v>
      </c>
    </row>
    <row r="410" spans="1:14" x14ac:dyDescent="0.25">
      <c r="A410" s="30" t="s">
        <v>8</v>
      </c>
      <c r="B410" s="22" t="s">
        <v>368</v>
      </c>
      <c r="C410" s="22">
        <v>26257</v>
      </c>
      <c r="D410" s="22" t="s">
        <v>2308</v>
      </c>
      <c r="E410" s="22" t="s">
        <v>2309</v>
      </c>
      <c r="F410" s="23">
        <v>407</v>
      </c>
      <c r="G410" s="23">
        <v>62</v>
      </c>
      <c r="H410" s="23">
        <v>0</v>
      </c>
      <c r="I410" s="23">
        <v>407</v>
      </c>
      <c r="J410" s="24">
        <v>5.449174581885713E-5</v>
      </c>
      <c r="K410" s="25">
        <v>0</v>
      </c>
      <c r="L410" s="26">
        <v>0</v>
      </c>
      <c r="M410" s="22">
        <v>1385.5</v>
      </c>
      <c r="N410" s="27">
        <v>0</v>
      </c>
    </row>
    <row r="411" spans="1:14" x14ac:dyDescent="0.25">
      <c r="A411" s="29" t="s">
        <v>8</v>
      </c>
      <c r="B411" s="16" t="s">
        <v>368</v>
      </c>
      <c r="C411" s="16">
        <v>26289</v>
      </c>
      <c r="D411" s="16" t="s">
        <v>2310</v>
      </c>
      <c r="E411" s="16" t="s">
        <v>2311</v>
      </c>
      <c r="F411" s="17">
        <v>122</v>
      </c>
      <c r="G411" s="17">
        <v>19</v>
      </c>
      <c r="H411" s="17">
        <v>0</v>
      </c>
      <c r="I411" s="17">
        <v>122</v>
      </c>
      <c r="J411" s="18">
        <v>1.6699083396101379E-5</v>
      </c>
      <c r="K411" s="19">
        <v>0</v>
      </c>
      <c r="L411" s="20">
        <v>0</v>
      </c>
      <c r="M411" s="16">
        <v>1385.5</v>
      </c>
      <c r="N411" s="21">
        <v>0</v>
      </c>
    </row>
    <row r="412" spans="1:14" x14ac:dyDescent="0.25">
      <c r="A412" s="30" t="s">
        <v>8</v>
      </c>
      <c r="B412" s="22" t="s">
        <v>368</v>
      </c>
      <c r="C412" s="22">
        <v>26297</v>
      </c>
      <c r="D412" s="22" t="s">
        <v>2312</v>
      </c>
      <c r="E412" s="22" t="s">
        <v>2313</v>
      </c>
      <c r="F412" s="23">
        <v>69</v>
      </c>
      <c r="G412" s="23">
        <v>11</v>
      </c>
      <c r="H412" s="23">
        <v>0</v>
      </c>
      <c r="I412" s="23">
        <v>69</v>
      </c>
      <c r="J412" s="24">
        <v>9.6678903872165874E-6</v>
      </c>
      <c r="K412" s="25">
        <v>0</v>
      </c>
      <c r="L412" s="26">
        <v>0</v>
      </c>
      <c r="M412" s="22">
        <v>1385.5</v>
      </c>
      <c r="N412" s="27">
        <v>0</v>
      </c>
    </row>
    <row r="413" spans="1:14" x14ac:dyDescent="0.25">
      <c r="A413" s="29" t="s">
        <v>8</v>
      </c>
      <c r="B413" s="16" t="s">
        <v>368</v>
      </c>
      <c r="C413" s="16">
        <v>26294</v>
      </c>
      <c r="D413" s="16" t="s">
        <v>2316</v>
      </c>
      <c r="E413" s="16" t="s">
        <v>2317</v>
      </c>
      <c r="F413" s="17">
        <v>309</v>
      </c>
      <c r="G413" s="17">
        <v>47</v>
      </c>
      <c r="H413" s="17">
        <v>0</v>
      </c>
      <c r="I413" s="17">
        <v>309</v>
      </c>
      <c r="J413" s="18">
        <v>4.1308258927198148E-5</v>
      </c>
      <c r="K413" s="19">
        <v>0</v>
      </c>
      <c r="L413" s="20">
        <v>0</v>
      </c>
      <c r="M413" s="16">
        <v>1385.5</v>
      </c>
      <c r="N413" s="21">
        <v>0</v>
      </c>
    </row>
    <row r="414" spans="1:14" x14ac:dyDescent="0.25">
      <c r="A414" s="30" t="s">
        <v>8</v>
      </c>
      <c r="B414" s="22" t="s">
        <v>368</v>
      </c>
      <c r="C414" s="22">
        <v>26251</v>
      </c>
      <c r="D414" s="22" t="s">
        <v>2320</v>
      </c>
      <c r="E414" s="22" t="s">
        <v>2321</v>
      </c>
      <c r="F414" s="23">
        <v>388</v>
      </c>
      <c r="G414" s="23">
        <v>59</v>
      </c>
      <c r="H414" s="23">
        <v>0</v>
      </c>
      <c r="I414" s="23">
        <v>388</v>
      </c>
      <c r="J414" s="24">
        <v>5.1855048440525338E-5</v>
      </c>
      <c r="K414" s="25">
        <v>0</v>
      </c>
      <c r="L414" s="26">
        <v>0</v>
      </c>
      <c r="M414" s="22">
        <v>1385.5</v>
      </c>
      <c r="N414" s="27">
        <v>0</v>
      </c>
    </row>
    <row r="415" spans="1:14" x14ac:dyDescent="0.25">
      <c r="A415" s="29" t="s">
        <v>8</v>
      </c>
      <c r="B415" s="16" t="s">
        <v>368</v>
      </c>
      <c r="C415" s="16">
        <v>26277</v>
      </c>
      <c r="D415" s="16" t="s">
        <v>2322</v>
      </c>
      <c r="E415" s="16" t="s">
        <v>2323</v>
      </c>
      <c r="F415" s="17">
        <v>417</v>
      </c>
      <c r="G415" s="17">
        <v>64</v>
      </c>
      <c r="H415" s="17">
        <v>0</v>
      </c>
      <c r="I415" s="17">
        <v>417</v>
      </c>
      <c r="J415" s="18">
        <v>5.6249544071078327E-5</v>
      </c>
      <c r="K415" s="19">
        <v>0</v>
      </c>
      <c r="L415" s="20">
        <v>0</v>
      </c>
      <c r="M415" s="16">
        <v>1385.5</v>
      </c>
      <c r="N415" s="21">
        <v>0</v>
      </c>
    </row>
    <row r="416" spans="1:14" x14ac:dyDescent="0.25">
      <c r="A416" s="30" t="s">
        <v>8</v>
      </c>
      <c r="B416" s="22" t="s">
        <v>368</v>
      </c>
      <c r="C416" s="22">
        <v>26295</v>
      </c>
      <c r="D416" s="22" t="s">
        <v>2324</v>
      </c>
      <c r="E416" s="22" t="s">
        <v>2324</v>
      </c>
      <c r="F416" s="23">
        <v>490</v>
      </c>
      <c r="G416" s="23">
        <v>75</v>
      </c>
      <c r="H416" s="23">
        <v>0</v>
      </c>
      <c r="I416" s="23">
        <v>490</v>
      </c>
      <c r="J416" s="24">
        <v>6.5917434458294914E-5</v>
      </c>
      <c r="K416" s="25">
        <v>0</v>
      </c>
      <c r="L416" s="26">
        <v>0</v>
      </c>
      <c r="M416" s="22">
        <v>1385.5</v>
      </c>
      <c r="N416" s="27">
        <v>0</v>
      </c>
    </row>
    <row r="417" spans="1:14" x14ac:dyDescent="0.25">
      <c r="A417" s="29" t="s">
        <v>8</v>
      </c>
      <c r="B417" s="16" t="s">
        <v>368</v>
      </c>
      <c r="C417" s="16">
        <v>26381</v>
      </c>
      <c r="D417" s="16" t="s">
        <v>2325</v>
      </c>
      <c r="E417" s="16" t="s">
        <v>2326</v>
      </c>
      <c r="F417" s="17">
        <v>334</v>
      </c>
      <c r="G417" s="17">
        <v>51</v>
      </c>
      <c r="H417" s="17">
        <v>0</v>
      </c>
      <c r="I417" s="17">
        <v>334</v>
      </c>
      <c r="J417" s="18">
        <v>4.4823855431640543E-5</v>
      </c>
      <c r="K417" s="19">
        <v>0</v>
      </c>
      <c r="L417" s="20">
        <v>0</v>
      </c>
      <c r="M417" s="16">
        <v>1385.5</v>
      </c>
      <c r="N417" s="21">
        <v>0</v>
      </c>
    </row>
    <row r="418" spans="1:14" x14ac:dyDescent="0.25">
      <c r="A418" s="30" t="s">
        <v>8</v>
      </c>
      <c r="B418" s="22" t="s">
        <v>368</v>
      </c>
      <c r="C418" s="22">
        <v>26159</v>
      </c>
      <c r="D418" s="22" t="s">
        <v>2327</v>
      </c>
      <c r="E418" s="22" t="s">
        <v>2328</v>
      </c>
      <c r="F418" s="23">
        <v>206</v>
      </c>
      <c r="G418" s="23">
        <v>31</v>
      </c>
      <c r="H418" s="23">
        <v>0</v>
      </c>
      <c r="I418" s="23">
        <v>206</v>
      </c>
      <c r="J418" s="24">
        <v>2.7245872909428565E-5</v>
      </c>
      <c r="K418" s="25">
        <v>0</v>
      </c>
      <c r="L418" s="26">
        <v>0</v>
      </c>
      <c r="M418" s="22">
        <v>1385.5</v>
      </c>
      <c r="N418" s="27">
        <v>0</v>
      </c>
    </row>
    <row r="419" spans="1:14" x14ac:dyDescent="0.25">
      <c r="A419" s="29" t="s">
        <v>8</v>
      </c>
      <c r="B419" s="16" t="s">
        <v>368</v>
      </c>
      <c r="C419" s="16">
        <v>26247</v>
      </c>
      <c r="D419" s="16" t="s">
        <v>2329</v>
      </c>
      <c r="E419" s="16" t="s">
        <v>2330</v>
      </c>
      <c r="F419" s="17">
        <v>246</v>
      </c>
      <c r="G419" s="17">
        <v>37</v>
      </c>
      <c r="H419" s="17">
        <v>0</v>
      </c>
      <c r="I419" s="17">
        <v>246</v>
      </c>
      <c r="J419" s="18">
        <v>3.2519267666092156E-5</v>
      </c>
      <c r="K419" s="19">
        <v>0</v>
      </c>
      <c r="L419" s="20">
        <v>0</v>
      </c>
      <c r="M419" s="16">
        <v>1385.5</v>
      </c>
      <c r="N419" s="21">
        <v>0</v>
      </c>
    </row>
    <row r="420" spans="1:14" x14ac:dyDescent="0.25">
      <c r="A420" s="30" t="s">
        <v>8</v>
      </c>
      <c r="B420" s="22" t="s">
        <v>368</v>
      </c>
      <c r="C420" s="22">
        <v>26286</v>
      </c>
      <c r="D420" s="22" t="s">
        <v>2331</v>
      </c>
      <c r="E420" s="22" t="s">
        <v>2332</v>
      </c>
      <c r="F420" s="23">
        <v>1010</v>
      </c>
      <c r="G420" s="23">
        <v>154</v>
      </c>
      <c r="H420" s="23">
        <v>0</v>
      </c>
      <c r="I420" s="23">
        <v>1010</v>
      </c>
      <c r="J420" s="24">
        <v>1.3535046542103224E-4</v>
      </c>
      <c r="K420" s="25">
        <v>0</v>
      </c>
      <c r="L420" s="26">
        <v>0</v>
      </c>
      <c r="M420" s="22">
        <v>1385.5</v>
      </c>
      <c r="N420" s="27">
        <v>0</v>
      </c>
    </row>
    <row r="421" spans="1:14" x14ac:dyDescent="0.25">
      <c r="A421" s="29" t="s">
        <v>8</v>
      </c>
      <c r="B421" s="16" t="s">
        <v>368</v>
      </c>
      <c r="C421" s="16">
        <v>26261</v>
      </c>
      <c r="D421" s="16" t="s">
        <v>2337</v>
      </c>
      <c r="E421" s="16" t="s">
        <v>2338</v>
      </c>
      <c r="F421" s="17">
        <v>78</v>
      </c>
      <c r="G421" s="17">
        <v>12</v>
      </c>
      <c r="H421" s="17">
        <v>0</v>
      </c>
      <c r="I421" s="17">
        <v>78</v>
      </c>
      <c r="J421" s="18">
        <v>1.0546789513327188E-5</v>
      </c>
      <c r="K421" s="19">
        <v>0</v>
      </c>
      <c r="L421" s="20">
        <v>0</v>
      </c>
      <c r="M421" s="16">
        <v>1385.5</v>
      </c>
      <c r="N421" s="21">
        <v>0</v>
      </c>
    </row>
    <row r="422" spans="1:14" x14ac:dyDescent="0.25">
      <c r="A422" s="30" t="s">
        <v>8</v>
      </c>
      <c r="B422" s="22" t="s">
        <v>368</v>
      </c>
      <c r="C422" s="22">
        <v>26271</v>
      </c>
      <c r="D422" s="22" t="s">
        <v>2339</v>
      </c>
      <c r="E422" s="22" t="s">
        <v>2340</v>
      </c>
      <c r="F422" s="23">
        <v>98</v>
      </c>
      <c r="G422" s="23">
        <v>15</v>
      </c>
      <c r="H422" s="23">
        <v>0</v>
      </c>
      <c r="I422" s="23">
        <v>98</v>
      </c>
      <c r="J422" s="24">
        <v>1.3183486891658983E-5</v>
      </c>
      <c r="K422" s="25">
        <v>0</v>
      </c>
      <c r="L422" s="26">
        <v>0</v>
      </c>
      <c r="M422" s="22">
        <v>1385.5</v>
      </c>
      <c r="N422" s="27">
        <v>0</v>
      </c>
    </row>
    <row r="423" spans="1:14" x14ac:dyDescent="0.25">
      <c r="A423" s="29" t="s">
        <v>8</v>
      </c>
      <c r="B423" s="16" t="s">
        <v>368</v>
      </c>
      <c r="C423" s="16">
        <v>26377</v>
      </c>
      <c r="D423" s="16" t="s">
        <v>2341</v>
      </c>
      <c r="E423" s="16" t="s">
        <v>2342</v>
      </c>
      <c r="F423" s="17">
        <v>64</v>
      </c>
      <c r="G423" s="17">
        <v>10</v>
      </c>
      <c r="H423" s="17">
        <v>0</v>
      </c>
      <c r="I423" s="17">
        <v>64</v>
      </c>
      <c r="J423" s="18">
        <v>8.7889912611059888E-6</v>
      </c>
      <c r="K423" s="19">
        <v>0</v>
      </c>
      <c r="L423" s="20">
        <v>0</v>
      </c>
      <c r="M423" s="16">
        <v>1385.5</v>
      </c>
      <c r="N423" s="21">
        <v>0</v>
      </c>
    </row>
    <row r="424" spans="1:14" x14ac:dyDescent="0.25">
      <c r="A424" s="30" t="s">
        <v>8</v>
      </c>
      <c r="B424" s="22" t="s">
        <v>368</v>
      </c>
      <c r="C424" s="22">
        <v>26263</v>
      </c>
      <c r="D424" s="22" t="s">
        <v>2345</v>
      </c>
      <c r="E424" s="22" t="s">
        <v>2346</v>
      </c>
      <c r="F424" s="23">
        <v>93</v>
      </c>
      <c r="G424" s="23">
        <v>14</v>
      </c>
      <c r="H424" s="23">
        <v>0</v>
      </c>
      <c r="I424" s="23">
        <v>93</v>
      </c>
      <c r="J424" s="24">
        <v>1.2304587765548385E-5</v>
      </c>
      <c r="K424" s="25">
        <v>0</v>
      </c>
      <c r="L424" s="26">
        <v>0</v>
      </c>
      <c r="M424" s="22">
        <v>1385.5</v>
      </c>
      <c r="N424" s="27">
        <v>0</v>
      </c>
    </row>
    <row r="425" spans="1:14" x14ac:dyDescent="0.25">
      <c r="A425" s="29" t="s">
        <v>8</v>
      </c>
      <c r="B425" s="16" t="s">
        <v>368</v>
      </c>
      <c r="C425" s="16">
        <v>26237</v>
      </c>
      <c r="D425" s="16" t="s">
        <v>2350</v>
      </c>
      <c r="E425" s="16" t="s">
        <v>2351</v>
      </c>
      <c r="F425" s="17">
        <v>78</v>
      </c>
      <c r="G425" s="17">
        <v>12</v>
      </c>
      <c r="H425" s="17">
        <v>0</v>
      </c>
      <c r="I425" s="17">
        <v>78</v>
      </c>
      <c r="J425" s="18">
        <v>1.0546789513327188E-5</v>
      </c>
      <c r="K425" s="19">
        <v>0</v>
      </c>
      <c r="L425" s="20">
        <v>0</v>
      </c>
      <c r="M425" s="16">
        <v>1385.5</v>
      </c>
      <c r="N425" s="21">
        <v>0</v>
      </c>
    </row>
    <row r="426" spans="1:14" x14ac:dyDescent="0.25">
      <c r="A426" s="30" t="s">
        <v>8</v>
      </c>
      <c r="B426" s="22" t="s">
        <v>368</v>
      </c>
      <c r="C426" s="22">
        <v>26267</v>
      </c>
      <c r="D426" s="22" t="s">
        <v>2352</v>
      </c>
      <c r="E426" s="22" t="s">
        <v>2353</v>
      </c>
      <c r="F426" s="23">
        <v>603</v>
      </c>
      <c r="G426" s="23">
        <v>92</v>
      </c>
      <c r="H426" s="23">
        <v>0</v>
      </c>
      <c r="I426" s="23">
        <v>603</v>
      </c>
      <c r="J426" s="24">
        <v>8.0858719602175093E-5</v>
      </c>
      <c r="K426" s="25">
        <v>0</v>
      </c>
      <c r="L426" s="26">
        <v>0</v>
      </c>
      <c r="M426" s="22">
        <v>1385.5</v>
      </c>
      <c r="N426" s="27">
        <v>0</v>
      </c>
    </row>
    <row r="427" spans="1:14" x14ac:dyDescent="0.25">
      <c r="A427" s="29" t="s">
        <v>8</v>
      </c>
      <c r="B427" s="16" t="s">
        <v>368</v>
      </c>
      <c r="C427" s="16">
        <v>26273</v>
      </c>
      <c r="D427" s="16" t="s">
        <v>2354</v>
      </c>
      <c r="E427" s="16" t="s">
        <v>2355</v>
      </c>
      <c r="F427" s="17">
        <v>279</v>
      </c>
      <c r="G427" s="17">
        <v>43</v>
      </c>
      <c r="H427" s="17">
        <v>0</v>
      </c>
      <c r="I427" s="17">
        <v>279</v>
      </c>
      <c r="J427" s="18">
        <v>3.7792662422755754E-5</v>
      </c>
      <c r="K427" s="19">
        <v>0</v>
      </c>
      <c r="L427" s="20">
        <v>0</v>
      </c>
      <c r="M427" s="16">
        <v>1385.5</v>
      </c>
      <c r="N427" s="21">
        <v>0</v>
      </c>
    </row>
    <row r="428" spans="1:14" x14ac:dyDescent="0.25">
      <c r="A428" s="30" t="s">
        <v>8</v>
      </c>
      <c r="B428" s="22" t="s">
        <v>368</v>
      </c>
      <c r="C428" s="22">
        <v>26234</v>
      </c>
      <c r="D428" s="22" t="s">
        <v>2356</v>
      </c>
      <c r="E428" s="22" t="s">
        <v>2356</v>
      </c>
      <c r="F428" s="23">
        <v>93</v>
      </c>
      <c r="G428" s="23">
        <v>14</v>
      </c>
      <c r="H428" s="23">
        <v>0</v>
      </c>
      <c r="I428" s="23">
        <v>93</v>
      </c>
      <c r="J428" s="24">
        <v>1.2304587765548385E-5</v>
      </c>
      <c r="K428" s="25">
        <v>0</v>
      </c>
      <c r="L428" s="26">
        <v>0</v>
      </c>
      <c r="M428" s="22">
        <v>1385.5</v>
      </c>
      <c r="N428" s="27">
        <v>0</v>
      </c>
    </row>
    <row r="429" spans="1:14" x14ac:dyDescent="0.25">
      <c r="A429" s="29" t="s">
        <v>8</v>
      </c>
      <c r="B429" s="16" t="s">
        <v>368</v>
      </c>
      <c r="C429" s="16">
        <v>26374</v>
      </c>
      <c r="D429" s="16" t="s">
        <v>2357</v>
      </c>
      <c r="E429" s="16" t="s">
        <v>2358</v>
      </c>
      <c r="F429" s="17">
        <v>0</v>
      </c>
      <c r="G429" s="17">
        <v>0</v>
      </c>
      <c r="H429" s="17">
        <v>0</v>
      </c>
      <c r="I429" s="17">
        <v>0</v>
      </c>
      <c r="J429" s="18">
        <v>0</v>
      </c>
      <c r="K429" s="19">
        <v>0</v>
      </c>
      <c r="L429" s="20">
        <v>0</v>
      </c>
      <c r="M429" s="16">
        <v>1385.5</v>
      </c>
      <c r="N429" s="21">
        <v>0</v>
      </c>
    </row>
    <row r="430" spans="1:14" x14ac:dyDescent="0.25">
      <c r="A430" s="30" t="s">
        <v>8</v>
      </c>
      <c r="B430" s="22" t="s">
        <v>368</v>
      </c>
      <c r="C430" s="22">
        <v>26390</v>
      </c>
      <c r="D430" s="22" t="s">
        <v>2361</v>
      </c>
      <c r="E430" s="22"/>
      <c r="F430" s="23">
        <v>0</v>
      </c>
      <c r="G430" s="23">
        <v>0</v>
      </c>
      <c r="H430" s="23">
        <v>0</v>
      </c>
      <c r="I430" s="23">
        <v>0</v>
      </c>
      <c r="J430" s="24">
        <v>0</v>
      </c>
      <c r="K430" s="25">
        <v>0</v>
      </c>
      <c r="L430" s="26">
        <v>0</v>
      </c>
      <c r="M430" s="22">
        <v>1385.5</v>
      </c>
      <c r="N430" s="27">
        <v>0</v>
      </c>
    </row>
    <row r="431" spans="1:14" x14ac:dyDescent="0.25">
      <c r="A431" s="29" t="s">
        <v>8</v>
      </c>
      <c r="B431" s="16" t="s">
        <v>368</v>
      </c>
      <c r="C431" s="16">
        <v>26388</v>
      </c>
      <c r="D431" s="16" t="s">
        <v>2364</v>
      </c>
      <c r="E431" s="16"/>
      <c r="F431" s="17">
        <v>9</v>
      </c>
      <c r="G431" s="17">
        <v>1</v>
      </c>
      <c r="H431" s="17">
        <v>0</v>
      </c>
      <c r="I431" s="17">
        <v>9</v>
      </c>
      <c r="J431" s="18">
        <v>8.7889912611059886E-7</v>
      </c>
      <c r="K431" s="19">
        <v>0</v>
      </c>
      <c r="L431" s="20">
        <v>0</v>
      </c>
      <c r="M431" s="16">
        <v>1385.5</v>
      </c>
      <c r="N431" s="21">
        <v>0</v>
      </c>
    </row>
    <row r="432" spans="1:14" x14ac:dyDescent="0.25">
      <c r="A432" s="30" t="s">
        <v>8</v>
      </c>
      <c r="B432" s="22" t="s">
        <v>368</v>
      </c>
      <c r="C432" s="22">
        <v>26264</v>
      </c>
      <c r="D432" s="22" t="s">
        <v>2365</v>
      </c>
      <c r="E432" s="22" t="s">
        <v>2366</v>
      </c>
      <c r="F432" s="23">
        <v>15</v>
      </c>
      <c r="G432" s="23">
        <v>2</v>
      </c>
      <c r="H432" s="23">
        <v>0</v>
      </c>
      <c r="I432" s="23">
        <v>15</v>
      </c>
      <c r="J432" s="24">
        <v>1.7577982522211977E-6</v>
      </c>
      <c r="K432" s="25">
        <v>0</v>
      </c>
      <c r="L432" s="26">
        <v>0</v>
      </c>
      <c r="M432" s="22">
        <v>1385.5</v>
      </c>
      <c r="N432" s="27">
        <v>0</v>
      </c>
    </row>
    <row r="433" spans="1:14" x14ac:dyDescent="0.25">
      <c r="A433" s="29" t="s">
        <v>8</v>
      </c>
      <c r="B433" s="16" t="s">
        <v>368</v>
      </c>
      <c r="C433" s="16">
        <v>26283</v>
      </c>
      <c r="D433" s="16" t="s">
        <v>2367</v>
      </c>
      <c r="E433" s="16" t="s">
        <v>2368</v>
      </c>
      <c r="F433" s="17">
        <v>29</v>
      </c>
      <c r="G433" s="17">
        <v>4</v>
      </c>
      <c r="H433" s="17">
        <v>0</v>
      </c>
      <c r="I433" s="17">
        <v>29</v>
      </c>
      <c r="J433" s="18">
        <v>3.5155965044423954E-6</v>
      </c>
      <c r="K433" s="19">
        <v>0</v>
      </c>
      <c r="L433" s="20">
        <v>0</v>
      </c>
      <c r="M433" s="16">
        <v>1385.5</v>
      </c>
      <c r="N433" s="21">
        <v>0</v>
      </c>
    </row>
    <row r="434" spans="1:14" x14ac:dyDescent="0.25">
      <c r="A434" s="30" t="s">
        <v>8</v>
      </c>
      <c r="B434" s="22" t="s">
        <v>368</v>
      </c>
      <c r="C434" s="22">
        <v>26213</v>
      </c>
      <c r="D434" s="22" t="s">
        <v>2369</v>
      </c>
      <c r="E434" s="22"/>
      <c r="F434" s="23">
        <v>0</v>
      </c>
      <c r="G434" s="23">
        <v>0</v>
      </c>
      <c r="H434" s="23">
        <v>0</v>
      </c>
      <c r="I434" s="23">
        <v>0</v>
      </c>
      <c r="J434" s="24">
        <v>0</v>
      </c>
      <c r="K434" s="25">
        <v>0</v>
      </c>
      <c r="L434" s="26">
        <v>0</v>
      </c>
      <c r="M434" s="22">
        <v>1385.5</v>
      </c>
      <c r="N434" s="27">
        <v>0</v>
      </c>
    </row>
    <row r="435" spans="1:14" x14ac:dyDescent="0.25">
      <c r="A435" s="29" t="s">
        <v>8</v>
      </c>
      <c r="B435" s="16" t="s">
        <v>368</v>
      </c>
      <c r="C435" s="16">
        <v>26274</v>
      </c>
      <c r="D435" s="16" t="s">
        <v>2370</v>
      </c>
      <c r="E435" s="16" t="s">
        <v>2371</v>
      </c>
      <c r="F435" s="17">
        <v>29</v>
      </c>
      <c r="G435" s="17">
        <v>4</v>
      </c>
      <c r="H435" s="17">
        <v>0</v>
      </c>
      <c r="I435" s="17">
        <v>29</v>
      </c>
      <c r="J435" s="18">
        <v>3.5155965044423954E-6</v>
      </c>
      <c r="K435" s="19">
        <v>0</v>
      </c>
      <c r="L435" s="20">
        <v>0</v>
      </c>
      <c r="M435" s="16">
        <v>1385.5</v>
      </c>
      <c r="N435" s="21">
        <v>0</v>
      </c>
    </row>
    <row r="436" spans="1:14" x14ac:dyDescent="0.25">
      <c r="A436" s="30" t="s">
        <v>8</v>
      </c>
      <c r="B436" s="22" t="s">
        <v>368</v>
      </c>
      <c r="C436" s="22">
        <v>26214</v>
      </c>
      <c r="D436" s="22" t="s">
        <v>2372</v>
      </c>
      <c r="E436" s="22" t="s">
        <v>2373</v>
      </c>
      <c r="F436" s="23">
        <v>49</v>
      </c>
      <c r="G436" s="23">
        <v>7</v>
      </c>
      <c r="H436" s="23">
        <v>0</v>
      </c>
      <c r="I436" s="23">
        <v>49</v>
      </c>
      <c r="J436" s="24">
        <v>6.1522938827741923E-6</v>
      </c>
      <c r="K436" s="25">
        <v>0</v>
      </c>
      <c r="L436" s="26">
        <v>0</v>
      </c>
      <c r="M436" s="22">
        <v>1385.5</v>
      </c>
      <c r="N436" s="27">
        <v>0</v>
      </c>
    </row>
    <row r="437" spans="1:14" x14ac:dyDescent="0.25">
      <c r="A437" s="29" t="s">
        <v>8</v>
      </c>
      <c r="B437" s="16" t="s">
        <v>368</v>
      </c>
      <c r="C437" s="16">
        <v>26254</v>
      </c>
      <c r="D437" s="16" t="s">
        <v>2374</v>
      </c>
      <c r="E437" s="16" t="s">
        <v>2375</v>
      </c>
      <c r="F437" s="17">
        <v>0</v>
      </c>
      <c r="G437" s="17">
        <v>0</v>
      </c>
      <c r="H437" s="17">
        <v>0</v>
      </c>
      <c r="I437" s="17">
        <v>0</v>
      </c>
      <c r="J437" s="18">
        <v>0</v>
      </c>
      <c r="K437" s="19">
        <v>0</v>
      </c>
      <c r="L437" s="20">
        <v>0</v>
      </c>
      <c r="M437" s="16">
        <v>1385.5</v>
      </c>
      <c r="N437" s="21">
        <v>0</v>
      </c>
    </row>
    <row r="438" spans="1:14" x14ac:dyDescent="0.25">
      <c r="A438" s="30" t="s">
        <v>8</v>
      </c>
      <c r="B438" s="22" t="s">
        <v>368</v>
      </c>
      <c r="C438" s="22">
        <v>26236</v>
      </c>
      <c r="D438" s="22" t="s">
        <v>2376</v>
      </c>
      <c r="E438" s="22" t="s">
        <v>2377</v>
      </c>
      <c r="F438" s="23">
        <v>69</v>
      </c>
      <c r="G438" s="23">
        <v>11</v>
      </c>
      <c r="H438" s="23">
        <v>0</v>
      </c>
      <c r="I438" s="23">
        <v>69</v>
      </c>
      <c r="J438" s="24">
        <v>9.6678903872165874E-6</v>
      </c>
      <c r="K438" s="25">
        <v>0</v>
      </c>
      <c r="L438" s="26">
        <v>0</v>
      </c>
      <c r="M438" s="22">
        <v>1385.5</v>
      </c>
      <c r="N438" s="27">
        <v>0</v>
      </c>
    </row>
    <row r="439" spans="1:14" x14ac:dyDescent="0.25">
      <c r="A439" s="29" t="s">
        <v>8</v>
      </c>
      <c r="B439" s="16" t="s">
        <v>368</v>
      </c>
      <c r="C439" s="16">
        <v>26344</v>
      </c>
      <c r="D439" s="16" t="s">
        <v>2380</v>
      </c>
      <c r="E439" s="16" t="s">
        <v>2381</v>
      </c>
      <c r="F439" s="17">
        <v>0</v>
      </c>
      <c r="G439" s="17">
        <v>0</v>
      </c>
      <c r="H439" s="17">
        <v>0</v>
      </c>
      <c r="I439" s="17">
        <v>0</v>
      </c>
      <c r="J439" s="18">
        <v>0</v>
      </c>
      <c r="K439" s="19">
        <v>0</v>
      </c>
      <c r="L439" s="20">
        <v>0</v>
      </c>
      <c r="M439" s="16">
        <v>1385.5</v>
      </c>
      <c r="N439" s="21">
        <v>0</v>
      </c>
    </row>
    <row r="440" spans="1:14" x14ac:dyDescent="0.25">
      <c r="A440" s="30" t="s">
        <v>8</v>
      </c>
      <c r="B440" s="22" t="s">
        <v>368</v>
      </c>
      <c r="C440" s="22">
        <v>26357</v>
      </c>
      <c r="D440" s="22" t="s">
        <v>2382</v>
      </c>
      <c r="E440" s="22" t="s">
        <v>2383</v>
      </c>
      <c r="F440" s="23">
        <v>388</v>
      </c>
      <c r="G440" s="23">
        <v>59</v>
      </c>
      <c r="H440" s="23">
        <v>0</v>
      </c>
      <c r="I440" s="23">
        <v>388</v>
      </c>
      <c r="J440" s="24">
        <v>5.1855048440525338E-5</v>
      </c>
      <c r="K440" s="25">
        <v>0</v>
      </c>
      <c r="L440" s="26">
        <v>0</v>
      </c>
      <c r="M440" s="22">
        <v>1385.5</v>
      </c>
      <c r="N440" s="27">
        <v>0</v>
      </c>
    </row>
    <row r="441" spans="1:14" x14ac:dyDescent="0.25">
      <c r="A441" s="29" t="s">
        <v>8</v>
      </c>
      <c r="B441" s="16" t="s">
        <v>368</v>
      </c>
      <c r="C441" s="16">
        <v>26354</v>
      </c>
      <c r="D441" s="16" t="s">
        <v>2384</v>
      </c>
      <c r="E441" s="16" t="s">
        <v>2385</v>
      </c>
      <c r="F441" s="17">
        <v>0</v>
      </c>
      <c r="G441" s="17">
        <v>0</v>
      </c>
      <c r="H441" s="17">
        <v>0</v>
      </c>
      <c r="I441" s="17">
        <v>0</v>
      </c>
      <c r="J441" s="18">
        <v>0</v>
      </c>
      <c r="K441" s="19">
        <v>0</v>
      </c>
      <c r="L441" s="20">
        <v>0</v>
      </c>
      <c r="M441" s="16">
        <v>1385.5</v>
      </c>
      <c r="N441" s="21">
        <v>0</v>
      </c>
    </row>
    <row r="442" spans="1:14" x14ac:dyDescent="0.25">
      <c r="A442" s="30" t="s">
        <v>8</v>
      </c>
      <c r="B442" s="22" t="s">
        <v>368</v>
      </c>
      <c r="C442" s="22">
        <v>26217</v>
      </c>
      <c r="D442" s="22" t="s">
        <v>2386</v>
      </c>
      <c r="E442" s="22" t="s">
        <v>2387</v>
      </c>
      <c r="F442" s="23">
        <v>290</v>
      </c>
      <c r="G442" s="23">
        <v>44</v>
      </c>
      <c r="H442" s="23">
        <v>0</v>
      </c>
      <c r="I442" s="23">
        <v>290</v>
      </c>
      <c r="J442" s="24">
        <v>3.8671561548866349E-5</v>
      </c>
      <c r="K442" s="25">
        <v>0</v>
      </c>
      <c r="L442" s="26">
        <v>0</v>
      </c>
      <c r="M442" s="22">
        <v>1385.5</v>
      </c>
      <c r="N442" s="27">
        <v>0</v>
      </c>
    </row>
    <row r="443" spans="1:14" x14ac:dyDescent="0.25">
      <c r="A443" s="29" t="s">
        <v>8</v>
      </c>
      <c r="B443" s="16" t="s">
        <v>368</v>
      </c>
      <c r="C443" s="16">
        <v>26229</v>
      </c>
      <c r="D443" s="16" t="s">
        <v>2388</v>
      </c>
      <c r="E443" s="16" t="s">
        <v>2389</v>
      </c>
      <c r="F443" s="17">
        <v>657</v>
      </c>
      <c r="G443" s="17">
        <v>100</v>
      </c>
      <c r="H443" s="17">
        <v>0</v>
      </c>
      <c r="I443" s="17">
        <v>657</v>
      </c>
      <c r="J443" s="18">
        <v>8.7889912611059895E-5</v>
      </c>
      <c r="K443" s="19">
        <v>0</v>
      </c>
      <c r="L443" s="20">
        <v>0</v>
      </c>
      <c r="M443" s="16">
        <v>1385.5</v>
      </c>
      <c r="N443" s="21">
        <v>0</v>
      </c>
    </row>
    <row r="444" spans="1:14" x14ac:dyDescent="0.25">
      <c r="A444" s="30" t="s">
        <v>8</v>
      </c>
      <c r="B444" s="22" t="s">
        <v>368</v>
      </c>
      <c r="C444" s="22">
        <v>26314</v>
      </c>
      <c r="D444" s="22" t="s">
        <v>2390</v>
      </c>
      <c r="E444" s="22" t="s">
        <v>2391</v>
      </c>
      <c r="F444" s="23">
        <v>78</v>
      </c>
      <c r="G444" s="23">
        <v>12</v>
      </c>
      <c r="H444" s="23">
        <v>0</v>
      </c>
      <c r="I444" s="23">
        <v>78</v>
      </c>
      <c r="J444" s="24">
        <v>1.0546789513327188E-5</v>
      </c>
      <c r="K444" s="25">
        <v>0</v>
      </c>
      <c r="L444" s="26">
        <v>0</v>
      </c>
      <c r="M444" s="22">
        <v>1385.5</v>
      </c>
      <c r="N444" s="27">
        <v>0</v>
      </c>
    </row>
    <row r="445" spans="1:14" x14ac:dyDescent="0.25">
      <c r="A445" s="29" t="s">
        <v>8</v>
      </c>
      <c r="B445" s="16" t="s">
        <v>368</v>
      </c>
      <c r="C445" s="16">
        <v>26219</v>
      </c>
      <c r="D445" s="16" t="s">
        <v>2392</v>
      </c>
      <c r="E445" s="16" t="s">
        <v>2393</v>
      </c>
      <c r="F445" s="17">
        <v>9</v>
      </c>
      <c r="G445" s="17">
        <v>1</v>
      </c>
      <c r="H445" s="17">
        <v>0</v>
      </c>
      <c r="I445" s="17">
        <v>9</v>
      </c>
      <c r="J445" s="18">
        <v>8.7889912611059886E-7</v>
      </c>
      <c r="K445" s="19">
        <v>0</v>
      </c>
      <c r="L445" s="20">
        <v>0</v>
      </c>
      <c r="M445" s="16">
        <v>1385.5</v>
      </c>
      <c r="N445" s="21">
        <v>0</v>
      </c>
    </row>
    <row r="446" spans="1:14" x14ac:dyDescent="0.25">
      <c r="A446" s="30" t="s">
        <v>8</v>
      </c>
      <c r="B446" s="22" t="s">
        <v>368</v>
      </c>
      <c r="C446" s="22">
        <v>26324</v>
      </c>
      <c r="D446" s="22" t="s">
        <v>2394</v>
      </c>
      <c r="E446" s="22" t="s">
        <v>2395</v>
      </c>
      <c r="F446" s="23">
        <v>78</v>
      </c>
      <c r="G446" s="23">
        <v>12</v>
      </c>
      <c r="H446" s="23">
        <v>0</v>
      </c>
      <c r="I446" s="23">
        <v>78</v>
      </c>
      <c r="J446" s="24">
        <v>1.0546789513327188E-5</v>
      </c>
      <c r="K446" s="25">
        <v>0</v>
      </c>
      <c r="L446" s="26">
        <v>0</v>
      </c>
      <c r="M446" s="22">
        <v>1385.5</v>
      </c>
      <c r="N446" s="27">
        <v>0</v>
      </c>
    </row>
    <row r="447" spans="1:14" x14ac:dyDescent="0.25">
      <c r="A447" s="29" t="s">
        <v>8</v>
      </c>
      <c r="B447" s="16" t="s">
        <v>368</v>
      </c>
      <c r="C447" s="16">
        <v>26223</v>
      </c>
      <c r="D447" s="16" t="s">
        <v>2396</v>
      </c>
      <c r="E447" s="16" t="s">
        <v>2396</v>
      </c>
      <c r="F447" s="17">
        <v>9</v>
      </c>
      <c r="G447" s="17">
        <v>1</v>
      </c>
      <c r="H447" s="17">
        <v>0</v>
      </c>
      <c r="I447" s="17">
        <v>9</v>
      </c>
      <c r="J447" s="18">
        <v>8.7889912611059886E-7</v>
      </c>
      <c r="K447" s="19">
        <v>0</v>
      </c>
      <c r="L447" s="20">
        <v>0</v>
      </c>
      <c r="M447" s="16">
        <v>1385.5</v>
      </c>
      <c r="N447" s="21">
        <v>0</v>
      </c>
    </row>
    <row r="448" spans="1:14" x14ac:dyDescent="0.25">
      <c r="A448" s="30" t="s">
        <v>8</v>
      </c>
      <c r="B448" s="22" t="s">
        <v>368</v>
      </c>
      <c r="C448" s="22">
        <v>26227</v>
      </c>
      <c r="D448" s="22" t="s">
        <v>2397</v>
      </c>
      <c r="E448" s="22" t="s">
        <v>2398</v>
      </c>
      <c r="F448" s="23">
        <v>162</v>
      </c>
      <c r="G448" s="23">
        <v>25</v>
      </c>
      <c r="H448" s="23">
        <v>0</v>
      </c>
      <c r="I448" s="23">
        <v>162</v>
      </c>
      <c r="J448" s="24">
        <v>2.1972478152764974E-5</v>
      </c>
      <c r="K448" s="25">
        <v>0</v>
      </c>
      <c r="L448" s="26">
        <v>0</v>
      </c>
      <c r="M448" s="22">
        <v>1385.5</v>
      </c>
      <c r="N448" s="27">
        <v>0</v>
      </c>
    </row>
    <row r="449" spans="1:14" x14ac:dyDescent="0.25">
      <c r="A449" s="29" t="s">
        <v>8</v>
      </c>
      <c r="B449" s="16" t="s">
        <v>368</v>
      </c>
      <c r="C449" s="16">
        <v>26392</v>
      </c>
      <c r="D449" s="16" t="s">
        <v>2399</v>
      </c>
      <c r="E449" s="16"/>
      <c r="F449" s="17">
        <v>59</v>
      </c>
      <c r="G449" s="17">
        <v>9</v>
      </c>
      <c r="H449" s="17">
        <v>0</v>
      </c>
      <c r="I449" s="17">
        <v>59</v>
      </c>
      <c r="J449" s="18">
        <v>7.9100921349953903E-6</v>
      </c>
      <c r="K449" s="19">
        <v>0</v>
      </c>
      <c r="L449" s="20">
        <v>0</v>
      </c>
      <c r="M449" s="16">
        <v>1385.5</v>
      </c>
      <c r="N449" s="21">
        <v>0</v>
      </c>
    </row>
    <row r="450" spans="1:14" x14ac:dyDescent="0.25">
      <c r="A450" s="30" t="s">
        <v>8</v>
      </c>
      <c r="B450" s="22" t="s">
        <v>368</v>
      </c>
      <c r="C450" s="22">
        <v>26334</v>
      </c>
      <c r="D450" s="22" t="s">
        <v>2402</v>
      </c>
      <c r="E450" s="22" t="s">
        <v>2403</v>
      </c>
      <c r="F450" s="23">
        <v>0</v>
      </c>
      <c r="G450" s="23">
        <v>0</v>
      </c>
      <c r="H450" s="23">
        <v>0</v>
      </c>
      <c r="I450" s="23">
        <v>0</v>
      </c>
      <c r="J450" s="24">
        <v>0</v>
      </c>
      <c r="K450" s="25">
        <v>0</v>
      </c>
      <c r="L450" s="26">
        <v>0</v>
      </c>
      <c r="M450" s="22">
        <v>1385.5</v>
      </c>
      <c r="N450" s="27">
        <v>0</v>
      </c>
    </row>
    <row r="451" spans="1:14" x14ac:dyDescent="0.25">
      <c r="A451" s="29" t="s">
        <v>8</v>
      </c>
      <c r="B451" s="16" t="s">
        <v>368</v>
      </c>
      <c r="C451" s="16">
        <v>26351</v>
      </c>
      <c r="D451" s="16" t="s">
        <v>2404</v>
      </c>
      <c r="E451" s="16" t="s">
        <v>2405</v>
      </c>
      <c r="F451" s="17">
        <v>113</v>
      </c>
      <c r="G451" s="17">
        <v>17</v>
      </c>
      <c r="H451" s="17">
        <v>0</v>
      </c>
      <c r="I451" s="17">
        <v>113</v>
      </c>
      <c r="J451" s="18">
        <v>1.4941285143880182E-5</v>
      </c>
      <c r="K451" s="19">
        <v>0</v>
      </c>
      <c r="L451" s="20">
        <v>0</v>
      </c>
      <c r="M451" s="16">
        <v>1385.5</v>
      </c>
      <c r="N451" s="21">
        <v>0</v>
      </c>
    </row>
    <row r="452" spans="1:14" x14ac:dyDescent="0.25">
      <c r="A452" s="30" t="s">
        <v>8</v>
      </c>
      <c r="B452" s="22" t="s">
        <v>368</v>
      </c>
      <c r="C452" s="22">
        <v>26327</v>
      </c>
      <c r="D452" s="22" t="s">
        <v>2406</v>
      </c>
      <c r="E452" s="22" t="s">
        <v>2406</v>
      </c>
      <c r="F452" s="23">
        <v>64</v>
      </c>
      <c r="G452" s="23">
        <v>10</v>
      </c>
      <c r="H452" s="23">
        <v>0</v>
      </c>
      <c r="I452" s="23">
        <v>64</v>
      </c>
      <c r="J452" s="24">
        <v>8.7889912611059888E-6</v>
      </c>
      <c r="K452" s="25">
        <v>0</v>
      </c>
      <c r="L452" s="26">
        <v>0</v>
      </c>
      <c r="M452" s="22">
        <v>1385.5</v>
      </c>
      <c r="N452" s="27">
        <v>0</v>
      </c>
    </row>
    <row r="453" spans="1:14" x14ac:dyDescent="0.25">
      <c r="A453" s="29" t="s">
        <v>8</v>
      </c>
      <c r="B453" s="16" t="s">
        <v>332</v>
      </c>
      <c r="C453" s="16">
        <v>25181</v>
      </c>
      <c r="D453" s="16" t="s">
        <v>2409</v>
      </c>
      <c r="E453" s="16" t="s">
        <v>2409</v>
      </c>
      <c r="F453" s="17">
        <v>154</v>
      </c>
      <c r="G453" s="17">
        <v>23</v>
      </c>
      <c r="H453" s="17">
        <v>0</v>
      </c>
      <c r="I453" s="17">
        <v>154</v>
      </c>
      <c r="J453" s="18">
        <v>2.0214679900543773E-5</v>
      </c>
      <c r="K453" s="19">
        <v>0</v>
      </c>
      <c r="L453" s="20">
        <v>0</v>
      </c>
      <c r="M453" s="16">
        <v>1385.5</v>
      </c>
      <c r="N453" s="21">
        <v>0</v>
      </c>
    </row>
    <row r="454" spans="1:14" x14ac:dyDescent="0.25">
      <c r="A454" s="30" t="s">
        <v>8</v>
      </c>
      <c r="B454" s="22" t="s">
        <v>332</v>
      </c>
      <c r="C454" s="22">
        <v>25353</v>
      </c>
      <c r="D454" s="22" t="s">
        <v>2410</v>
      </c>
      <c r="E454" s="22" t="s">
        <v>2410</v>
      </c>
      <c r="F454" s="23">
        <v>659</v>
      </c>
      <c r="G454" s="23">
        <v>100</v>
      </c>
      <c r="H454" s="23">
        <v>0</v>
      </c>
      <c r="I454" s="23">
        <v>659</v>
      </c>
      <c r="J454" s="24">
        <v>8.7889912611059895E-5</v>
      </c>
      <c r="K454" s="25">
        <v>0</v>
      </c>
      <c r="L454" s="26">
        <v>0</v>
      </c>
      <c r="M454" s="22">
        <v>1385.5</v>
      </c>
      <c r="N454" s="27">
        <v>0</v>
      </c>
    </row>
    <row r="455" spans="1:14" x14ac:dyDescent="0.25">
      <c r="A455" s="29" t="s">
        <v>8</v>
      </c>
      <c r="B455" s="16" t="s">
        <v>332</v>
      </c>
      <c r="C455" s="16">
        <v>25365</v>
      </c>
      <c r="D455" s="16" t="s">
        <v>2411</v>
      </c>
      <c r="E455" s="16" t="s">
        <v>2411</v>
      </c>
      <c r="F455" s="17">
        <v>621</v>
      </c>
      <c r="G455" s="17">
        <v>95</v>
      </c>
      <c r="H455" s="17">
        <v>0</v>
      </c>
      <c r="I455" s="17">
        <v>621</v>
      </c>
      <c r="J455" s="18">
        <v>8.3495416980506899E-5</v>
      </c>
      <c r="K455" s="19">
        <v>0</v>
      </c>
      <c r="L455" s="20">
        <v>0</v>
      </c>
      <c r="M455" s="16">
        <v>1385.5</v>
      </c>
      <c r="N455" s="21">
        <v>0</v>
      </c>
    </row>
    <row r="456" spans="1:14" x14ac:dyDescent="0.25">
      <c r="A456" s="30" t="s">
        <v>8</v>
      </c>
      <c r="B456" s="22" t="s">
        <v>332</v>
      </c>
      <c r="C456" s="22">
        <v>25361</v>
      </c>
      <c r="D456" s="22" t="s">
        <v>2412</v>
      </c>
      <c r="E456" s="22" t="s">
        <v>2413</v>
      </c>
      <c r="F456" s="23">
        <v>467</v>
      </c>
      <c r="G456" s="23">
        <v>71</v>
      </c>
      <c r="H456" s="23">
        <v>0</v>
      </c>
      <c r="I456" s="23">
        <v>467</v>
      </c>
      <c r="J456" s="24">
        <v>6.240183795385252E-5</v>
      </c>
      <c r="K456" s="25">
        <v>0</v>
      </c>
      <c r="L456" s="26">
        <v>0</v>
      </c>
      <c r="M456" s="22">
        <v>1385.5</v>
      </c>
      <c r="N456" s="27">
        <v>0</v>
      </c>
    </row>
    <row r="457" spans="1:14" x14ac:dyDescent="0.25">
      <c r="A457" s="29" t="s">
        <v>8</v>
      </c>
      <c r="B457" s="16" t="s">
        <v>332</v>
      </c>
      <c r="C457" s="16">
        <v>25371</v>
      </c>
      <c r="D457" s="16" t="s">
        <v>2414</v>
      </c>
      <c r="E457" s="16" t="s">
        <v>2415</v>
      </c>
      <c r="F457" s="17">
        <v>311</v>
      </c>
      <c r="G457" s="17">
        <v>47</v>
      </c>
      <c r="H457" s="17">
        <v>0</v>
      </c>
      <c r="I457" s="17">
        <v>311</v>
      </c>
      <c r="J457" s="18">
        <v>4.1308258927198148E-5</v>
      </c>
      <c r="K457" s="19">
        <v>0</v>
      </c>
      <c r="L457" s="20">
        <v>0</v>
      </c>
      <c r="M457" s="16">
        <v>1385.5</v>
      </c>
      <c r="N457" s="21">
        <v>0</v>
      </c>
    </row>
    <row r="458" spans="1:14" x14ac:dyDescent="0.25">
      <c r="A458" s="30" t="s">
        <v>8</v>
      </c>
      <c r="B458" s="22" t="s">
        <v>332</v>
      </c>
      <c r="C458" s="22">
        <v>25488</v>
      </c>
      <c r="D458" s="22" t="s">
        <v>2416</v>
      </c>
      <c r="E458" s="22"/>
      <c r="F458" s="23">
        <v>0</v>
      </c>
      <c r="G458" s="23">
        <v>0</v>
      </c>
      <c r="H458" s="23">
        <v>0</v>
      </c>
      <c r="I458" s="23">
        <v>0</v>
      </c>
      <c r="J458" s="24">
        <v>0</v>
      </c>
      <c r="K458" s="25">
        <v>0</v>
      </c>
      <c r="L458" s="26">
        <v>0</v>
      </c>
      <c r="M458" s="22">
        <v>1385.5</v>
      </c>
      <c r="N458" s="27">
        <v>0</v>
      </c>
    </row>
    <row r="459" spans="1:14" x14ac:dyDescent="0.25">
      <c r="A459" s="29" t="s">
        <v>8</v>
      </c>
      <c r="B459" s="16" t="s">
        <v>332</v>
      </c>
      <c r="C459" s="16">
        <v>25176</v>
      </c>
      <c r="D459" s="16" t="s">
        <v>2417</v>
      </c>
      <c r="E459" s="16" t="s">
        <v>2418</v>
      </c>
      <c r="F459" s="17">
        <v>2352</v>
      </c>
      <c r="G459" s="17">
        <v>358</v>
      </c>
      <c r="H459" s="17">
        <v>0</v>
      </c>
      <c r="I459" s="17">
        <v>2352</v>
      </c>
      <c r="J459" s="18">
        <v>3.1464588714759443E-4</v>
      </c>
      <c r="K459" s="19">
        <v>0</v>
      </c>
      <c r="L459" s="20">
        <v>0</v>
      </c>
      <c r="M459" s="16">
        <v>1385.5</v>
      </c>
      <c r="N459" s="21">
        <v>0</v>
      </c>
    </row>
    <row r="460" spans="1:14" x14ac:dyDescent="0.25">
      <c r="A460" s="30" t="s">
        <v>8</v>
      </c>
      <c r="B460" s="22" t="s">
        <v>332</v>
      </c>
      <c r="C460" s="22">
        <v>25345</v>
      </c>
      <c r="D460" s="22" t="s">
        <v>2421</v>
      </c>
      <c r="E460" s="22" t="s">
        <v>2422</v>
      </c>
      <c r="F460" s="23">
        <v>211</v>
      </c>
      <c r="G460" s="23">
        <v>32</v>
      </c>
      <c r="H460" s="23">
        <v>0</v>
      </c>
      <c r="I460" s="23">
        <v>211</v>
      </c>
      <c r="J460" s="24">
        <v>2.8124772035539164E-5</v>
      </c>
      <c r="K460" s="25">
        <v>0</v>
      </c>
      <c r="L460" s="26">
        <v>0</v>
      </c>
      <c r="M460" s="22">
        <v>1385.5</v>
      </c>
      <c r="N460" s="27">
        <v>0</v>
      </c>
    </row>
    <row r="461" spans="1:14" x14ac:dyDescent="0.25">
      <c r="A461" s="29" t="s">
        <v>8</v>
      </c>
      <c r="B461" s="16" t="s">
        <v>332</v>
      </c>
      <c r="C461" s="16">
        <v>25485</v>
      </c>
      <c r="D461" s="16" t="s">
        <v>2423</v>
      </c>
      <c r="E461" s="16" t="s">
        <v>2424</v>
      </c>
      <c r="F461" s="17">
        <v>0</v>
      </c>
      <c r="G461" s="17">
        <v>0</v>
      </c>
      <c r="H461" s="17">
        <v>0</v>
      </c>
      <c r="I461" s="17">
        <v>0</v>
      </c>
      <c r="J461" s="18">
        <v>0</v>
      </c>
      <c r="K461" s="19">
        <v>0</v>
      </c>
      <c r="L461" s="20">
        <v>0</v>
      </c>
      <c r="M461" s="16">
        <v>1385.5</v>
      </c>
      <c r="N461" s="21">
        <v>0</v>
      </c>
    </row>
    <row r="462" spans="1:14" x14ac:dyDescent="0.25">
      <c r="A462" s="30" t="s">
        <v>8</v>
      </c>
      <c r="B462" s="22" t="s">
        <v>332</v>
      </c>
      <c r="C462" s="22">
        <v>25467</v>
      </c>
      <c r="D462" s="22" t="s">
        <v>2427</v>
      </c>
      <c r="E462" s="22" t="s">
        <v>2428</v>
      </c>
      <c r="F462" s="23">
        <v>0</v>
      </c>
      <c r="G462" s="23">
        <v>0</v>
      </c>
      <c r="H462" s="23">
        <v>0</v>
      </c>
      <c r="I462" s="23">
        <v>0</v>
      </c>
      <c r="J462" s="24">
        <v>0</v>
      </c>
      <c r="K462" s="25">
        <v>0</v>
      </c>
      <c r="L462" s="26">
        <v>0</v>
      </c>
      <c r="M462" s="22">
        <v>1385.5</v>
      </c>
      <c r="N462" s="27">
        <v>0</v>
      </c>
    </row>
    <row r="463" spans="1:14" x14ac:dyDescent="0.25">
      <c r="A463" s="29" t="s">
        <v>8</v>
      </c>
      <c r="B463" s="16" t="s">
        <v>332</v>
      </c>
      <c r="C463" s="16">
        <v>25359</v>
      </c>
      <c r="D463" s="16" t="s">
        <v>2429</v>
      </c>
      <c r="E463" s="16" t="s">
        <v>2429</v>
      </c>
      <c r="F463" s="17">
        <v>25</v>
      </c>
      <c r="G463" s="17">
        <v>4</v>
      </c>
      <c r="H463" s="17">
        <v>0</v>
      </c>
      <c r="I463" s="17">
        <v>25</v>
      </c>
      <c r="J463" s="18">
        <v>3.5155965044423954E-6</v>
      </c>
      <c r="K463" s="19">
        <v>0</v>
      </c>
      <c r="L463" s="20">
        <v>0</v>
      </c>
      <c r="M463" s="16">
        <v>1385.5</v>
      </c>
      <c r="N463" s="21">
        <v>0</v>
      </c>
    </row>
    <row r="464" spans="1:14" x14ac:dyDescent="0.25">
      <c r="A464" s="30" t="s">
        <v>8</v>
      </c>
      <c r="B464" s="22" t="s">
        <v>332</v>
      </c>
      <c r="C464" s="22">
        <v>25351</v>
      </c>
      <c r="D464" s="22" t="s">
        <v>2430</v>
      </c>
      <c r="E464" s="22" t="s">
        <v>2430</v>
      </c>
      <c r="F464" s="23">
        <v>551</v>
      </c>
      <c r="G464" s="23">
        <v>84</v>
      </c>
      <c r="H464" s="23">
        <v>0</v>
      </c>
      <c r="I464" s="23">
        <v>551</v>
      </c>
      <c r="J464" s="24">
        <v>7.3827526593290305E-5</v>
      </c>
      <c r="K464" s="25">
        <v>0</v>
      </c>
      <c r="L464" s="26">
        <v>0</v>
      </c>
      <c r="M464" s="22">
        <v>1385.5</v>
      </c>
      <c r="N464" s="27">
        <v>0</v>
      </c>
    </row>
    <row r="465" spans="1:14" x14ac:dyDescent="0.25">
      <c r="A465" s="29" t="s">
        <v>8</v>
      </c>
      <c r="B465" s="16" t="s">
        <v>332</v>
      </c>
      <c r="C465" s="16">
        <v>25333</v>
      </c>
      <c r="D465" s="16" t="s">
        <v>2431</v>
      </c>
      <c r="E465" s="16" t="s">
        <v>2432</v>
      </c>
      <c r="F465" s="17">
        <v>414</v>
      </c>
      <c r="G465" s="17">
        <v>63</v>
      </c>
      <c r="H465" s="17">
        <v>0</v>
      </c>
      <c r="I465" s="17">
        <v>414</v>
      </c>
      <c r="J465" s="18">
        <v>5.5370644944967732E-5</v>
      </c>
      <c r="K465" s="19">
        <v>0</v>
      </c>
      <c r="L465" s="20">
        <v>0</v>
      </c>
      <c r="M465" s="16">
        <v>1385.5</v>
      </c>
      <c r="N465" s="21">
        <v>0</v>
      </c>
    </row>
    <row r="466" spans="1:14" x14ac:dyDescent="0.25">
      <c r="A466" s="30" t="s">
        <v>8</v>
      </c>
      <c r="B466" s="22" t="s">
        <v>332</v>
      </c>
      <c r="C466" s="22">
        <v>25141</v>
      </c>
      <c r="D466" s="22" t="s">
        <v>2433</v>
      </c>
      <c r="E466" s="22" t="s">
        <v>2434</v>
      </c>
      <c r="F466" s="23">
        <v>965</v>
      </c>
      <c r="G466" s="23">
        <v>147</v>
      </c>
      <c r="H466" s="23">
        <v>0</v>
      </c>
      <c r="I466" s="23">
        <v>965</v>
      </c>
      <c r="J466" s="24">
        <v>1.2919817153825804E-4</v>
      </c>
      <c r="K466" s="25">
        <v>0</v>
      </c>
      <c r="L466" s="26">
        <v>0</v>
      </c>
      <c r="M466" s="22">
        <v>1385.5</v>
      </c>
      <c r="N466" s="27">
        <v>0</v>
      </c>
    </row>
    <row r="467" spans="1:14" x14ac:dyDescent="0.25">
      <c r="A467" s="29" t="s">
        <v>8</v>
      </c>
      <c r="B467" s="16" t="s">
        <v>332</v>
      </c>
      <c r="C467" s="16">
        <v>25349</v>
      </c>
      <c r="D467" s="16" t="s">
        <v>2435</v>
      </c>
      <c r="E467" s="16" t="s">
        <v>2435</v>
      </c>
      <c r="F467" s="17">
        <v>389</v>
      </c>
      <c r="G467" s="17">
        <v>59</v>
      </c>
      <c r="H467" s="17">
        <v>0</v>
      </c>
      <c r="I467" s="17">
        <v>389</v>
      </c>
      <c r="J467" s="18">
        <v>5.1855048440525338E-5</v>
      </c>
      <c r="K467" s="19">
        <v>0</v>
      </c>
      <c r="L467" s="20">
        <v>0</v>
      </c>
      <c r="M467" s="16">
        <v>1385.5</v>
      </c>
      <c r="N467" s="21">
        <v>0</v>
      </c>
    </row>
    <row r="468" spans="1:14" x14ac:dyDescent="0.25">
      <c r="A468" s="30" t="s">
        <v>8</v>
      </c>
      <c r="B468" s="22" t="s">
        <v>332</v>
      </c>
      <c r="C468" s="22">
        <v>25391</v>
      </c>
      <c r="D468" s="22" t="s">
        <v>2436</v>
      </c>
      <c r="E468" s="22" t="s">
        <v>2437</v>
      </c>
      <c r="F468" s="23">
        <v>50</v>
      </c>
      <c r="G468" s="23">
        <v>8</v>
      </c>
      <c r="H468" s="23">
        <v>0</v>
      </c>
      <c r="I468" s="23">
        <v>50</v>
      </c>
      <c r="J468" s="24">
        <v>7.0311930088847909E-6</v>
      </c>
      <c r="K468" s="25">
        <v>0</v>
      </c>
      <c r="L468" s="26">
        <v>0</v>
      </c>
      <c r="M468" s="22">
        <v>1385.5</v>
      </c>
      <c r="N468" s="27">
        <v>0</v>
      </c>
    </row>
    <row r="469" spans="1:14" x14ac:dyDescent="0.25">
      <c r="A469" s="29" t="s">
        <v>8</v>
      </c>
      <c r="B469" s="16" t="s">
        <v>332</v>
      </c>
      <c r="C469" s="16">
        <v>25482</v>
      </c>
      <c r="D469" s="16" t="s">
        <v>2438</v>
      </c>
      <c r="E469" s="16" t="s">
        <v>2439</v>
      </c>
      <c r="F469" s="17">
        <v>0</v>
      </c>
      <c r="G469" s="17">
        <v>0</v>
      </c>
      <c r="H469" s="17">
        <v>0</v>
      </c>
      <c r="I469" s="17">
        <v>0</v>
      </c>
      <c r="J469" s="18">
        <v>0</v>
      </c>
      <c r="K469" s="19">
        <v>0</v>
      </c>
      <c r="L469" s="20">
        <v>0</v>
      </c>
      <c r="M469" s="16">
        <v>1385.5</v>
      </c>
      <c r="N469" s="21">
        <v>0</v>
      </c>
    </row>
    <row r="470" spans="1:14" x14ac:dyDescent="0.25">
      <c r="A470" s="30" t="s">
        <v>8</v>
      </c>
      <c r="B470" s="22" t="s">
        <v>332</v>
      </c>
      <c r="C470" s="22">
        <v>25321</v>
      </c>
      <c r="D470" s="22" t="s">
        <v>2442</v>
      </c>
      <c r="E470" s="22" t="s">
        <v>2442</v>
      </c>
      <c r="F470" s="23">
        <v>154</v>
      </c>
      <c r="G470" s="23">
        <v>23</v>
      </c>
      <c r="H470" s="23">
        <v>0</v>
      </c>
      <c r="I470" s="23">
        <v>154</v>
      </c>
      <c r="J470" s="24">
        <v>2.0214679900543773E-5</v>
      </c>
      <c r="K470" s="25">
        <v>0</v>
      </c>
      <c r="L470" s="26">
        <v>0</v>
      </c>
      <c r="M470" s="22">
        <v>1385.5</v>
      </c>
      <c r="N470" s="27">
        <v>0</v>
      </c>
    </row>
    <row r="471" spans="1:14" x14ac:dyDescent="0.25">
      <c r="A471" s="29" t="s">
        <v>8</v>
      </c>
      <c r="B471" s="16" t="s">
        <v>332</v>
      </c>
      <c r="C471" s="16">
        <v>25335</v>
      </c>
      <c r="D471" s="16" t="s">
        <v>2444</v>
      </c>
      <c r="E471" s="16" t="s">
        <v>2445</v>
      </c>
      <c r="F471" s="17">
        <v>0</v>
      </c>
      <c r="G471" s="17">
        <v>0</v>
      </c>
      <c r="H471" s="17">
        <v>0</v>
      </c>
      <c r="I471" s="17">
        <v>0</v>
      </c>
      <c r="J471" s="18">
        <v>0</v>
      </c>
      <c r="K471" s="19">
        <v>0</v>
      </c>
      <c r="L471" s="20">
        <v>0</v>
      </c>
      <c r="M471" s="16">
        <v>1385.5</v>
      </c>
      <c r="N471" s="21">
        <v>0</v>
      </c>
    </row>
    <row r="472" spans="1:14" x14ac:dyDescent="0.25">
      <c r="A472" s="30" t="s">
        <v>8</v>
      </c>
      <c r="B472" s="22" t="s">
        <v>332</v>
      </c>
      <c r="C472" s="22">
        <v>25419</v>
      </c>
      <c r="D472" s="22" t="s">
        <v>2448</v>
      </c>
      <c r="E472" s="22" t="s">
        <v>2449</v>
      </c>
      <c r="F472" s="23">
        <v>129</v>
      </c>
      <c r="G472" s="23">
        <v>20</v>
      </c>
      <c r="H472" s="23">
        <v>0</v>
      </c>
      <c r="I472" s="23">
        <v>129</v>
      </c>
      <c r="J472" s="24">
        <v>1.7577982522211978E-5</v>
      </c>
      <c r="K472" s="25">
        <v>0</v>
      </c>
      <c r="L472" s="26">
        <v>0</v>
      </c>
      <c r="M472" s="22">
        <v>1385.5</v>
      </c>
      <c r="N472" s="27">
        <v>0</v>
      </c>
    </row>
    <row r="473" spans="1:14" x14ac:dyDescent="0.25">
      <c r="A473" s="29" t="s">
        <v>8</v>
      </c>
      <c r="B473" s="16" t="s">
        <v>332</v>
      </c>
      <c r="C473" s="16">
        <v>25281</v>
      </c>
      <c r="D473" s="16" t="s">
        <v>2454</v>
      </c>
      <c r="E473" s="16" t="s">
        <v>2455</v>
      </c>
      <c r="F473" s="17">
        <v>543</v>
      </c>
      <c r="G473" s="17">
        <v>83</v>
      </c>
      <c r="H473" s="17">
        <v>0</v>
      </c>
      <c r="I473" s="17">
        <v>543</v>
      </c>
      <c r="J473" s="18">
        <v>7.2948627467179703E-5</v>
      </c>
      <c r="K473" s="19">
        <v>0</v>
      </c>
      <c r="L473" s="20">
        <v>0</v>
      </c>
      <c r="M473" s="16">
        <v>1385.5</v>
      </c>
      <c r="N473" s="21">
        <v>0</v>
      </c>
    </row>
    <row r="474" spans="1:14" x14ac:dyDescent="0.25">
      <c r="A474" s="30" t="s">
        <v>8</v>
      </c>
      <c r="B474" s="22" t="s">
        <v>37</v>
      </c>
      <c r="C474" s="22">
        <v>22791</v>
      </c>
      <c r="D474" s="22" t="s">
        <v>2456</v>
      </c>
      <c r="E474" s="22" t="s">
        <v>2457</v>
      </c>
      <c r="F474" s="23">
        <v>278</v>
      </c>
      <c r="G474" s="23">
        <v>31</v>
      </c>
      <c r="H474" s="23">
        <v>0</v>
      </c>
      <c r="I474" s="23">
        <v>278</v>
      </c>
      <c r="J474" s="24">
        <v>2.7245872909428565E-5</v>
      </c>
      <c r="K474" s="25">
        <v>0</v>
      </c>
      <c r="L474" s="26">
        <v>0</v>
      </c>
      <c r="M474" s="22">
        <v>1385.5</v>
      </c>
      <c r="N474" s="27">
        <v>0</v>
      </c>
    </row>
    <row r="475" spans="1:14" x14ac:dyDescent="0.25">
      <c r="A475" s="29" t="s">
        <v>8</v>
      </c>
      <c r="B475" s="16" t="s">
        <v>37</v>
      </c>
      <c r="C475" s="16">
        <v>22794</v>
      </c>
      <c r="D475" s="16" t="s">
        <v>2458</v>
      </c>
      <c r="E475" s="16" t="s">
        <v>2458</v>
      </c>
      <c r="F475" s="17">
        <v>295</v>
      </c>
      <c r="G475" s="17">
        <v>33</v>
      </c>
      <c r="H475" s="17">
        <v>0</v>
      </c>
      <c r="I475" s="17">
        <v>295</v>
      </c>
      <c r="J475" s="18">
        <v>2.9003671161649765E-5</v>
      </c>
      <c r="K475" s="19">
        <v>0</v>
      </c>
      <c r="L475" s="20">
        <v>0</v>
      </c>
      <c r="M475" s="16">
        <v>1385.5</v>
      </c>
      <c r="N475" s="21">
        <v>0</v>
      </c>
    </row>
    <row r="476" spans="1:14" x14ac:dyDescent="0.25">
      <c r="A476" s="30" t="s">
        <v>8</v>
      </c>
      <c r="B476" s="22" t="s">
        <v>37</v>
      </c>
      <c r="C476" s="22">
        <v>22799</v>
      </c>
      <c r="D476" s="22" t="s">
        <v>2446</v>
      </c>
      <c r="E476" s="22" t="s">
        <v>2447</v>
      </c>
      <c r="F476" s="23">
        <v>0</v>
      </c>
      <c r="G476" s="23">
        <v>0</v>
      </c>
      <c r="H476" s="23">
        <v>0</v>
      </c>
      <c r="I476" s="23">
        <v>0</v>
      </c>
      <c r="J476" s="24">
        <v>0</v>
      </c>
      <c r="K476" s="25">
        <v>0</v>
      </c>
      <c r="L476" s="26">
        <v>0</v>
      </c>
      <c r="M476" s="22">
        <v>1385.5</v>
      </c>
      <c r="N476" s="27">
        <v>0</v>
      </c>
    </row>
    <row r="477" spans="1:14" x14ac:dyDescent="0.25">
      <c r="A477" s="29" t="s">
        <v>8</v>
      </c>
      <c r="B477" s="16" t="s">
        <v>37</v>
      </c>
      <c r="C477" s="16">
        <v>22781</v>
      </c>
      <c r="D477" s="16" t="s">
        <v>2459</v>
      </c>
      <c r="E477" s="16" t="s">
        <v>2460</v>
      </c>
      <c r="F477" s="17">
        <v>486</v>
      </c>
      <c r="G477" s="17">
        <v>54</v>
      </c>
      <c r="H477" s="17">
        <v>0</v>
      </c>
      <c r="I477" s="17">
        <v>486</v>
      </c>
      <c r="J477" s="18">
        <v>4.7460552809972342E-5</v>
      </c>
      <c r="K477" s="19">
        <v>0</v>
      </c>
      <c r="L477" s="20">
        <v>0</v>
      </c>
      <c r="M477" s="16">
        <v>1385.5</v>
      </c>
      <c r="N477" s="21">
        <v>0</v>
      </c>
    </row>
    <row r="478" spans="1:14" x14ac:dyDescent="0.25">
      <c r="A478" s="30" t="s">
        <v>8</v>
      </c>
      <c r="B478" s="22" t="s">
        <v>37</v>
      </c>
      <c r="C478" s="22">
        <v>22567</v>
      </c>
      <c r="D478" s="22" t="s">
        <v>2461</v>
      </c>
      <c r="E478" s="22" t="s">
        <v>2462</v>
      </c>
      <c r="F478" s="23">
        <v>525</v>
      </c>
      <c r="G478" s="23">
        <v>59</v>
      </c>
      <c r="H478" s="23">
        <v>0</v>
      </c>
      <c r="I478" s="23">
        <v>525</v>
      </c>
      <c r="J478" s="24">
        <v>5.1855048440525338E-5</v>
      </c>
      <c r="K478" s="25">
        <v>0</v>
      </c>
      <c r="L478" s="26">
        <v>0</v>
      </c>
      <c r="M478" s="22">
        <v>1385.5</v>
      </c>
      <c r="N478" s="27">
        <v>0</v>
      </c>
    </row>
    <row r="479" spans="1:14" x14ac:dyDescent="0.25">
      <c r="A479" s="29" t="s">
        <v>8</v>
      </c>
      <c r="B479" s="16" t="s">
        <v>37</v>
      </c>
      <c r="C479" s="16">
        <v>22487</v>
      </c>
      <c r="D479" s="16" t="s">
        <v>2463</v>
      </c>
      <c r="E479" s="16" t="s">
        <v>2464</v>
      </c>
      <c r="F479" s="17">
        <v>0</v>
      </c>
      <c r="G479" s="17">
        <v>0</v>
      </c>
      <c r="H479" s="17">
        <v>0</v>
      </c>
      <c r="I479" s="17">
        <v>0</v>
      </c>
      <c r="J479" s="18">
        <v>0</v>
      </c>
      <c r="K479" s="19">
        <v>0</v>
      </c>
      <c r="L479" s="20">
        <v>0</v>
      </c>
      <c r="M479" s="16">
        <v>1385.5</v>
      </c>
      <c r="N479" s="21">
        <v>0</v>
      </c>
    </row>
    <row r="480" spans="1:14" x14ac:dyDescent="0.25">
      <c r="A480" s="30" t="s">
        <v>8</v>
      </c>
      <c r="B480" s="22" t="s">
        <v>37</v>
      </c>
      <c r="C480" s="22">
        <v>22787</v>
      </c>
      <c r="D480" s="22" t="s">
        <v>2465</v>
      </c>
      <c r="E480" s="22" t="s">
        <v>2466</v>
      </c>
      <c r="F480" s="23">
        <v>74</v>
      </c>
      <c r="G480" s="23">
        <v>8</v>
      </c>
      <c r="H480" s="23">
        <v>0</v>
      </c>
      <c r="I480" s="23">
        <v>74</v>
      </c>
      <c r="J480" s="24">
        <v>7.0311930088847909E-6</v>
      </c>
      <c r="K480" s="25">
        <v>0</v>
      </c>
      <c r="L480" s="26">
        <v>0</v>
      </c>
      <c r="M480" s="22">
        <v>1385.5</v>
      </c>
      <c r="N480" s="27">
        <v>0</v>
      </c>
    </row>
    <row r="481" spans="1:14" x14ac:dyDescent="0.25">
      <c r="A481" s="29" t="s">
        <v>8</v>
      </c>
      <c r="B481" s="16" t="s">
        <v>37</v>
      </c>
      <c r="C481" s="16">
        <v>22777</v>
      </c>
      <c r="D481" s="16" t="s">
        <v>2469</v>
      </c>
      <c r="E481" s="16" t="s">
        <v>2470</v>
      </c>
      <c r="F481" s="17">
        <v>291</v>
      </c>
      <c r="G481" s="17">
        <v>33</v>
      </c>
      <c r="H481" s="17">
        <v>0</v>
      </c>
      <c r="I481" s="17">
        <v>291</v>
      </c>
      <c r="J481" s="18">
        <v>2.9003671161649765E-5</v>
      </c>
      <c r="K481" s="19">
        <v>0</v>
      </c>
      <c r="L481" s="20">
        <v>0</v>
      </c>
      <c r="M481" s="16">
        <v>1385.5</v>
      </c>
      <c r="N481" s="21">
        <v>0</v>
      </c>
    </row>
    <row r="482" spans="1:14" x14ac:dyDescent="0.25">
      <c r="A482" s="30" t="s">
        <v>8</v>
      </c>
      <c r="B482" s="22" t="s">
        <v>37</v>
      </c>
      <c r="C482" s="22">
        <v>22523</v>
      </c>
      <c r="D482" s="22" t="s">
        <v>2483</v>
      </c>
      <c r="E482" s="22" t="s">
        <v>2484</v>
      </c>
      <c r="F482" s="23">
        <v>87</v>
      </c>
      <c r="G482" s="23">
        <v>10</v>
      </c>
      <c r="H482" s="23">
        <v>0</v>
      </c>
      <c r="I482" s="23">
        <v>87</v>
      </c>
      <c r="J482" s="24">
        <v>8.7889912611059888E-6</v>
      </c>
      <c r="K482" s="25">
        <v>0</v>
      </c>
      <c r="L482" s="26">
        <v>0</v>
      </c>
      <c r="M482" s="22">
        <v>1385.5</v>
      </c>
      <c r="N482" s="27">
        <v>0</v>
      </c>
    </row>
    <row r="483" spans="1:14" x14ac:dyDescent="0.25">
      <c r="A483" s="29" t="s">
        <v>8</v>
      </c>
      <c r="B483" s="16" t="s">
        <v>37</v>
      </c>
      <c r="C483" s="16">
        <v>22515</v>
      </c>
      <c r="D483" s="16" t="s">
        <v>2485</v>
      </c>
      <c r="E483" s="16" t="s">
        <v>2486</v>
      </c>
      <c r="F483" s="17">
        <v>1137</v>
      </c>
      <c r="G483" s="17">
        <v>127</v>
      </c>
      <c r="H483" s="17">
        <v>0</v>
      </c>
      <c r="I483" s="17">
        <v>1137</v>
      </c>
      <c r="J483" s="18">
        <v>1.1162018901604607E-4</v>
      </c>
      <c r="K483" s="19">
        <v>0</v>
      </c>
      <c r="L483" s="20">
        <v>0</v>
      </c>
      <c r="M483" s="16">
        <v>1385.5</v>
      </c>
      <c r="N483" s="21">
        <v>0</v>
      </c>
    </row>
    <row r="484" spans="1:14" x14ac:dyDescent="0.25">
      <c r="A484" s="30" t="s">
        <v>8</v>
      </c>
      <c r="B484" s="22" t="s">
        <v>37</v>
      </c>
      <c r="C484" s="22">
        <v>22727</v>
      </c>
      <c r="D484" s="22" t="s">
        <v>2489</v>
      </c>
      <c r="E484" s="22" t="s">
        <v>2490</v>
      </c>
      <c r="F484" s="23">
        <v>551</v>
      </c>
      <c r="G484" s="23">
        <v>62</v>
      </c>
      <c r="H484" s="23">
        <v>0</v>
      </c>
      <c r="I484" s="23">
        <v>551</v>
      </c>
      <c r="J484" s="24">
        <v>5.449174581885713E-5</v>
      </c>
      <c r="K484" s="25">
        <v>0</v>
      </c>
      <c r="L484" s="26">
        <v>0</v>
      </c>
      <c r="M484" s="22">
        <v>1385.5</v>
      </c>
      <c r="N484" s="27">
        <v>0</v>
      </c>
    </row>
    <row r="485" spans="1:14" x14ac:dyDescent="0.25">
      <c r="A485" s="29" t="s">
        <v>8</v>
      </c>
      <c r="B485" s="16" t="s">
        <v>37</v>
      </c>
      <c r="C485" s="16">
        <v>22714</v>
      </c>
      <c r="D485" s="16" t="s">
        <v>2493</v>
      </c>
      <c r="E485" s="16" t="s">
        <v>2494</v>
      </c>
      <c r="F485" s="17">
        <v>91</v>
      </c>
      <c r="G485" s="17">
        <v>10</v>
      </c>
      <c r="H485" s="17">
        <v>0</v>
      </c>
      <c r="I485" s="17">
        <v>91</v>
      </c>
      <c r="J485" s="18">
        <v>8.7889912611059888E-6</v>
      </c>
      <c r="K485" s="19">
        <v>0</v>
      </c>
      <c r="L485" s="20">
        <v>0</v>
      </c>
      <c r="M485" s="16">
        <v>1385.5</v>
      </c>
      <c r="N485" s="21">
        <v>0</v>
      </c>
    </row>
    <row r="486" spans="1:14" x14ac:dyDescent="0.25">
      <c r="A486" s="30" t="s">
        <v>8</v>
      </c>
      <c r="B486" s="22" t="s">
        <v>37</v>
      </c>
      <c r="C486" s="22">
        <v>22722</v>
      </c>
      <c r="D486" s="22" t="s">
        <v>2497</v>
      </c>
      <c r="E486" s="22" t="s">
        <v>2498</v>
      </c>
      <c r="F486" s="23">
        <v>48</v>
      </c>
      <c r="G486" s="23">
        <v>5</v>
      </c>
      <c r="H486" s="23">
        <v>0</v>
      </c>
      <c r="I486" s="23">
        <v>48</v>
      </c>
      <c r="J486" s="24">
        <v>4.3944956305529944E-6</v>
      </c>
      <c r="K486" s="25">
        <v>0</v>
      </c>
      <c r="L486" s="26">
        <v>0</v>
      </c>
      <c r="M486" s="22">
        <v>1385.5</v>
      </c>
      <c r="N486" s="27">
        <v>0</v>
      </c>
    </row>
    <row r="487" spans="1:14" x14ac:dyDescent="0.25">
      <c r="A487" s="29" t="s">
        <v>8</v>
      </c>
      <c r="B487" s="16" t="s">
        <v>37</v>
      </c>
      <c r="C487" s="16">
        <v>22627</v>
      </c>
      <c r="D487" s="16" t="s">
        <v>2500</v>
      </c>
      <c r="E487" s="16" t="s">
        <v>2501</v>
      </c>
      <c r="F487" s="17">
        <v>1137</v>
      </c>
      <c r="G487" s="17">
        <v>127</v>
      </c>
      <c r="H487" s="17">
        <v>0</v>
      </c>
      <c r="I487" s="17">
        <v>1137</v>
      </c>
      <c r="J487" s="18">
        <v>1.1162018901604607E-4</v>
      </c>
      <c r="K487" s="19">
        <v>0</v>
      </c>
      <c r="L487" s="20">
        <v>0</v>
      </c>
      <c r="M487" s="16">
        <v>1385.5</v>
      </c>
      <c r="N487" s="21">
        <v>0</v>
      </c>
    </row>
    <row r="488" spans="1:14" x14ac:dyDescent="0.25">
      <c r="A488" s="30" t="s">
        <v>8</v>
      </c>
      <c r="B488" s="22" t="s">
        <v>7</v>
      </c>
      <c r="C488" s="22">
        <v>21391</v>
      </c>
      <c r="D488" s="22" t="s">
        <v>2505</v>
      </c>
      <c r="E488" s="22" t="s">
        <v>2506</v>
      </c>
      <c r="F488" s="23">
        <v>357</v>
      </c>
      <c r="G488" s="23">
        <v>87</v>
      </c>
      <c r="H488" s="23">
        <v>0</v>
      </c>
      <c r="I488" s="23">
        <v>357</v>
      </c>
      <c r="J488" s="24">
        <v>7.646422397162211E-5</v>
      </c>
      <c r="K488" s="25">
        <v>0</v>
      </c>
      <c r="L488" s="26">
        <v>0</v>
      </c>
      <c r="M488" s="22">
        <v>1385.5</v>
      </c>
      <c r="N488" s="27">
        <v>0</v>
      </c>
    </row>
    <row r="489" spans="1:14" x14ac:dyDescent="0.25">
      <c r="A489" s="29" t="s">
        <v>8</v>
      </c>
      <c r="B489" s="16" t="s">
        <v>7</v>
      </c>
      <c r="C489" s="16">
        <v>21461</v>
      </c>
      <c r="D489" s="16" t="s">
        <v>2512</v>
      </c>
      <c r="E489" s="16" t="s">
        <v>2513</v>
      </c>
      <c r="F489" s="17">
        <v>205</v>
      </c>
      <c r="G489" s="17">
        <v>50</v>
      </c>
      <c r="H489" s="17">
        <v>0</v>
      </c>
      <c r="I489" s="17">
        <v>205</v>
      </c>
      <c r="J489" s="18">
        <v>4.3944956305529947E-5</v>
      </c>
      <c r="K489" s="19">
        <v>0</v>
      </c>
      <c r="L489" s="20">
        <v>0</v>
      </c>
      <c r="M489" s="16">
        <v>1385.5</v>
      </c>
      <c r="N489" s="21">
        <v>0</v>
      </c>
    </row>
    <row r="490" spans="1:14" x14ac:dyDescent="0.25">
      <c r="A490" s="30" t="s">
        <v>8</v>
      </c>
      <c r="B490" s="22" t="s">
        <v>7</v>
      </c>
      <c r="C490" s="22">
        <v>21361</v>
      </c>
      <c r="D490" s="22" t="s">
        <v>2519</v>
      </c>
      <c r="E490" s="22" t="s">
        <v>2520</v>
      </c>
      <c r="F490" s="23">
        <v>137</v>
      </c>
      <c r="G490" s="23">
        <v>34</v>
      </c>
      <c r="H490" s="23">
        <v>0</v>
      </c>
      <c r="I490" s="23">
        <v>137</v>
      </c>
      <c r="J490" s="24">
        <v>2.9882570287760364E-5</v>
      </c>
      <c r="K490" s="25">
        <v>0</v>
      </c>
      <c r="L490" s="26">
        <v>0</v>
      </c>
      <c r="M490" s="22">
        <v>1385.5</v>
      </c>
      <c r="N490" s="27">
        <v>0</v>
      </c>
    </row>
    <row r="491" spans="1:14" x14ac:dyDescent="0.25">
      <c r="A491" s="29" t="s">
        <v>8</v>
      </c>
      <c r="B491" s="16" t="s">
        <v>7</v>
      </c>
      <c r="C491" s="16">
        <v>21487</v>
      </c>
      <c r="D491" s="16" t="s">
        <v>2521</v>
      </c>
      <c r="E491" s="16" t="s">
        <v>2522</v>
      </c>
      <c r="F491" s="17">
        <v>59</v>
      </c>
      <c r="G491" s="17">
        <v>14</v>
      </c>
      <c r="H491" s="17">
        <v>0</v>
      </c>
      <c r="I491" s="17">
        <v>59</v>
      </c>
      <c r="J491" s="18">
        <v>1.2304587765548385E-5</v>
      </c>
      <c r="K491" s="19">
        <v>0</v>
      </c>
      <c r="L491" s="20">
        <v>0</v>
      </c>
      <c r="M491" s="16">
        <v>1385.5</v>
      </c>
      <c r="N491" s="21">
        <v>0</v>
      </c>
    </row>
    <row r="492" spans="1:14" x14ac:dyDescent="0.25">
      <c r="A492" s="30" t="s">
        <v>8</v>
      </c>
      <c r="B492" s="22" t="s">
        <v>7</v>
      </c>
      <c r="C492" s="22">
        <v>21451</v>
      </c>
      <c r="D492" s="22" t="s">
        <v>2529</v>
      </c>
      <c r="E492" s="22" t="s">
        <v>2530</v>
      </c>
      <c r="F492" s="23">
        <v>161</v>
      </c>
      <c r="G492" s="23">
        <v>39</v>
      </c>
      <c r="H492" s="23">
        <v>0</v>
      </c>
      <c r="I492" s="23">
        <v>161</v>
      </c>
      <c r="J492" s="24">
        <v>3.427706591831336E-5</v>
      </c>
      <c r="K492" s="25">
        <v>0</v>
      </c>
      <c r="L492" s="26">
        <v>0</v>
      </c>
      <c r="M492" s="22">
        <v>1385.5</v>
      </c>
      <c r="N492" s="27">
        <v>0</v>
      </c>
    </row>
    <row r="493" spans="1:14" x14ac:dyDescent="0.25">
      <c r="A493" s="29" t="s">
        <v>8</v>
      </c>
      <c r="B493" s="16" t="s">
        <v>7</v>
      </c>
      <c r="C493" s="16">
        <v>21337</v>
      </c>
      <c r="D493" s="16" t="s">
        <v>2533</v>
      </c>
      <c r="E493" s="16" t="s">
        <v>2533</v>
      </c>
      <c r="F493" s="17">
        <v>9</v>
      </c>
      <c r="G493" s="17">
        <v>2</v>
      </c>
      <c r="H493" s="17">
        <v>0</v>
      </c>
      <c r="I493" s="17">
        <v>9</v>
      </c>
      <c r="J493" s="18">
        <v>1.7577982522211977E-6</v>
      </c>
      <c r="K493" s="19">
        <v>0</v>
      </c>
      <c r="L493" s="20">
        <v>0</v>
      </c>
      <c r="M493" s="16">
        <v>1385.5</v>
      </c>
      <c r="N493" s="21">
        <v>0</v>
      </c>
    </row>
    <row r="494" spans="1:14" x14ac:dyDescent="0.25">
      <c r="A494" s="30" t="s">
        <v>8</v>
      </c>
      <c r="B494" s="22" t="s">
        <v>7</v>
      </c>
      <c r="C494" s="22">
        <v>21321</v>
      </c>
      <c r="D494" s="22" t="s">
        <v>2534</v>
      </c>
      <c r="E494" s="22" t="s">
        <v>2535</v>
      </c>
      <c r="F494" s="23">
        <v>15</v>
      </c>
      <c r="G494" s="23">
        <v>4</v>
      </c>
      <c r="H494" s="23">
        <v>0</v>
      </c>
      <c r="I494" s="23">
        <v>15</v>
      </c>
      <c r="J494" s="24">
        <v>3.5155965044423954E-6</v>
      </c>
      <c r="K494" s="25">
        <v>0</v>
      </c>
      <c r="L494" s="26">
        <v>0</v>
      </c>
      <c r="M494" s="22">
        <v>1385.5</v>
      </c>
      <c r="N494" s="27">
        <v>0</v>
      </c>
    </row>
    <row r="495" spans="1:14" x14ac:dyDescent="0.25">
      <c r="A495" s="29" t="s">
        <v>8</v>
      </c>
      <c r="B495" s="16" t="s">
        <v>7</v>
      </c>
      <c r="C495" s="16">
        <v>21331</v>
      </c>
      <c r="D495" s="16" t="s">
        <v>2538</v>
      </c>
      <c r="E495" s="16" t="s">
        <v>2539</v>
      </c>
      <c r="F495" s="17">
        <v>0</v>
      </c>
      <c r="G495" s="17">
        <v>0</v>
      </c>
      <c r="H495" s="17">
        <v>0</v>
      </c>
      <c r="I495" s="17">
        <v>0</v>
      </c>
      <c r="J495" s="18">
        <v>0</v>
      </c>
      <c r="K495" s="19">
        <v>0</v>
      </c>
      <c r="L495" s="20">
        <v>0</v>
      </c>
      <c r="M495" s="16">
        <v>1385.5</v>
      </c>
      <c r="N495" s="21">
        <v>0</v>
      </c>
    </row>
    <row r="496" spans="1:14" x14ac:dyDescent="0.25">
      <c r="A496" s="30" t="s">
        <v>8</v>
      </c>
      <c r="B496" s="22" t="s">
        <v>7</v>
      </c>
      <c r="C496" s="22">
        <v>21235</v>
      </c>
      <c r="D496" s="22" t="s">
        <v>2540</v>
      </c>
      <c r="E496" s="22" t="s">
        <v>2541</v>
      </c>
      <c r="F496" s="23">
        <v>327</v>
      </c>
      <c r="G496" s="23">
        <v>80</v>
      </c>
      <c r="H496" s="23">
        <v>0</v>
      </c>
      <c r="I496" s="23">
        <v>327</v>
      </c>
      <c r="J496" s="24">
        <v>7.031193008884791E-5</v>
      </c>
      <c r="K496" s="25">
        <v>0</v>
      </c>
      <c r="L496" s="26">
        <v>0</v>
      </c>
      <c r="M496" s="22">
        <v>1385.5</v>
      </c>
      <c r="N496" s="27">
        <v>0</v>
      </c>
    </row>
    <row r="497" spans="1:14" x14ac:dyDescent="0.25">
      <c r="A497" s="29" t="s">
        <v>8</v>
      </c>
      <c r="B497" s="16" t="s">
        <v>7</v>
      </c>
      <c r="C497" s="16">
        <v>21314</v>
      </c>
      <c r="D497" s="16" t="s">
        <v>2542</v>
      </c>
      <c r="E497" s="16" t="s">
        <v>2543</v>
      </c>
      <c r="F497" s="17">
        <v>5</v>
      </c>
      <c r="G497" s="17">
        <v>1</v>
      </c>
      <c r="H497" s="17">
        <v>0</v>
      </c>
      <c r="I497" s="17">
        <v>5</v>
      </c>
      <c r="J497" s="18">
        <v>8.7889912611059886E-7</v>
      </c>
      <c r="K497" s="19">
        <v>0</v>
      </c>
      <c r="L497" s="20">
        <v>0</v>
      </c>
      <c r="M497" s="16">
        <v>1385.5</v>
      </c>
      <c r="N497" s="21">
        <v>0</v>
      </c>
    </row>
    <row r="498" spans="1:14" x14ac:dyDescent="0.25">
      <c r="A498" s="30" t="s">
        <v>8</v>
      </c>
      <c r="B498" s="22" t="s">
        <v>29</v>
      </c>
      <c r="C498" s="22">
        <v>24327</v>
      </c>
      <c r="D498" s="22" t="s">
        <v>2548</v>
      </c>
      <c r="E498" s="22" t="s">
        <v>2549</v>
      </c>
      <c r="F498" s="23">
        <v>4</v>
      </c>
      <c r="G498" s="23">
        <v>1</v>
      </c>
      <c r="H498" s="23">
        <v>0</v>
      </c>
      <c r="I498" s="23">
        <v>4</v>
      </c>
      <c r="J498" s="24">
        <v>8.7889912611059886E-7</v>
      </c>
      <c r="K498" s="25">
        <v>0</v>
      </c>
      <c r="L498" s="26">
        <v>0</v>
      </c>
      <c r="M498" s="22">
        <v>1385.5</v>
      </c>
      <c r="N498" s="27">
        <v>0</v>
      </c>
    </row>
    <row r="499" spans="1:14" x14ac:dyDescent="0.25">
      <c r="A499" s="29" t="s">
        <v>8</v>
      </c>
      <c r="B499" s="16" t="s">
        <v>29</v>
      </c>
      <c r="C499" s="16">
        <v>24333</v>
      </c>
      <c r="D499" s="16" t="s">
        <v>2552</v>
      </c>
      <c r="E499" s="16" t="s">
        <v>2553</v>
      </c>
      <c r="F499" s="17">
        <v>59</v>
      </c>
      <c r="G499" s="17">
        <v>13</v>
      </c>
      <c r="H499" s="17">
        <v>0</v>
      </c>
      <c r="I499" s="17">
        <v>59</v>
      </c>
      <c r="J499" s="18">
        <v>1.1425688639437786E-5</v>
      </c>
      <c r="K499" s="19">
        <v>0</v>
      </c>
      <c r="L499" s="20">
        <v>0</v>
      </c>
      <c r="M499" s="16">
        <v>1385.5</v>
      </c>
      <c r="N499" s="21">
        <v>0</v>
      </c>
    </row>
    <row r="500" spans="1:14" x14ac:dyDescent="0.25">
      <c r="A500" s="30" t="s">
        <v>8</v>
      </c>
      <c r="B500" s="22" t="s">
        <v>29</v>
      </c>
      <c r="C500" s="22">
        <v>24484</v>
      </c>
      <c r="D500" s="22" t="s">
        <v>2558</v>
      </c>
      <c r="E500" s="22" t="s">
        <v>2559</v>
      </c>
      <c r="F500" s="23">
        <v>31</v>
      </c>
      <c r="G500" s="23">
        <v>7</v>
      </c>
      <c r="H500" s="23">
        <v>0</v>
      </c>
      <c r="I500" s="23">
        <v>31</v>
      </c>
      <c r="J500" s="24">
        <v>6.1522938827741923E-6</v>
      </c>
      <c r="K500" s="25">
        <v>0</v>
      </c>
      <c r="L500" s="26">
        <v>0</v>
      </c>
      <c r="M500" s="22">
        <v>1385.5</v>
      </c>
      <c r="N500" s="27">
        <v>0</v>
      </c>
    </row>
    <row r="501" spans="1:14" x14ac:dyDescent="0.25">
      <c r="A501" s="29" t="s">
        <v>8</v>
      </c>
      <c r="B501" s="16" t="s">
        <v>29</v>
      </c>
      <c r="C501" s="16">
        <v>24437</v>
      </c>
      <c r="D501" s="16" t="s">
        <v>2562</v>
      </c>
      <c r="E501" s="16" t="s">
        <v>2563</v>
      </c>
      <c r="F501" s="17">
        <v>0</v>
      </c>
      <c r="G501" s="17">
        <v>0</v>
      </c>
      <c r="H501" s="17">
        <v>0</v>
      </c>
      <c r="I501" s="17">
        <v>0</v>
      </c>
      <c r="J501" s="18">
        <v>0</v>
      </c>
      <c r="K501" s="19">
        <v>0</v>
      </c>
      <c r="L501" s="20">
        <v>0</v>
      </c>
      <c r="M501" s="16">
        <v>1385.5</v>
      </c>
      <c r="N501" s="21">
        <v>0</v>
      </c>
    </row>
    <row r="502" spans="1:14" x14ac:dyDescent="0.25">
      <c r="A502" s="30" t="s">
        <v>8</v>
      </c>
      <c r="B502" s="22" t="s">
        <v>29</v>
      </c>
      <c r="C502" s="22">
        <v>24219</v>
      </c>
      <c r="D502" s="22" t="s">
        <v>2570</v>
      </c>
      <c r="E502" s="22" t="s">
        <v>2571</v>
      </c>
      <c r="F502" s="23">
        <v>0</v>
      </c>
      <c r="G502" s="23">
        <v>0</v>
      </c>
      <c r="H502" s="23">
        <v>0</v>
      </c>
      <c r="I502" s="23">
        <v>0</v>
      </c>
      <c r="J502" s="24">
        <v>0</v>
      </c>
      <c r="K502" s="25">
        <v>0</v>
      </c>
      <c r="L502" s="26">
        <v>0</v>
      </c>
      <c r="M502" s="22">
        <v>1385.5</v>
      </c>
      <c r="N502" s="27">
        <v>0</v>
      </c>
    </row>
    <row r="503" spans="1:14" x14ac:dyDescent="0.25">
      <c r="A503" s="29" t="s">
        <v>8</v>
      </c>
      <c r="B503" s="16" t="s">
        <v>29</v>
      </c>
      <c r="C503" s="16">
        <v>24461</v>
      </c>
      <c r="D503" s="16" t="s">
        <v>2572</v>
      </c>
      <c r="E503" s="16" t="s">
        <v>2572</v>
      </c>
      <c r="F503" s="17">
        <v>0</v>
      </c>
      <c r="G503" s="17">
        <v>0</v>
      </c>
      <c r="H503" s="17">
        <v>6</v>
      </c>
      <c r="I503" s="17">
        <v>6</v>
      </c>
      <c r="J503" s="18">
        <v>0</v>
      </c>
      <c r="K503" s="19">
        <v>7.0763228595892431E-6</v>
      </c>
      <c r="L503" s="20">
        <v>1</v>
      </c>
      <c r="M503" s="16">
        <v>1385.5</v>
      </c>
      <c r="N503" s="21">
        <v>0</v>
      </c>
    </row>
    <row r="504" spans="1:14" x14ac:dyDescent="0.25">
      <c r="A504" s="30" t="s">
        <v>8</v>
      </c>
      <c r="B504" s="22" t="s">
        <v>29</v>
      </c>
      <c r="C504" s="22">
        <v>24464</v>
      </c>
      <c r="D504" s="22" t="s">
        <v>2575</v>
      </c>
      <c r="E504" s="22" t="s">
        <v>2576</v>
      </c>
      <c r="F504" s="23">
        <v>127</v>
      </c>
      <c r="G504" s="23">
        <v>29</v>
      </c>
      <c r="H504" s="23">
        <v>0</v>
      </c>
      <c r="I504" s="23">
        <v>127</v>
      </c>
      <c r="J504" s="24">
        <v>2.5488074657207368E-5</v>
      </c>
      <c r="K504" s="25">
        <v>0</v>
      </c>
      <c r="L504" s="26">
        <v>0</v>
      </c>
      <c r="M504" s="22">
        <v>1385.5</v>
      </c>
      <c r="N504" s="27">
        <v>0</v>
      </c>
    </row>
    <row r="505" spans="1:14" x14ac:dyDescent="0.25">
      <c r="A505" s="29" t="s">
        <v>8</v>
      </c>
      <c r="B505" s="16" t="s">
        <v>29</v>
      </c>
      <c r="C505" s="16">
        <v>24443</v>
      </c>
      <c r="D505" s="16" t="s">
        <v>2577</v>
      </c>
      <c r="E505" s="16" t="s">
        <v>2578</v>
      </c>
      <c r="F505" s="17">
        <v>0</v>
      </c>
      <c r="G505" s="17">
        <v>0</v>
      </c>
      <c r="H505" s="17">
        <v>0</v>
      </c>
      <c r="I505" s="17">
        <v>0</v>
      </c>
      <c r="J505" s="18">
        <v>0</v>
      </c>
      <c r="K505" s="19">
        <v>0</v>
      </c>
      <c r="L505" s="20">
        <v>0</v>
      </c>
      <c r="M505" s="16">
        <v>1385.5</v>
      </c>
      <c r="N505" s="21">
        <v>0</v>
      </c>
    </row>
    <row r="506" spans="1:14" x14ac:dyDescent="0.25">
      <c r="A506" s="30" t="s">
        <v>8</v>
      </c>
      <c r="B506" s="22" t="s">
        <v>29</v>
      </c>
      <c r="C506" s="22">
        <v>24357</v>
      </c>
      <c r="D506" s="22" t="s">
        <v>2579</v>
      </c>
      <c r="E506" s="22" t="s">
        <v>2579</v>
      </c>
      <c r="F506" s="23">
        <v>135</v>
      </c>
      <c r="G506" s="23">
        <v>31</v>
      </c>
      <c r="H506" s="23">
        <v>0</v>
      </c>
      <c r="I506" s="23">
        <v>135</v>
      </c>
      <c r="J506" s="24">
        <v>2.7245872909428565E-5</v>
      </c>
      <c r="K506" s="25">
        <v>0</v>
      </c>
      <c r="L506" s="26">
        <v>0</v>
      </c>
      <c r="M506" s="22">
        <v>1385.5</v>
      </c>
      <c r="N506" s="27">
        <v>0</v>
      </c>
    </row>
    <row r="507" spans="1:14" x14ac:dyDescent="0.25">
      <c r="A507" s="29" t="s">
        <v>8</v>
      </c>
      <c r="B507" s="16" t="s">
        <v>29</v>
      </c>
      <c r="C507" s="16">
        <v>24474</v>
      </c>
      <c r="D507" s="16" t="s">
        <v>2580</v>
      </c>
      <c r="E507" s="16" t="s">
        <v>2581</v>
      </c>
      <c r="F507" s="17">
        <v>9</v>
      </c>
      <c r="G507" s="17">
        <v>2</v>
      </c>
      <c r="H507" s="17">
        <v>0</v>
      </c>
      <c r="I507" s="17">
        <v>9</v>
      </c>
      <c r="J507" s="18">
        <v>1.7577982522211977E-6</v>
      </c>
      <c r="K507" s="19">
        <v>0</v>
      </c>
      <c r="L507" s="20">
        <v>0</v>
      </c>
      <c r="M507" s="16">
        <v>1385.5</v>
      </c>
      <c r="N507" s="21">
        <v>0</v>
      </c>
    </row>
    <row r="508" spans="1:14" x14ac:dyDescent="0.25">
      <c r="A508" s="30" t="s">
        <v>8</v>
      </c>
      <c r="B508" s="22" t="s">
        <v>29</v>
      </c>
      <c r="C508" s="22">
        <v>24355</v>
      </c>
      <c r="D508" s="22" t="s">
        <v>2582</v>
      </c>
      <c r="E508" s="22" t="s">
        <v>2583</v>
      </c>
      <c r="F508" s="23">
        <v>4</v>
      </c>
      <c r="G508" s="23">
        <v>1</v>
      </c>
      <c r="H508" s="23">
        <v>0</v>
      </c>
      <c r="I508" s="23">
        <v>4</v>
      </c>
      <c r="J508" s="24">
        <v>8.7889912611059886E-7</v>
      </c>
      <c r="K508" s="25">
        <v>0</v>
      </c>
      <c r="L508" s="26">
        <v>0</v>
      </c>
      <c r="M508" s="22">
        <v>1385.5</v>
      </c>
      <c r="N508" s="27">
        <v>0</v>
      </c>
    </row>
    <row r="509" spans="1:14" x14ac:dyDescent="0.25">
      <c r="A509" s="29" t="s">
        <v>8</v>
      </c>
      <c r="B509" s="16" t="s">
        <v>84</v>
      </c>
      <c r="C509" s="16">
        <v>23453</v>
      </c>
      <c r="D509" s="16" t="s">
        <v>2584</v>
      </c>
      <c r="E509" s="16" t="s">
        <v>2585</v>
      </c>
      <c r="F509" s="17">
        <v>115</v>
      </c>
      <c r="G509" s="17">
        <v>26</v>
      </c>
      <c r="H509" s="17">
        <v>0</v>
      </c>
      <c r="I509" s="17">
        <v>115</v>
      </c>
      <c r="J509" s="18">
        <v>2.2851377278875572E-5</v>
      </c>
      <c r="K509" s="19">
        <v>0</v>
      </c>
      <c r="L509" s="20">
        <v>0</v>
      </c>
      <c r="M509" s="16">
        <v>1385.5</v>
      </c>
      <c r="N509" s="21">
        <v>0</v>
      </c>
    </row>
    <row r="510" spans="1:14" x14ac:dyDescent="0.25">
      <c r="A510" s="30" t="s">
        <v>8</v>
      </c>
      <c r="B510" s="22" t="s">
        <v>29</v>
      </c>
      <c r="C510" s="22">
        <v>24361</v>
      </c>
      <c r="D510" s="22" t="s">
        <v>2586</v>
      </c>
      <c r="E510" s="22" t="s">
        <v>2587</v>
      </c>
      <c r="F510" s="23">
        <v>59</v>
      </c>
      <c r="G510" s="23">
        <v>13</v>
      </c>
      <c r="H510" s="23">
        <v>0</v>
      </c>
      <c r="I510" s="23">
        <v>59</v>
      </c>
      <c r="J510" s="24">
        <v>1.1425688639437786E-5</v>
      </c>
      <c r="K510" s="25">
        <v>0</v>
      </c>
      <c r="L510" s="26">
        <v>0</v>
      </c>
      <c r="M510" s="22">
        <v>1385.5</v>
      </c>
      <c r="N510" s="27">
        <v>0</v>
      </c>
    </row>
    <row r="511" spans="1:14" x14ac:dyDescent="0.25">
      <c r="A511" s="29" t="s">
        <v>8</v>
      </c>
      <c r="B511" s="16" t="s">
        <v>84</v>
      </c>
      <c r="C511" s="16">
        <v>23455</v>
      </c>
      <c r="D511" s="16" t="s">
        <v>2590</v>
      </c>
      <c r="E511" s="16" t="s">
        <v>2591</v>
      </c>
      <c r="F511" s="17">
        <v>787</v>
      </c>
      <c r="G511" s="17">
        <v>179</v>
      </c>
      <c r="H511" s="17">
        <v>0</v>
      </c>
      <c r="I511" s="17">
        <v>787</v>
      </c>
      <c r="J511" s="18">
        <v>1.5732294357379722E-4</v>
      </c>
      <c r="K511" s="19">
        <v>0</v>
      </c>
      <c r="L511" s="20">
        <v>0</v>
      </c>
      <c r="M511" s="16">
        <v>1385.5</v>
      </c>
      <c r="N511" s="21">
        <v>0</v>
      </c>
    </row>
    <row r="512" spans="1:14" x14ac:dyDescent="0.25">
      <c r="A512" s="30" t="s">
        <v>8</v>
      </c>
      <c r="B512" s="22" t="s">
        <v>29</v>
      </c>
      <c r="C512" s="22">
        <v>24373</v>
      </c>
      <c r="D512" s="22" t="s">
        <v>2598</v>
      </c>
      <c r="E512" s="22"/>
      <c r="F512" s="23">
        <v>14</v>
      </c>
      <c r="G512" s="23">
        <v>3</v>
      </c>
      <c r="H512" s="23">
        <v>0</v>
      </c>
      <c r="I512" s="23">
        <v>14</v>
      </c>
      <c r="J512" s="24">
        <v>2.6366973783317969E-6</v>
      </c>
      <c r="K512" s="25">
        <v>0</v>
      </c>
      <c r="L512" s="26">
        <v>0</v>
      </c>
      <c r="M512" s="22">
        <v>1385.5</v>
      </c>
      <c r="N512" s="27">
        <v>0</v>
      </c>
    </row>
    <row r="513" spans="1:14" x14ac:dyDescent="0.25">
      <c r="A513" s="29" t="s">
        <v>8</v>
      </c>
      <c r="B513" s="16" t="s">
        <v>84</v>
      </c>
      <c r="C513" s="16">
        <v>23415</v>
      </c>
      <c r="D513" s="16" t="s">
        <v>2602</v>
      </c>
      <c r="E513" s="16" t="s">
        <v>2603</v>
      </c>
      <c r="F513" s="17">
        <v>0</v>
      </c>
      <c r="G513" s="17">
        <v>0</v>
      </c>
      <c r="H513" s="17">
        <v>0</v>
      </c>
      <c r="I513" s="17">
        <v>0</v>
      </c>
      <c r="J513" s="18">
        <v>0</v>
      </c>
      <c r="K513" s="19">
        <v>0</v>
      </c>
      <c r="L513" s="20">
        <v>0</v>
      </c>
      <c r="M513" s="16">
        <v>1385.5</v>
      </c>
      <c r="N513" s="21">
        <v>0</v>
      </c>
    </row>
    <row r="514" spans="1:14" x14ac:dyDescent="0.25">
      <c r="A514" s="30" t="s">
        <v>8</v>
      </c>
      <c r="B514" s="22" t="s">
        <v>84</v>
      </c>
      <c r="C514" s="22">
        <v>23431</v>
      </c>
      <c r="D514" s="22" t="s">
        <v>2604</v>
      </c>
      <c r="E514" s="22" t="s">
        <v>2605</v>
      </c>
      <c r="F514" s="23">
        <v>0</v>
      </c>
      <c r="G514" s="23">
        <v>0</v>
      </c>
      <c r="H514" s="23">
        <v>0</v>
      </c>
      <c r="I514" s="23">
        <v>0</v>
      </c>
      <c r="J514" s="24">
        <v>0</v>
      </c>
      <c r="K514" s="25">
        <v>0</v>
      </c>
      <c r="L514" s="26">
        <v>0</v>
      </c>
      <c r="M514" s="22">
        <v>1385.5</v>
      </c>
      <c r="N514" s="27">
        <v>0</v>
      </c>
    </row>
    <row r="515" spans="1:14" x14ac:dyDescent="0.25">
      <c r="A515" s="29" t="s">
        <v>8</v>
      </c>
      <c r="B515" s="16" t="s">
        <v>84</v>
      </c>
      <c r="C515" s="16">
        <v>23435</v>
      </c>
      <c r="D515" s="16" t="s">
        <v>2606</v>
      </c>
      <c r="E515" s="16" t="s">
        <v>2606</v>
      </c>
      <c r="F515" s="17">
        <v>691</v>
      </c>
      <c r="G515" s="17">
        <v>157</v>
      </c>
      <c r="H515" s="17">
        <v>0</v>
      </c>
      <c r="I515" s="17">
        <v>691</v>
      </c>
      <c r="J515" s="18">
        <v>1.3798716279936403E-4</v>
      </c>
      <c r="K515" s="19">
        <v>0</v>
      </c>
      <c r="L515" s="20">
        <v>0</v>
      </c>
      <c r="M515" s="16">
        <v>1385.5</v>
      </c>
      <c r="N515" s="21">
        <v>0</v>
      </c>
    </row>
    <row r="516" spans="1:14" x14ac:dyDescent="0.25">
      <c r="A516" s="30" t="s">
        <v>8</v>
      </c>
      <c r="B516" s="22" t="s">
        <v>84</v>
      </c>
      <c r="C516" s="22">
        <v>23438</v>
      </c>
      <c r="D516" s="22" t="s">
        <v>2607</v>
      </c>
      <c r="E516" s="22" t="s">
        <v>2608</v>
      </c>
      <c r="F516" s="23">
        <v>58</v>
      </c>
      <c r="G516" s="23">
        <v>13</v>
      </c>
      <c r="H516" s="23">
        <v>0</v>
      </c>
      <c r="I516" s="23">
        <v>58</v>
      </c>
      <c r="J516" s="24">
        <v>1.1425688639437786E-5</v>
      </c>
      <c r="K516" s="25">
        <v>0</v>
      </c>
      <c r="L516" s="26">
        <v>0</v>
      </c>
      <c r="M516" s="22">
        <v>1385.5</v>
      </c>
      <c r="N516" s="27">
        <v>0</v>
      </c>
    </row>
    <row r="517" spans="1:14" x14ac:dyDescent="0.25">
      <c r="A517" s="29" t="s">
        <v>8</v>
      </c>
      <c r="B517" s="16" t="s">
        <v>84</v>
      </c>
      <c r="C517" s="16">
        <v>23441</v>
      </c>
      <c r="D517" s="16" t="s">
        <v>2609</v>
      </c>
      <c r="E517" s="16" t="s">
        <v>2610</v>
      </c>
      <c r="F517" s="17">
        <v>413</v>
      </c>
      <c r="G517" s="17">
        <v>94</v>
      </c>
      <c r="H517" s="17">
        <v>0</v>
      </c>
      <c r="I517" s="17">
        <v>413</v>
      </c>
      <c r="J517" s="18">
        <v>8.2616517854396297E-5</v>
      </c>
      <c r="K517" s="19">
        <v>0</v>
      </c>
      <c r="L517" s="20">
        <v>0</v>
      </c>
      <c r="M517" s="16">
        <v>1385.5</v>
      </c>
      <c r="N517" s="21">
        <v>0</v>
      </c>
    </row>
    <row r="518" spans="1:14" x14ac:dyDescent="0.25">
      <c r="A518" s="30" t="s">
        <v>8</v>
      </c>
      <c r="B518" s="22" t="s">
        <v>84</v>
      </c>
      <c r="C518" s="22">
        <v>23275</v>
      </c>
      <c r="D518" s="22" t="s">
        <v>2611</v>
      </c>
      <c r="E518" s="22" t="s">
        <v>2612</v>
      </c>
      <c r="F518" s="23">
        <v>0</v>
      </c>
      <c r="G518" s="23">
        <v>0</v>
      </c>
      <c r="H518" s="23">
        <v>0</v>
      </c>
      <c r="I518" s="23">
        <v>0</v>
      </c>
      <c r="J518" s="24">
        <v>0</v>
      </c>
      <c r="K518" s="25">
        <v>0</v>
      </c>
      <c r="L518" s="26">
        <v>0</v>
      </c>
      <c r="M518" s="22">
        <v>1385.5</v>
      </c>
      <c r="N518" s="27">
        <v>0</v>
      </c>
    </row>
    <row r="519" spans="1:14" x14ac:dyDescent="0.25">
      <c r="A519" s="29" t="s">
        <v>8</v>
      </c>
      <c r="B519" s="16" t="s">
        <v>84</v>
      </c>
      <c r="C519" s="16">
        <v>23263</v>
      </c>
      <c r="D519" s="16" t="s">
        <v>2613</v>
      </c>
      <c r="E519" s="16" t="s">
        <v>2614</v>
      </c>
      <c r="F519" s="17">
        <v>87</v>
      </c>
      <c r="G519" s="17">
        <v>20</v>
      </c>
      <c r="H519" s="17">
        <v>0</v>
      </c>
      <c r="I519" s="17">
        <v>87</v>
      </c>
      <c r="J519" s="18">
        <v>1.7577982522211978E-5</v>
      </c>
      <c r="K519" s="19">
        <v>0</v>
      </c>
      <c r="L519" s="20">
        <v>0</v>
      </c>
      <c r="M519" s="16">
        <v>1385.5</v>
      </c>
      <c r="N519" s="21">
        <v>0</v>
      </c>
    </row>
    <row r="520" spans="1:14" x14ac:dyDescent="0.25">
      <c r="A520" s="30" t="s">
        <v>8</v>
      </c>
      <c r="B520" s="22" t="s">
        <v>84</v>
      </c>
      <c r="C520" s="22">
        <v>23253</v>
      </c>
      <c r="D520" s="22" t="s">
        <v>2615</v>
      </c>
      <c r="E520" s="22" t="s">
        <v>2616</v>
      </c>
      <c r="F520" s="23">
        <v>0</v>
      </c>
      <c r="G520" s="23">
        <v>0</v>
      </c>
      <c r="H520" s="23">
        <v>0</v>
      </c>
      <c r="I520" s="23">
        <v>0</v>
      </c>
      <c r="J520" s="24">
        <v>0</v>
      </c>
      <c r="K520" s="25">
        <v>0</v>
      </c>
      <c r="L520" s="26">
        <v>0</v>
      </c>
      <c r="M520" s="22">
        <v>1385.5</v>
      </c>
      <c r="N520" s="27">
        <v>0</v>
      </c>
    </row>
    <row r="521" spans="1:14" x14ac:dyDescent="0.25">
      <c r="A521" s="29" t="s">
        <v>8</v>
      </c>
      <c r="B521" s="16" t="s">
        <v>84</v>
      </c>
      <c r="C521" s="16">
        <v>23235</v>
      </c>
      <c r="D521" s="16" t="s">
        <v>2618</v>
      </c>
      <c r="E521" s="16" t="s">
        <v>2619</v>
      </c>
      <c r="F521" s="17">
        <v>58</v>
      </c>
      <c r="G521" s="17">
        <v>13</v>
      </c>
      <c r="H521" s="17">
        <v>0</v>
      </c>
      <c r="I521" s="17">
        <v>58</v>
      </c>
      <c r="J521" s="18">
        <v>1.1425688639437786E-5</v>
      </c>
      <c r="K521" s="19">
        <v>0</v>
      </c>
      <c r="L521" s="20">
        <v>0</v>
      </c>
      <c r="M521" s="16">
        <v>1385.5</v>
      </c>
      <c r="N521" s="21">
        <v>0</v>
      </c>
    </row>
  </sheetData>
  <sortState ref="A3:N527">
    <sortCondition ref="M3:M527"/>
  </sortState>
  <hyperlinks>
    <hyperlink ref="A1" location="'All Lebanon'!A1" display="BACK to Main List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7"/>
  <sheetViews>
    <sheetView workbookViewId="0">
      <selection activeCell="A2" sqref="A2"/>
    </sheetView>
  </sheetViews>
  <sheetFormatPr defaultRowHeight="15" x14ac:dyDescent="0.25"/>
  <cols>
    <col min="1" max="3" width="12.28515625" customWidth="1"/>
    <col min="4" max="5" width="18.85546875" customWidth="1"/>
    <col min="6" max="12" width="12.28515625" customWidth="1"/>
    <col min="13" max="13" width="18" bestFit="1" customWidth="1"/>
    <col min="14" max="14" width="12.28515625" customWidth="1"/>
  </cols>
  <sheetData>
    <row r="1" spans="1:14" x14ac:dyDescent="0.25">
      <c r="A1" s="32" t="s">
        <v>2826</v>
      </c>
      <c r="M1" t="s">
        <v>2827</v>
      </c>
      <c r="N1">
        <f>COUNTIF($N$3:$N$1873,1)</f>
        <v>33</v>
      </c>
    </row>
    <row r="2" spans="1:14" ht="135" x14ac:dyDescent="0.25">
      <c r="A2" s="28" t="s">
        <v>2808</v>
      </c>
      <c r="B2" s="14" t="s">
        <v>2809</v>
      </c>
      <c r="C2" s="14" t="s">
        <v>0</v>
      </c>
      <c r="D2" s="14" t="s">
        <v>1</v>
      </c>
      <c r="E2" s="11" t="s">
        <v>2</v>
      </c>
      <c r="F2" s="11" t="s">
        <v>2813</v>
      </c>
      <c r="G2" s="11" t="s">
        <v>2814</v>
      </c>
      <c r="H2" s="11" t="s">
        <v>2810</v>
      </c>
      <c r="I2" s="11" t="s">
        <v>2815</v>
      </c>
      <c r="J2" s="12" t="s">
        <v>2816</v>
      </c>
      <c r="K2" s="13" t="s">
        <v>2812</v>
      </c>
      <c r="L2" s="11" t="s">
        <v>2811</v>
      </c>
      <c r="M2" s="14" t="s">
        <v>3</v>
      </c>
      <c r="N2" s="15" t="s">
        <v>4</v>
      </c>
    </row>
    <row r="3" spans="1:14" x14ac:dyDescent="0.25">
      <c r="A3" s="29" t="s">
        <v>14</v>
      </c>
      <c r="B3" s="16" t="s">
        <v>26</v>
      </c>
      <c r="C3" s="16">
        <v>35277</v>
      </c>
      <c r="D3" s="16" t="s">
        <v>24</v>
      </c>
      <c r="E3" s="16" t="s">
        <v>25</v>
      </c>
      <c r="F3" s="17">
        <v>26750</v>
      </c>
      <c r="G3" s="17">
        <v>16847</v>
      </c>
      <c r="H3" s="17">
        <v>7630</v>
      </c>
      <c r="I3" s="17">
        <v>34380</v>
      </c>
      <c r="J3" s="18">
        <v>1.4806813577585259E-2</v>
      </c>
      <c r="K3" s="19">
        <v>8.9987239031109872E-3</v>
      </c>
      <c r="L3" s="20">
        <v>0.22193135543920883</v>
      </c>
      <c r="M3" s="16">
        <v>10</v>
      </c>
      <c r="N3" s="21">
        <v>1</v>
      </c>
    </row>
    <row r="4" spans="1:14" x14ac:dyDescent="0.25">
      <c r="A4" s="30" t="s">
        <v>14</v>
      </c>
      <c r="B4" s="22" t="s">
        <v>26</v>
      </c>
      <c r="C4" s="22">
        <v>35512</v>
      </c>
      <c r="D4" s="22" t="s">
        <v>64</v>
      </c>
      <c r="E4" s="22" t="s">
        <v>65</v>
      </c>
      <c r="F4" s="23">
        <v>5865</v>
      </c>
      <c r="G4" s="23">
        <v>3694</v>
      </c>
      <c r="H4" s="23">
        <v>13848</v>
      </c>
      <c r="I4" s="23">
        <v>19713</v>
      </c>
      <c r="J4" s="24">
        <v>3.2466533718525522E-3</v>
      </c>
      <c r="K4" s="25">
        <v>1.6332153159931972E-2</v>
      </c>
      <c r="L4" s="26">
        <v>0.70248059656064521</v>
      </c>
      <c r="M4" s="22">
        <v>16</v>
      </c>
      <c r="N4" s="27">
        <v>1</v>
      </c>
    </row>
    <row r="5" spans="1:14" x14ac:dyDescent="0.25">
      <c r="A5" s="29" t="s">
        <v>14</v>
      </c>
      <c r="B5" s="16" t="s">
        <v>26</v>
      </c>
      <c r="C5" s="16">
        <v>35111</v>
      </c>
      <c r="D5" s="16" t="s">
        <v>55</v>
      </c>
      <c r="E5" s="16" t="s">
        <v>55</v>
      </c>
      <c r="F5" s="17">
        <v>5833</v>
      </c>
      <c r="G5" s="17">
        <v>3674</v>
      </c>
      <c r="H5" s="17">
        <v>10897</v>
      </c>
      <c r="I5" s="17">
        <v>16730</v>
      </c>
      <c r="J5" s="18">
        <v>3.2290753893303402E-3</v>
      </c>
      <c r="K5" s="19">
        <v>1.2851781700157331E-2</v>
      </c>
      <c r="L5" s="20">
        <v>0.65134488942020319</v>
      </c>
      <c r="M5" s="16">
        <v>25</v>
      </c>
      <c r="N5" s="21">
        <v>1</v>
      </c>
    </row>
    <row r="6" spans="1:14" x14ac:dyDescent="0.25">
      <c r="A6" s="30" t="s">
        <v>14</v>
      </c>
      <c r="B6" s="22" t="s">
        <v>26</v>
      </c>
      <c r="C6" s="22">
        <v>35275</v>
      </c>
      <c r="D6" s="22" t="s">
        <v>56</v>
      </c>
      <c r="E6" s="22" t="s">
        <v>56</v>
      </c>
      <c r="F6" s="23">
        <v>12787</v>
      </c>
      <c r="G6" s="23">
        <v>8053</v>
      </c>
      <c r="H6" s="23">
        <v>4939</v>
      </c>
      <c r="I6" s="23">
        <v>17726</v>
      </c>
      <c r="J6" s="24">
        <v>7.0777746625686529E-3</v>
      </c>
      <c r="K6" s="25">
        <v>5.8249931005852117E-3</v>
      </c>
      <c r="L6" s="26">
        <v>0.27863026063409679</v>
      </c>
      <c r="M6" s="22">
        <v>26</v>
      </c>
      <c r="N6" s="27">
        <v>1</v>
      </c>
    </row>
    <row r="7" spans="1:14" x14ac:dyDescent="0.25">
      <c r="A7" s="29" t="s">
        <v>14</v>
      </c>
      <c r="B7" s="16" t="s">
        <v>26</v>
      </c>
      <c r="C7" s="16">
        <v>35516</v>
      </c>
      <c r="D7" s="16" t="s">
        <v>68</v>
      </c>
      <c r="E7" s="16" t="s">
        <v>69</v>
      </c>
      <c r="F7" s="17">
        <v>5529</v>
      </c>
      <c r="G7" s="17">
        <v>3482</v>
      </c>
      <c r="H7" s="17">
        <v>5262</v>
      </c>
      <c r="I7" s="17">
        <v>10791</v>
      </c>
      <c r="J7" s="18">
        <v>3.0603267571171055E-3</v>
      </c>
      <c r="K7" s="19">
        <v>6.2059351478597662E-3</v>
      </c>
      <c r="L7" s="20">
        <v>0.48762857937169862</v>
      </c>
      <c r="M7" s="16">
        <v>34</v>
      </c>
      <c r="N7" s="21">
        <v>1</v>
      </c>
    </row>
    <row r="8" spans="1:14" x14ac:dyDescent="0.25">
      <c r="A8" s="30" t="s">
        <v>14</v>
      </c>
      <c r="B8" s="22" t="s">
        <v>26</v>
      </c>
      <c r="C8" s="22">
        <v>35437</v>
      </c>
      <c r="D8" s="22" t="s">
        <v>82</v>
      </c>
      <c r="E8" s="22" t="s">
        <v>82</v>
      </c>
      <c r="F8" s="23">
        <v>9033</v>
      </c>
      <c r="G8" s="23">
        <v>5689</v>
      </c>
      <c r="H8" s="23">
        <v>2649</v>
      </c>
      <c r="I8" s="23">
        <v>11682</v>
      </c>
      <c r="J8" s="24">
        <v>5.0000571284431975E-3</v>
      </c>
      <c r="K8" s="25">
        <v>3.1241965425086509E-3</v>
      </c>
      <c r="L8" s="26">
        <v>0.22675911658962505</v>
      </c>
      <c r="M8" s="22">
        <v>37</v>
      </c>
      <c r="N8" s="27">
        <v>1</v>
      </c>
    </row>
    <row r="9" spans="1:14" x14ac:dyDescent="0.25">
      <c r="A9" s="29" t="s">
        <v>14</v>
      </c>
      <c r="B9" s="16" t="s">
        <v>26</v>
      </c>
      <c r="C9" s="16">
        <v>35314</v>
      </c>
      <c r="D9" s="16" t="s">
        <v>85</v>
      </c>
      <c r="E9" s="16" t="s">
        <v>86</v>
      </c>
      <c r="F9" s="17">
        <v>6549</v>
      </c>
      <c r="G9" s="17">
        <v>4125</v>
      </c>
      <c r="H9" s="17">
        <v>3632</v>
      </c>
      <c r="I9" s="17">
        <v>10181</v>
      </c>
      <c r="J9" s="18">
        <v>3.6254588952062206E-3</v>
      </c>
      <c r="K9" s="19">
        <v>4.283534104338022E-3</v>
      </c>
      <c r="L9" s="20">
        <v>0.35674295255868776</v>
      </c>
      <c r="M9" s="16">
        <v>38</v>
      </c>
      <c r="N9" s="21">
        <v>1</v>
      </c>
    </row>
    <row r="10" spans="1:14" x14ac:dyDescent="0.25">
      <c r="A10" s="30" t="s">
        <v>14</v>
      </c>
      <c r="B10" s="22" t="s">
        <v>26</v>
      </c>
      <c r="C10" s="22">
        <v>35353</v>
      </c>
      <c r="D10" s="22" t="s">
        <v>161</v>
      </c>
      <c r="E10" s="22" t="s">
        <v>162</v>
      </c>
      <c r="F10" s="23">
        <v>9698</v>
      </c>
      <c r="G10" s="23">
        <v>6108</v>
      </c>
      <c r="H10" s="23">
        <v>1058</v>
      </c>
      <c r="I10" s="23">
        <v>10756</v>
      </c>
      <c r="J10" s="24">
        <v>5.3683158622835382E-3</v>
      </c>
      <c r="K10" s="25">
        <v>1.2477915975742365E-3</v>
      </c>
      <c r="L10" s="26">
        <v>9.8363703979174419E-2</v>
      </c>
      <c r="M10" s="22">
        <v>68</v>
      </c>
      <c r="N10" s="27">
        <v>1</v>
      </c>
    </row>
    <row r="11" spans="1:14" x14ac:dyDescent="0.25">
      <c r="A11" s="29" t="s">
        <v>14</v>
      </c>
      <c r="B11" s="16" t="s">
        <v>26</v>
      </c>
      <c r="C11" s="16">
        <v>35216</v>
      </c>
      <c r="D11" s="16" t="s">
        <v>153</v>
      </c>
      <c r="E11" s="16" t="s">
        <v>154</v>
      </c>
      <c r="F11" s="17">
        <v>3684</v>
      </c>
      <c r="G11" s="17">
        <v>2320</v>
      </c>
      <c r="H11" s="17">
        <v>2329</v>
      </c>
      <c r="I11" s="17">
        <v>6013</v>
      </c>
      <c r="J11" s="18">
        <v>2.0390459725765893E-3</v>
      </c>
      <c r="K11" s="19">
        <v>2.7467926566638913E-3</v>
      </c>
      <c r="L11" s="20">
        <v>0.38732745717611838</v>
      </c>
      <c r="M11" s="16">
        <v>73</v>
      </c>
      <c r="N11" s="21">
        <v>1</v>
      </c>
    </row>
    <row r="12" spans="1:14" x14ac:dyDescent="0.25">
      <c r="A12" s="30" t="s">
        <v>14</v>
      </c>
      <c r="B12" s="22" t="s">
        <v>26</v>
      </c>
      <c r="C12" s="22">
        <v>35191</v>
      </c>
      <c r="D12" s="22" t="s">
        <v>182</v>
      </c>
      <c r="E12" s="22" t="s">
        <v>183</v>
      </c>
      <c r="F12" s="23">
        <v>7491</v>
      </c>
      <c r="G12" s="23">
        <v>4718</v>
      </c>
      <c r="H12" s="23">
        <v>1029</v>
      </c>
      <c r="I12" s="23">
        <v>8520</v>
      </c>
      <c r="J12" s="24">
        <v>4.1466460769898055E-3</v>
      </c>
      <c r="K12" s="25">
        <v>1.2135893704195552E-3</v>
      </c>
      <c r="L12" s="26">
        <v>0.12077464788732395</v>
      </c>
      <c r="M12" s="22">
        <v>78</v>
      </c>
      <c r="N12" s="27">
        <v>1</v>
      </c>
    </row>
    <row r="13" spans="1:14" x14ac:dyDescent="0.25">
      <c r="A13" s="29" t="s">
        <v>14</v>
      </c>
      <c r="B13" s="16" t="s">
        <v>26</v>
      </c>
      <c r="C13" s="16">
        <v>35364</v>
      </c>
      <c r="D13" s="16" t="s">
        <v>173</v>
      </c>
      <c r="E13" s="16" t="s">
        <v>173</v>
      </c>
      <c r="F13" s="17">
        <v>4310</v>
      </c>
      <c r="G13" s="17">
        <v>2714</v>
      </c>
      <c r="H13" s="17">
        <v>1464</v>
      </c>
      <c r="I13" s="17">
        <v>5774</v>
      </c>
      <c r="J13" s="18">
        <v>2.3853322282641654E-3</v>
      </c>
      <c r="K13" s="19">
        <v>1.7266227777397753E-3</v>
      </c>
      <c r="L13" s="20">
        <v>0.25355039833737442</v>
      </c>
      <c r="M13" s="16">
        <v>87</v>
      </c>
      <c r="N13" s="21">
        <v>1</v>
      </c>
    </row>
    <row r="14" spans="1:14" x14ac:dyDescent="0.25">
      <c r="A14" s="30" t="s">
        <v>14</v>
      </c>
      <c r="B14" s="22" t="s">
        <v>26</v>
      </c>
      <c r="C14" s="22">
        <v>35149</v>
      </c>
      <c r="D14" s="22" t="s">
        <v>180</v>
      </c>
      <c r="E14" s="22" t="s">
        <v>181</v>
      </c>
      <c r="F14" s="23">
        <v>3368</v>
      </c>
      <c r="G14" s="23">
        <v>2121</v>
      </c>
      <c r="H14" s="23">
        <v>1789</v>
      </c>
      <c r="I14" s="23">
        <v>5157</v>
      </c>
      <c r="J14" s="24">
        <v>1.8641450464805802E-3</v>
      </c>
      <c r="K14" s="25">
        <v>2.1099235993008595E-3</v>
      </c>
      <c r="L14" s="26">
        <v>0.34690711654062439</v>
      </c>
      <c r="M14" s="22">
        <v>89</v>
      </c>
      <c r="N14" s="27">
        <v>1</v>
      </c>
    </row>
    <row r="15" spans="1:14" x14ac:dyDescent="0.25">
      <c r="A15" s="29" t="s">
        <v>14</v>
      </c>
      <c r="B15" s="16" t="s">
        <v>26</v>
      </c>
      <c r="C15" s="16">
        <v>35137</v>
      </c>
      <c r="D15" s="16" t="s">
        <v>177</v>
      </c>
      <c r="E15" s="16" t="s">
        <v>177</v>
      </c>
      <c r="F15" s="17">
        <v>3509</v>
      </c>
      <c r="G15" s="17">
        <v>2210</v>
      </c>
      <c r="H15" s="17">
        <v>1666</v>
      </c>
      <c r="I15" s="17">
        <v>5175</v>
      </c>
      <c r="J15" s="18">
        <v>1.9423670687044236E-3</v>
      </c>
      <c r="K15" s="19">
        <v>1.9648589806792799E-3</v>
      </c>
      <c r="L15" s="20">
        <v>0.32193236714975848</v>
      </c>
      <c r="M15" s="16">
        <v>91</v>
      </c>
      <c r="N15" s="21">
        <v>1</v>
      </c>
    </row>
    <row r="16" spans="1:14" x14ac:dyDescent="0.25">
      <c r="A16" s="30" t="s">
        <v>14</v>
      </c>
      <c r="B16" s="22" t="s">
        <v>26</v>
      </c>
      <c r="C16" s="22">
        <v>35416</v>
      </c>
      <c r="D16" s="22" t="s">
        <v>200</v>
      </c>
      <c r="E16" s="22" t="s">
        <v>201</v>
      </c>
      <c r="F16" s="23">
        <v>1600</v>
      </c>
      <c r="G16" s="23">
        <v>1008</v>
      </c>
      <c r="H16" s="23">
        <v>3216</v>
      </c>
      <c r="I16" s="23">
        <v>4816</v>
      </c>
      <c r="J16" s="24">
        <v>8.8593031911948371E-4</v>
      </c>
      <c r="K16" s="25">
        <v>3.7929090527398343E-3</v>
      </c>
      <c r="L16" s="26">
        <v>0.66777408637873759</v>
      </c>
      <c r="M16" s="22">
        <v>99</v>
      </c>
      <c r="N16" s="27">
        <v>1</v>
      </c>
    </row>
    <row r="17" spans="1:14" x14ac:dyDescent="0.25">
      <c r="A17" s="29" t="s">
        <v>14</v>
      </c>
      <c r="B17" s="16" t="s">
        <v>26</v>
      </c>
      <c r="C17" s="16">
        <v>35357</v>
      </c>
      <c r="D17" s="16" t="s">
        <v>211</v>
      </c>
      <c r="E17" s="16" t="s">
        <v>211</v>
      </c>
      <c r="F17" s="17">
        <v>6110</v>
      </c>
      <c r="G17" s="17">
        <v>3848</v>
      </c>
      <c r="H17" s="17">
        <v>754</v>
      </c>
      <c r="I17" s="17">
        <v>6864</v>
      </c>
      <c r="J17" s="18">
        <v>3.3820038372735844E-3</v>
      </c>
      <c r="K17" s="19">
        <v>8.8925790602171486E-4</v>
      </c>
      <c r="L17" s="20">
        <v>0.10984848484848485</v>
      </c>
      <c r="M17" s="16">
        <v>100</v>
      </c>
      <c r="N17" s="21">
        <v>1</v>
      </c>
    </row>
    <row r="18" spans="1:14" x14ac:dyDescent="0.25">
      <c r="A18" s="30" t="s">
        <v>14</v>
      </c>
      <c r="B18" s="22" t="s">
        <v>26</v>
      </c>
      <c r="C18" s="22">
        <v>35211</v>
      </c>
      <c r="D18" s="22" t="s">
        <v>202</v>
      </c>
      <c r="E18" s="22" t="s">
        <v>203</v>
      </c>
      <c r="F18" s="23">
        <v>1923</v>
      </c>
      <c r="G18" s="23">
        <v>1211</v>
      </c>
      <c r="H18" s="23">
        <v>2048</v>
      </c>
      <c r="I18" s="23">
        <v>3971</v>
      </c>
      <c r="J18" s="24">
        <v>1.0643468417199354E-3</v>
      </c>
      <c r="K18" s="25">
        <v>2.4153848694064618E-3</v>
      </c>
      <c r="L18" s="26">
        <v>0.51573910853689242</v>
      </c>
      <c r="M18" s="22">
        <v>103</v>
      </c>
      <c r="N18" s="27">
        <v>1</v>
      </c>
    </row>
    <row r="19" spans="1:14" x14ac:dyDescent="0.25">
      <c r="A19" s="29" t="s">
        <v>14</v>
      </c>
      <c r="B19" s="16" t="s">
        <v>26</v>
      </c>
      <c r="C19" s="16">
        <v>35328</v>
      </c>
      <c r="D19" s="16" t="s">
        <v>223</v>
      </c>
      <c r="E19" s="16" t="s">
        <v>224</v>
      </c>
      <c r="F19" s="17">
        <v>3065</v>
      </c>
      <c r="G19" s="17">
        <v>1930</v>
      </c>
      <c r="H19" s="17">
        <v>1176</v>
      </c>
      <c r="I19" s="17">
        <v>4241</v>
      </c>
      <c r="J19" s="18">
        <v>1.6962753133934558E-3</v>
      </c>
      <c r="K19" s="19">
        <v>1.3869592804794917E-3</v>
      </c>
      <c r="L19" s="20">
        <v>0.2772930912520632</v>
      </c>
      <c r="M19" s="16">
        <v>106</v>
      </c>
      <c r="N19" s="21">
        <v>1</v>
      </c>
    </row>
    <row r="20" spans="1:14" x14ac:dyDescent="0.25">
      <c r="A20" s="30" t="s">
        <v>14</v>
      </c>
      <c r="B20" s="22" t="s">
        <v>26</v>
      </c>
      <c r="C20" s="22">
        <v>35351</v>
      </c>
      <c r="D20" s="22" t="s">
        <v>234</v>
      </c>
      <c r="E20" s="22" t="s">
        <v>235</v>
      </c>
      <c r="F20" s="23">
        <v>4923</v>
      </c>
      <c r="G20" s="23">
        <v>3101</v>
      </c>
      <c r="H20" s="23">
        <v>724</v>
      </c>
      <c r="I20" s="23">
        <v>5647</v>
      </c>
      <c r="J20" s="24">
        <v>2.7254661900689672E-3</v>
      </c>
      <c r="K20" s="25">
        <v>8.5387629172376867E-4</v>
      </c>
      <c r="L20" s="26">
        <v>0.12820966885071719</v>
      </c>
      <c r="M20" s="22">
        <v>107</v>
      </c>
      <c r="N20" s="27">
        <v>1</v>
      </c>
    </row>
    <row r="21" spans="1:14" x14ac:dyDescent="0.25">
      <c r="A21" s="29" t="s">
        <v>14</v>
      </c>
      <c r="B21" s="16" t="s">
        <v>26</v>
      </c>
      <c r="C21" s="16">
        <v>35171</v>
      </c>
      <c r="D21" s="16" t="s">
        <v>227</v>
      </c>
      <c r="E21" s="16" t="s">
        <v>228</v>
      </c>
      <c r="F21" s="17">
        <v>4503</v>
      </c>
      <c r="G21" s="17">
        <v>2836</v>
      </c>
      <c r="H21" s="17">
        <v>738</v>
      </c>
      <c r="I21" s="17">
        <v>5241</v>
      </c>
      <c r="J21" s="18">
        <v>2.4925579216496583E-3</v>
      </c>
      <c r="K21" s="19">
        <v>8.7038771172947692E-4</v>
      </c>
      <c r="L21" s="20">
        <v>0.14081282198053807</v>
      </c>
      <c r="M21" s="16">
        <v>111</v>
      </c>
      <c r="N21" s="21">
        <v>1</v>
      </c>
    </row>
    <row r="22" spans="1:14" x14ac:dyDescent="0.25">
      <c r="A22" s="30" t="s">
        <v>14</v>
      </c>
      <c r="B22" s="22" t="s">
        <v>26</v>
      </c>
      <c r="C22" s="22">
        <v>35129</v>
      </c>
      <c r="D22" s="22" t="s">
        <v>220</v>
      </c>
      <c r="E22" s="22" t="s">
        <v>220</v>
      </c>
      <c r="F22" s="23">
        <v>4077</v>
      </c>
      <c r="G22" s="23">
        <v>2568</v>
      </c>
      <c r="H22" s="23">
        <v>776</v>
      </c>
      <c r="I22" s="23">
        <v>4853</v>
      </c>
      <c r="J22" s="24">
        <v>2.2570129558520178E-3</v>
      </c>
      <c r="K22" s="25">
        <v>9.1520442317354208E-4</v>
      </c>
      <c r="L22" s="26">
        <v>0.15990109210797446</v>
      </c>
      <c r="M22" s="22">
        <v>115</v>
      </c>
      <c r="N22" s="27">
        <v>1</v>
      </c>
    </row>
    <row r="23" spans="1:14" x14ac:dyDescent="0.25">
      <c r="A23" s="29" t="s">
        <v>14</v>
      </c>
      <c r="B23" s="16" t="s">
        <v>26</v>
      </c>
      <c r="C23" s="16">
        <v>35487</v>
      </c>
      <c r="D23" s="16" t="s">
        <v>272</v>
      </c>
      <c r="E23" s="16" t="s">
        <v>273</v>
      </c>
      <c r="F23" s="17">
        <v>6413</v>
      </c>
      <c r="G23" s="17">
        <v>4039</v>
      </c>
      <c r="H23" s="17">
        <v>398</v>
      </c>
      <c r="I23" s="17">
        <v>6811</v>
      </c>
      <c r="J23" s="18">
        <v>3.549873570360709E-3</v>
      </c>
      <c r="K23" s="19">
        <v>4.6939608301941981E-4</v>
      </c>
      <c r="L23" s="20">
        <v>5.8434884745265016E-2</v>
      </c>
      <c r="M23" s="16">
        <v>122</v>
      </c>
      <c r="N23" s="21">
        <v>1</v>
      </c>
    </row>
    <row r="24" spans="1:14" x14ac:dyDescent="0.25">
      <c r="A24" s="30" t="s">
        <v>14</v>
      </c>
      <c r="B24" s="22" t="s">
        <v>26</v>
      </c>
      <c r="C24" s="22">
        <v>35243</v>
      </c>
      <c r="D24" s="22" t="s">
        <v>690</v>
      </c>
      <c r="E24" s="22" t="s">
        <v>691</v>
      </c>
      <c r="F24" s="23">
        <v>1730</v>
      </c>
      <c r="G24" s="23">
        <v>1090</v>
      </c>
      <c r="H24" s="23">
        <v>1342</v>
      </c>
      <c r="I24" s="23">
        <v>3072</v>
      </c>
      <c r="J24" s="24">
        <v>9.5800004746055282E-4</v>
      </c>
      <c r="K24" s="25">
        <v>1.5827375462614606E-3</v>
      </c>
      <c r="L24" s="26">
        <v>0.43684895833333331</v>
      </c>
      <c r="M24" s="22">
        <v>128</v>
      </c>
      <c r="N24" s="27">
        <v>1</v>
      </c>
    </row>
    <row r="25" spans="1:14" x14ac:dyDescent="0.25">
      <c r="A25" s="29" t="s">
        <v>14</v>
      </c>
      <c r="B25" s="16" t="s">
        <v>26</v>
      </c>
      <c r="C25" s="16">
        <v>35224</v>
      </c>
      <c r="D25" s="16" t="s">
        <v>254</v>
      </c>
      <c r="E25" s="16" t="s">
        <v>255</v>
      </c>
      <c r="F25" s="17">
        <v>1980</v>
      </c>
      <c r="G25" s="17">
        <v>1247</v>
      </c>
      <c r="H25" s="17">
        <v>1078</v>
      </c>
      <c r="I25" s="17">
        <v>3058</v>
      </c>
      <c r="J25" s="18">
        <v>1.0959872102599168E-3</v>
      </c>
      <c r="K25" s="19">
        <v>1.271379340439534E-3</v>
      </c>
      <c r="L25" s="20">
        <v>0.35251798561151076</v>
      </c>
      <c r="M25" s="16">
        <v>133</v>
      </c>
      <c r="N25" s="21">
        <v>1</v>
      </c>
    </row>
    <row r="26" spans="1:14" x14ac:dyDescent="0.25">
      <c r="A26" s="30" t="s">
        <v>14</v>
      </c>
      <c r="B26" s="22" t="s">
        <v>26</v>
      </c>
      <c r="C26" s="22">
        <v>35231</v>
      </c>
      <c r="D26" s="22" t="s">
        <v>2148</v>
      </c>
      <c r="E26" s="22" t="s">
        <v>2149</v>
      </c>
      <c r="F26" s="23">
        <v>1735</v>
      </c>
      <c r="G26" s="23">
        <v>1093</v>
      </c>
      <c r="H26" s="23">
        <v>1178</v>
      </c>
      <c r="I26" s="23">
        <v>2913</v>
      </c>
      <c r="J26" s="24">
        <v>9.6063674483888464E-4</v>
      </c>
      <c r="K26" s="25">
        <v>1.3893180547660214E-3</v>
      </c>
      <c r="L26" s="26">
        <v>0.40439409543426019</v>
      </c>
      <c r="M26" s="22">
        <v>142</v>
      </c>
      <c r="N26" s="27">
        <v>1</v>
      </c>
    </row>
    <row r="27" spans="1:14" x14ac:dyDescent="0.25">
      <c r="A27" s="29" t="s">
        <v>14</v>
      </c>
      <c r="B27" s="16" t="s">
        <v>26</v>
      </c>
      <c r="C27" s="16">
        <v>35429</v>
      </c>
      <c r="D27" s="16" t="s">
        <v>281</v>
      </c>
      <c r="E27" s="16" t="s">
        <v>282</v>
      </c>
      <c r="F27" s="17">
        <v>1220</v>
      </c>
      <c r="G27" s="17">
        <v>768</v>
      </c>
      <c r="H27" s="17">
        <v>1589</v>
      </c>
      <c r="I27" s="17">
        <v>2809</v>
      </c>
      <c r="J27" s="18">
        <v>6.7499452885294001E-4</v>
      </c>
      <c r="K27" s="19">
        <v>1.8740461706478846E-3</v>
      </c>
      <c r="L27" s="20">
        <v>0.56568173727305093</v>
      </c>
      <c r="M27" s="16">
        <v>146</v>
      </c>
      <c r="N27" s="21">
        <v>1</v>
      </c>
    </row>
    <row r="28" spans="1:14" x14ac:dyDescent="0.25">
      <c r="A28" s="30" t="s">
        <v>14</v>
      </c>
      <c r="B28" s="22" t="s">
        <v>26</v>
      </c>
      <c r="C28" s="22">
        <v>35511</v>
      </c>
      <c r="D28" s="22" t="s">
        <v>270</v>
      </c>
      <c r="E28" s="22" t="s">
        <v>271</v>
      </c>
      <c r="F28" s="23">
        <v>948</v>
      </c>
      <c r="G28" s="23">
        <v>597</v>
      </c>
      <c r="H28" s="23">
        <v>1884</v>
      </c>
      <c r="I28" s="23">
        <v>2832</v>
      </c>
      <c r="J28" s="24">
        <v>5.247027782880275E-4</v>
      </c>
      <c r="K28" s="25">
        <v>2.2219653779110221E-3</v>
      </c>
      <c r="L28" s="26">
        <v>0.6652542372881356</v>
      </c>
      <c r="M28" s="22">
        <v>154</v>
      </c>
      <c r="N28" s="27">
        <v>1</v>
      </c>
    </row>
    <row r="29" spans="1:14" x14ac:dyDescent="0.25">
      <c r="A29" s="29" t="s">
        <v>14</v>
      </c>
      <c r="B29" s="16" t="s">
        <v>26</v>
      </c>
      <c r="C29" s="16">
        <v>35498</v>
      </c>
      <c r="D29" s="16" t="s">
        <v>276</v>
      </c>
      <c r="E29" s="16" t="s">
        <v>277</v>
      </c>
      <c r="F29" s="17">
        <v>3032</v>
      </c>
      <c r="G29" s="17">
        <v>1910</v>
      </c>
      <c r="H29" s="17">
        <v>563</v>
      </c>
      <c r="I29" s="17">
        <v>3595</v>
      </c>
      <c r="J29" s="18">
        <v>1.6786973308712439E-3</v>
      </c>
      <c r="K29" s="19">
        <v>6.6399496165812401E-4</v>
      </c>
      <c r="L29" s="20">
        <v>0.15660639777468707</v>
      </c>
      <c r="M29" s="16">
        <v>160</v>
      </c>
      <c r="N29" s="21">
        <v>1</v>
      </c>
    </row>
    <row r="30" spans="1:14" x14ac:dyDescent="0.25">
      <c r="A30" s="30" t="s">
        <v>14</v>
      </c>
      <c r="B30" s="22" t="s">
        <v>26</v>
      </c>
      <c r="C30" s="22">
        <v>35486</v>
      </c>
      <c r="D30" s="22" t="s">
        <v>340</v>
      </c>
      <c r="E30" s="22" t="s">
        <v>341</v>
      </c>
      <c r="F30" s="23">
        <v>1968</v>
      </c>
      <c r="G30" s="23">
        <v>1239</v>
      </c>
      <c r="H30" s="23">
        <v>751</v>
      </c>
      <c r="I30" s="23">
        <v>2719</v>
      </c>
      <c r="J30" s="24">
        <v>1.0889560172510321E-3</v>
      </c>
      <c r="K30" s="25">
        <v>8.8571974459192022E-4</v>
      </c>
      <c r="L30" s="26">
        <v>0.27620448694372929</v>
      </c>
      <c r="M30" s="22">
        <v>175</v>
      </c>
      <c r="N30" s="27">
        <v>1</v>
      </c>
    </row>
    <row r="31" spans="1:14" x14ac:dyDescent="0.25">
      <c r="A31" s="29" t="s">
        <v>14</v>
      </c>
      <c r="B31" s="16" t="s">
        <v>26</v>
      </c>
      <c r="C31" s="16">
        <v>35269</v>
      </c>
      <c r="D31" s="16" t="s">
        <v>347</v>
      </c>
      <c r="E31" s="16" t="s">
        <v>348</v>
      </c>
      <c r="F31" s="17">
        <v>1174</v>
      </c>
      <c r="G31" s="17">
        <v>739</v>
      </c>
      <c r="H31" s="17">
        <v>1180</v>
      </c>
      <c r="I31" s="17">
        <v>2354</v>
      </c>
      <c r="J31" s="18">
        <v>6.4950645419573256E-4</v>
      </c>
      <c r="K31" s="19">
        <v>1.3916768290525511E-3</v>
      </c>
      <c r="L31" s="20">
        <v>0.50127442650807141</v>
      </c>
      <c r="M31" s="16">
        <v>181</v>
      </c>
      <c r="N31" s="21">
        <v>1</v>
      </c>
    </row>
    <row r="32" spans="1:14" x14ac:dyDescent="0.25">
      <c r="A32" s="30" t="s">
        <v>14</v>
      </c>
      <c r="B32" s="22" t="s">
        <v>26</v>
      </c>
      <c r="C32" s="22">
        <v>35459</v>
      </c>
      <c r="D32" s="22" t="s">
        <v>1005</v>
      </c>
      <c r="E32" s="22" t="s">
        <v>1006</v>
      </c>
      <c r="F32" s="23">
        <v>1445</v>
      </c>
      <c r="G32" s="23">
        <v>910</v>
      </c>
      <c r="H32" s="23">
        <v>840</v>
      </c>
      <c r="I32" s="23">
        <v>2285</v>
      </c>
      <c r="J32" s="24">
        <v>7.9979820476064496E-4</v>
      </c>
      <c r="K32" s="25">
        <v>9.9068520034249394E-4</v>
      </c>
      <c r="L32" s="26">
        <v>0.36761487964989059</v>
      </c>
      <c r="M32" s="22">
        <v>193</v>
      </c>
      <c r="N32" s="27">
        <v>1</v>
      </c>
    </row>
    <row r="33" spans="1:14" x14ac:dyDescent="0.25">
      <c r="A33" s="29" t="s">
        <v>14</v>
      </c>
      <c r="B33" s="16" t="s">
        <v>26</v>
      </c>
      <c r="C33" s="16">
        <v>35141</v>
      </c>
      <c r="D33" s="16" t="s">
        <v>413</v>
      </c>
      <c r="E33" s="16" t="s">
        <v>414</v>
      </c>
      <c r="F33" s="17">
        <v>2426</v>
      </c>
      <c r="G33" s="17">
        <v>1528</v>
      </c>
      <c r="H33" s="17">
        <v>385</v>
      </c>
      <c r="I33" s="17">
        <v>2811</v>
      </c>
      <c r="J33" s="18">
        <v>1.3429578646969951E-3</v>
      </c>
      <c r="K33" s="19">
        <v>4.5406405015697645E-4</v>
      </c>
      <c r="L33" s="20">
        <v>0.13696193525435787</v>
      </c>
      <c r="M33" s="16">
        <v>212</v>
      </c>
      <c r="N33" s="21">
        <v>1</v>
      </c>
    </row>
    <row r="34" spans="1:14" x14ac:dyDescent="0.25">
      <c r="A34" s="30" t="s">
        <v>14</v>
      </c>
      <c r="B34" s="22" t="s">
        <v>26</v>
      </c>
      <c r="C34" s="22">
        <v>35189</v>
      </c>
      <c r="D34" s="22" t="s">
        <v>392</v>
      </c>
      <c r="E34" s="22" t="s">
        <v>393</v>
      </c>
      <c r="F34" s="23">
        <v>2194</v>
      </c>
      <c r="G34" s="23">
        <v>1382</v>
      </c>
      <c r="H34" s="23">
        <v>423</v>
      </c>
      <c r="I34" s="23">
        <v>2617</v>
      </c>
      <c r="J34" s="24">
        <v>1.2146385922848478E-3</v>
      </c>
      <c r="K34" s="25">
        <v>4.9888076160104161E-4</v>
      </c>
      <c r="L34" s="26">
        <v>0.16163546045089797</v>
      </c>
      <c r="M34" s="22">
        <v>214</v>
      </c>
      <c r="N34" s="27">
        <v>1</v>
      </c>
    </row>
    <row r="35" spans="1:14" x14ac:dyDescent="0.25">
      <c r="A35" s="29" t="s">
        <v>14</v>
      </c>
      <c r="B35" s="16" t="s">
        <v>26</v>
      </c>
      <c r="C35" s="16">
        <v>35325</v>
      </c>
      <c r="D35" s="16" t="s">
        <v>451</v>
      </c>
      <c r="E35" s="16" t="s">
        <v>452</v>
      </c>
      <c r="F35" s="17">
        <v>2581</v>
      </c>
      <c r="G35" s="17">
        <v>1626</v>
      </c>
      <c r="H35" s="17">
        <v>310</v>
      </c>
      <c r="I35" s="17">
        <v>2891</v>
      </c>
      <c r="J35" s="18">
        <v>1.4290899790558337E-3</v>
      </c>
      <c r="K35" s="19">
        <v>3.6561001441211087E-4</v>
      </c>
      <c r="L35" s="20">
        <v>0.10722933241093048</v>
      </c>
      <c r="M35" s="16">
        <v>223</v>
      </c>
      <c r="N35" s="21">
        <v>1</v>
      </c>
    </row>
    <row r="36" spans="1:14" x14ac:dyDescent="0.25">
      <c r="A36" s="30" t="s">
        <v>14</v>
      </c>
      <c r="B36" s="22" t="s">
        <v>26</v>
      </c>
      <c r="C36" s="22">
        <v>35341</v>
      </c>
      <c r="D36" s="22" t="s">
        <v>418</v>
      </c>
      <c r="E36" s="22" t="s">
        <v>419</v>
      </c>
      <c r="F36" s="23">
        <v>1562</v>
      </c>
      <c r="G36" s="23">
        <v>984</v>
      </c>
      <c r="H36" s="23">
        <v>451</v>
      </c>
      <c r="I36" s="23">
        <v>2013</v>
      </c>
      <c r="J36" s="24">
        <v>8.6483674009282937E-4</v>
      </c>
      <c r="K36" s="25">
        <v>5.3190360161245811E-4</v>
      </c>
      <c r="L36" s="26">
        <v>0.22404371584699453</v>
      </c>
      <c r="M36" s="22">
        <v>233</v>
      </c>
      <c r="N36" s="27">
        <v>2</v>
      </c>
    </row>
    <row r="37" spans="1:14" x14ac:dyDescent="0.25">
      <c r="A37" s="29" t="s">
        <v>14</v>
      </c>
      <c r="B37" s="16" t="s">
        <v>26</v>
      </c>
      <c r="C37" s="16">
        <v>35417</v>
      </c>
      <c r="D37" s="16" t="s">
        <v>464</v>
      </c>
      <c r="E37" s="16" t="s">
        <v>465</v>
      </c>
      <c r="F37" s="17">
        <v>729</v>
      </c>
      <c r="G37" s="17">
        <v>459</v>
      </c>
      <c r="H37" s="17">
        <v>883</v>
      </c>
      <c r="I37" s="17">
        <v>1612</v>
      </c>
      <c r="J37" s="18">
        <v>4.0341469888476489E-4</v>
      </c>
      <c r="K37" s="19">
        <v>1.0413988475028836E-3</v>
      </c>
      <c r="L37" s="20">
        <v>0.54776674937965264</v>
      </c>
      <c r="M37" s="16">
        <v>238</v>
      </c>
      <c r="N37" s="21">
        <v>2</v>
      </c>
    </row>
    <row r="38" spans="1:14" x14ac:dyDescent="0.25">
      <c r="A38" s="30" t="s">
        <v>14</v>
      </c>
      <c r="B38" s="22" t="s">
        <v>26</v>
      </c>
      <c r="C38" s="22">
        <v>35128</v>
      </c>
      <c r="D38" s="22" t="s">
        <v>1216</v>
      </c>
      <c r="E38" s="22" t="s">
        <v>953</v>
      </c>
      <c r="F38" s="23">
        <v>619</v>
      </c>
      <c r="G38" s="23">
        <v>390</v>
      </c>
      <c r="H38" s="23">
        <v>1025</v>
      </c>
      <c r="I38" s="23">
        <v>1644</v>
      </c>
      <c r="J38" s="24">
        <v>3.4277065918313359E-4</v>
      </c>
      <c r="K38" s="25">
        <v>1.2088718218464956E-3</v>
      </c>
      <c r="L38" s="26">
        <v>0.62347931873479323</v>
      </c>
      <c r="M38" s="22">
        <v>239</v>
      </c>
      <c r="N38" s="27">
        <v>2</v>
      </c>
    </row>
    <row r="39" spans="1:14" x14ac:dyDescent="0.25">
      <c r="A39" s="29" t="s">
        <v>14</v>
      </c>
      <c r="B39" s="16" t="s">
        <v>26</v>
      </c>
      <c r="C39" s="16">
        <v>35411</v>
      </c>
      <c r="D39" s="16" t="s">
        <v>498</v>
      </c>
      <c r="E39" s="16" t="s">
        <v>499</v>
      </c>
      <c r="F39" s="17">
        <v>1439</v>
      </c>
      <c r="G39" s="17">
        <v>906</v>
      </c>
      <c r="H39" s="17">
        <v>428</v>
      </c>
      <c r="I39" s="17">
        <v>1867</v>
      </c>
      <c r="J39" s="18">
        <v>7.9628260825620261E-4</v>
      </c>
      <c r="K39" s="19">
        <v>5.0477769731736605E-4</v>
      </c>
      <c r="L39" s="20">
        <v>0.2292447777182646</v>
      </c>
      <c r="M39" s="16">
        <v>240</v>
      </c>
      <c r="N39" s="21">
        <v>2</v>
      </c>
    </row>
    <row r="40" spans="1:14" x14ac:dyDescent="0.25">
      <c r="A40" s="30" t="s">
        <v>14</v>
      </c>
      <c r="B40" s="22" t="s">
        <v>26</v>
      </c>
      <c r="C40" s="22">
        <v>35221</v>
      </c>
      <c r="D40" s="22" t="s">
        <v>455</v>
      </c>
      <c r="E40" s="22" t="s">
        <v>456</v>
      </c>
      <c r="F40" s="23">
        <v>594</v>
      </c>
      <c r="G40" s="23">
        <v>374</v>
      </c>
      <c r="H40" s="23">
        <v>987</v>
      </c>
      <c r="I40" s="23">
        <v>1581</v>
      </c>
      <c r="J40" s="24">
        <v>3.2870827316536401E-4</v>
      </c>
      <c r="K40" s="25">
        <v>1.1640551104024305E-3</v>
      </c>
      <c r="L40" s="26">
        <v>0.62428842504743831</v>
      </c>
      <c r="M40" s="22">
        <v>245</v>
      </c>
      <c r="N40" s="27">
        <v>2</v>
      </c>
    </row>
    <row r="41" spans="1:14" x14ac:dyDescent="0.25">
      <c r="A41" s="29" t="s">
        <v>14</v>
      </c>
      <c r="B41" s="16" t="s">
        <v>26</v>
      </c>
      <c r="C41" s="16">
        <v>35439</v>
      </c>
      <c r="D41" s="16" t="s">
        <v>812</v>
      </c>
      <c r="E41" s="16" t="s">
        <v>813</v>
      </c>
      <c r="F41" s="17">
        <v>1019</v>
      </c>
      <c r="G41" s="17">
        <v>642</v>
      </c>
      <c r="H41" s="17">
        <v>536</v>
      </c>
      <c r="I41" s="17">
        <v>1555</v>
      </c>
      <c r="J41" s="18">
        <v>5.6425323896300446E-4</v>
      </c>
      <c r="K41" s="19">
        <v>6.3215150878997235E-4</v>
      </c>
      <c r="L41" s="20">
        <v>0.34469453376205789</v>
      </c>
      <c r="M41" s="16">
        <v>249</v>
      </c>
      <c r="N41" s="21">
        <v>2</v>
      </c>
    </row>
    <row r="42" spans="1:14" x14ac:dyDescent="0.25">
      <c r="A42" s="30" t="s">
        <v>14</v>
      </c>
      <c r="B42" s="22" t="s">
        <v>26</v>
      </c>
      <c r="C42" s="22">
        <v>35515</v>
      </c>
      <c r="D42" s="22" t="s">
        <v>459</v>
      </c>
      <c r="E42" s="22" t="s">
        <v>460</v>
      </c>
      <c r="F42" s="23">
        <v>413</v>
      </c>
      <c r="G42" s="23">
        <v>260</v>
      </c>
      <c r="H42" s="23">
        <v>1308</v>
      </c>
      <c r="I42" s="23">
        <v>1721</v>
      </c>
      <c r="J42" s="24">
        <v>2.2851377278875572E-4</v>
      </c>
      <c r="K42" s="25">
        <v>1.5426383833904551E-3</v>
      </c>
      <c r="L42" s="26">
        <v>0.76002324230098783</v>
      </c>
      <c r="M42" s="22">
        <v>250</v>
      </c>
      <c r="N42" s="27">
        <v>2</v>
      </c>
    </row>
    <row r="43" spans="1:14" x14ac:dyDescent="0.25">
      <c r="A43" s="29" t="s">
        <v>14</v>
      </c>
      <c r="B43" s="16" t="s">
        <v>26</v>
      </c>
      <c r="C43" s="16">
        <v>35185</v>
      </c>
      <c r="D43" s="16" t="s">
        <v>491</v>
      </c>
      <c r="E43" s="16" t="s">
        <v>492</v>
      </c>
      <c r="F43" s="17">
        <v>1407</v>
      </c>
      <c r="G43" s="17">
        <v>886</v>
      </c>
      <c r="H43" s="17">
        <v>318</v>
      </c>
      <c r="I43" s="17">
        <v>1725</v>
      </c>
      <c r="J43" s="18">
        <v>7.7870462573399063E-4</v>
      </c>
      <c r="K43" s="19">
        <v>3.750451115582299E-4</v>
      </c>
      <c r="L43" s="20">
        <v>0.18434782608695652</v>
      </c>
      <c r="M43" s="16">
        <v>268</v>
      </c>
      <c r="N43" s="21">
        <v>2</v>
      </c>
    </row>
    <row r="44" spans="1:14" x14ac:dyDescent="0.25">
      <c r="A44" s="30" t="s">
        <v>14</v>
      </c>
      <c r="B44" s="22" t="s">
        <v>26</v>
      </c>
      <c r="C44" s="22">
        <v>35271</v>
      </c>
      <c r="D44" s="22" t="s">
        <v>493</v>
      </c>
      <c r="E44" s="22" t="s">
        <v>494</v>
      </c>
      <c r="F44" s="23">
        <v>955</v>
      </c>
      <c r="G44" s="23">
        <v>601</v>
      </c>
      <c r="H44" s="23">
        <v>459</v>
      </c>
      <c r="I44" s="23">
        <v>1414</v>
      </c>
      <c r="J44" s="24">
        <v>5.2821837479246996E-4</v>
      </c>
      <c r="K44" s="25">
        <v>5.4133869875857708E-4</v>
      </c>
      <c r="L44" s="26">
        <v>0.32461103253182461</v>
      </c>
      <c r="M44" s="22">
        <v>270</v>
      </c>
      <c r="N44" s="27">
        <v>2</v>
      </c>
    </row>
    <row r="45" spans="1:14" x14ac:dyDescent="0.25">
      <c r="A45" s="29" t="s">
        <v>14</v>
      </c>
      <c r="B45" s="16" t="s">
        <v>26</v>
      </c>
      <c r="C45" s="16">
        <v>35449</v>
      </c>
      <c r="D45" s="16" t="s">
        <v>469</v>
      </c>
      <c r="E45" s="16" t="s">
        <v>470</v>
      </c>
      <c r="F45" s="17">
        <v>678</v>
      </c>
      <c r="G45" s="17">
        <v>427</v>
      </c>
      <c r="H45" s="17">
        <v>640</v>
      </c>
      <c r="I45" s="17">
        <v>1318</v>
      </c>
      <c r="J45" s="18">
        <v>3.7528992684922574E-4</v>
      </c>
      <c r="K45" s="19">
        <v>7.5480777168951928E-4</v>
      </c>
      <c r="L45" s="20">
        <v>0.48558421851289835</v>
      </c>
      <c r="M45" s="16">
        <v>272</v>
      </c>
      <c r="N45" s="21">
        <v>2</v>
      </c>
    </row>
    <row r="46" spans="1:14" x14ac:dyDescent="0.25">
      <c r="A46" s="30" t="s">
        <v>14</v>
      </c>
      <c r="B46" s="22" t="s">
        <v>26</v>
      </c>
      <c r="C46" s="22">
        <v>35175</v>
      </c>
      <c r="D46" s="22" t="s">
        <v>573</v>
      </c>
      <c r="E46" s="22" t="s">
        <v>573</v>
      </c>
      <c r="F46" s="23">
        <v>1542</v>
      </c>
      <c r="G46" s="23">
        <v>971</v>
      </c>
      <c r="H46" s="23">
        <v>218</v>
      </c>
      <c r="I46" s="23">
        <v>1760</v>
      </c>
      <c r="J46" s="24">
        <v>8.5341105145339156E-4</v>
      </c>
      <c r="K46" s="25">
        <v>2.5710639723174251E-4</v>
      </c>
      <c r="L46" s="26">
        <v>0.12386363636363637</v>
      </c>
      <c r="M46" s="22">
        <v>300</v>
      </c>
      <c r="N46" s="27">
        <v>2</v>
      </c>
    </row>
    <row r="47" spans="1:14" x14ac:dyDescent="0.25">
      <c r="A47" s="29" t="s">
        <v>14</v>
      </c>
      <c r="B47" s="16" t="s">
        <v>26</v>
      </c>
      <c r="C47" s="16">
        <v>35213</v>
      </c>
      <c r="D47" s="16" t="s">
        <v>534</v>
      </c>
      <c r="E47" s="16" t="s">
        <v>535</v>
      </c>
      <c r="F47" s="17">
        <v>445</v>
      </c>
      <c r="G47" s="17">
        <v>280</v>
      </c>
      <c r="H47" s="17">
        <v>743</v>
      </c>
      <c r="I47" s="17">
        <v>1188</v>
      </c>
      <c r="J47" s="18">
        <v>2.4609175531096767E-4</v>
      </c>
      <c r="K47" s="19">
        <v>8.7628464744580125E-4</v>
      </c>
      <c r="L47" s="20">
        <v>0.62542087542087543</v>
      </c>
      <c r="M47" s="16">
        <v>302</v>
      </c>
      <c r="N47" s="21">
        <v>2</v>
      </c>
    </row>
    <row r="48" spans="1:14" x14ac:dyDescent="0.25">
      <c r="A48" s="30" t="s">
        <v>14</v>
      </c>
      <c r="B48" s="22" t="s">
        <v>26</v>
      </c>
      <c r="C48" s="22">
        <v>35344</v>
      </c>
      <c r="D48" s="22" t="s">
        <v>1011</v>
      </c>
      <c r="E48" s="22" t="s">
        <v>1012</v>
      </c>
      <c r="F48" s="23">
        <v>2574</v>
      </c>
      <c r="G48" s="23">
        <v>1621</v>
      </c>
      <c r="H48" s="23">
        <v>125</v>
      </c>
      <c r="I48" s="23">
        <v>2699</v>
      </c>
      <c r="J48" s="24">
        <v>1.4246954834252808E-3</v>
      </c>
      <c r="K48" s="25">
        <v>1.4742339290810922E-4</v>
      </c>
      <c r="L48" s="26">
        <v>4.6313449425713228E-2</v>
      </c>
      <c r="M48" s="22">
        <v>305</v>
      </c>
      <c r="N48" s="27">
        <v>2</v>
      </c>
    </row>
    <row r="49" spans="1:14" x14ac:dyDescent="0.25">
      <c r="A49" s="29" t="s">
        <v>14</v>
      </c>
      <c r="B49" s="16" t="s">
        <v>26</v>
      </c>
      <c r="C49" s="16">
        <v>35318</v>
      </c>
      <c r="D49" s="16" t="s">
        <v>703</v>
      </c>
      <c r="E49" s="16" t="s">
        <v>704</v>
      </c>
      <c r="F49" s="17">
        <v>5052</v>
      </c>
      <c r="G49" s="17">
        <v>3182</v>
      </c>
      <c r="H49" s="17">
        <v>60</v>
      </c>
      <c r="I49" s="17">
        <v>5112</v>
      </c>
      <c r="J49" s="18">
        <v>2.7966570192839257E-3</v>
      </c>
      <c r="K49" s="19">
        <v>7.0763228595892432E-5</v>
      </c>
      <c r="L49" s="20">
        <v>1.1737089201877934E-2</v>
      </c>
      <c r="M49" s="16">
        <v>313</v>
      </c>
      <c r="N49" s="21">
        <v>2</v>
      </c>
    </row>
    <row r="50" spans="1:14" x14ac:dyDescent="0.25">
      <c r="A50" s="30" t="s">
        <v>14</v>
      </c>
      <c r="B50" s="22" t="s">
        <v>26</v>
      </c>
      <c r="C50" s="22">
        <v>35147</v>
      </c>
      <c r="D50" s="22" t="s">
        <v>632</v>
      </c>
      <c r="E50" s="22" t="s">
        <v>633</v>
      </c>
      <c r="F50" s="23">
        <v>1781</v>
      </c>
      <c r="G50" s="23">
        <v>1122</v>
      </c>
      <c r="H50" s="23">
        <v>161</v>
      </c>
      <c r="I50" s="23">
        <v>1942</v>
      </c>
      <c r="J50" s="24">
        <v>9.8612481949609198E-4</v>
      </c>
      <c r="K50" s="25">
        <v>1.8988133006564469E-4</v>
      </c>
      <c r="L50" s="26">
        <v>8.2904222451081366E-2</v>
      </c>
      <c r="M50" s="22">
        <v>321</v>
      </c>
      <c r="N50" s="27">
        <v>2</v>
      </c>
    </row>
    <row r="51" spans="1:14" x14ac:dyDescent="0.25">
      <c r="A51" s="29" t="s">
        <v>14</v>
      </c>
      <c r="B51" s="16" t="s">
        <v>26</v>
      </c>
      <c r="C51" s="16">
        <v>35126</v>
      </c>
      <c r="D51" s="16" t="s">
        <v>589</v>
      </c>
      <c r="E51" s="16" t="s">
        <v>590</v>
      </c>
      <c r="F51" s="17">
        <v>1819</v>
      </c>
      <c r="G51" s="17">
        <v>1146</v>
      </c>
      <c r="H51" s="17">
        <v>156</v>
      </c>
      <c r="I51" s="17">
        <v>1975</v>
      </c>
      <c r="J51" s="18">
        <v>1.0072183985227463E-3</v>
      </c>
      <c r="K51" s="19">
        <v>1.8398439434932031E-4</v>
      </c>
      <c r="L51" s="20">
        <v>7.8987341772151901E-2</v>
      </c>
      <c r="M51" s="16">
        <v>323</v>
      </c>
      <c r="N51" s="21">
        <v>2</v>
      </c>
    </row>
    <row r="52" spans="1:14" x14ac:dyDescent="0.25">
      <c r="A52" s="30" t="s">
        <v>14</v>
      </c>
      <c r="B52" s="22" t="s">
        <v>26</v>
      </c>
      <c r="C52" s="22">
        <v>35514</v>
      </c>
      <c r="D52" s="22" t="s">
        <v>603</v>
      </c>
      <c r="E52" s="22" t="s">
        <v>604</v>
      </c>
      <c r="F52" s="23">
        <v>407</v>
      </c>
      <c r="G52" s="23">
        <v>256</v>
      </c>
      <c r="H52" s="23">
        <v>696</v>
      </c>
      <c r="I52" s="23">
        <v>1103</v>
      </c>
      <c r="J52" s="24">
        <v>2.2499817628431331E-4</v>
      </c>
      <c r="K52" s="25">
        <v>8.2085345171235217E-4</v>
      </c>
      <c r="L52" s="26">
        <v>0.63100634632819586</v>
      </c>
      <c r="M52" s="22">
        <v>324</v>
      </c>
      <c r="N52" s="27">
        <v>2</v>
      </c>
    </row>
    <row r="53" spans="1:14" x14ac:dyDescent="0.25">
      <c r="A53" s="29" t="s">
        <v>14</v>
      </c>
      <c r="B53" s="16" t="s">
        <v>26</v>
      </c>
      <c r="C53" s="16">
        <v>35257</v>
      </c>
      <c r="D53" s="16" t="s">
        <v>568</v>
      </c>
      <c r="E53" s="16" t="s">
        <v>569</v>
      </c>
      <c r="F53" s="17">
        <v>800</v>
      </c>
      <c r="G53" s="17">
        <v>504</v>
      </c>
      <c r="H53" s="17">
        <v>335</v>
      </c>
      <c r="I53" s="17">
        <v>1135</v>
      </c>
      <c r="J53" s="18">
        <v>4.4296515955974186E-4</v>
      </c>
      <c r="K53" s="19">
        <v>3.9509469299373273E-4</v>
      </c>
      <c r="L53" s="20">
        <v>0.29515418502202645</v>
      </c>
      <c r="M53" s="16">
        <v>333</v>
      </c>
      <c r="N53" s="21">
        <v>2</v>
      </c>
    </row>
    <row r="54" spans="1:14" x14ac:dyDescent="0.25">
      <c r="A54" s="30" t="s">
        <v>14</v>
      </c>
      <c r="B54" s="22" t="s">
        <v>26</v>
      </c>
      <c r="C54" s="22">
        <v>35125</v>
      </c>
      <c r="D54" s="22" t="s">
        <v>2095</v>
      </c>
      <c r="E54" s="22" t="s">
        <v>2096</v>
      </c>
      <c r="F54" s="23">
        <v>2103</v>
      </c>
      <c r="G54" s="23">
        <v>1324</v>
      </c>
      <c r="H54" s="23">
        <v>119</v>
      </c>
      <c r="I54" s="23">
        <v>2222</v>
      </c>
      <c r="J54" s="24">
        <v>1.1636624429704329E-3</v>
      </c>
      <c r="K54" s="25">
        <v>1.4034707004851999E-4</v>
      </c>
      <c r="L54" s="26">
        <v>5.3555355535553559E-2</v>
      </c>
      <c r="M54" s="22">
        <v>339</v>
      </c>
      <c r="N54" s="27">
        <v>2</v>
      </c>
    </row>
    <row r="55" spans="1:14" x14ac:dyDescent="0.25">
      <c r="A55" s="29" t="s">
        <v>14</v>
      </c>
      <c r="B55" s="16" t="s">
        <v>26</v>
      </c>
      <c r="C55" s="16">
        <v>35155</v>
      </c>
      <c r="D55" s="16" t="s">
        <v>1600</v>
      </c>
      <c r="E55" s="16" t="s">
        <v>1601</v>
      </c>
      <c r="F55" s="17">
        <v>278</v>
      </c>
      <c r="G55" s="17">
        <v>175</v>
      </c>
      <c r="H55" s="17">
        <v>837</v>
      </c>
      <c r="I55" s="17">
        <v>1115</v>
      </c>
      <c r="J55" s="18">
        <v>1.5380734706935481E-4</v>
      </c>
      <c r="K55" s="19">
        <v>9.871470389126993E-4</v>
      </c>
      <c r="L55" s="20">
        <v>0.75067264573991033</v>
      </c>
      <c r="M55" s="16">
        <v>348</v>
      </c>
      <c r="N55" s="21">
        <v>2</v>
      </c>
    </row>
    <row r="56" spans="1:14" x14ac:dyDescent="0.25">
      <c r="A56" s="30" t="s">
        <v>14</v>
      </c>
      <c r="B56" s="22" t="s">
        <v>26</v>
      </c>
      <c r="C56" s="22">
        <v>35183</v>
      </c>
      <c r="D56" s="22" t="s">
        <v>1569</v>
      </c>
      <c r="E56" s="22" t="s">
        <v>1570</v>
      </c>
      <c r="F56" s="23">
        <v>696</v>
      </c>
      <c r="G56" s="23">
        <v>438</v>
      </c>
      <c r="H56" s="23">
        <v>295</v>
      </c>
      <c r="I56" s="23">
        <v>991</v>
      </c>
      <c r="J56" s="24">
        <v>3.8495781723644232E-4</v>
      </c>
      <c r="K56" s="25">
        <v>3.4791920726313778E-4</v>
      </c>
      <c r="L56" s="26">
        <v>0.29767911200807268</v>
      </c>
      <c r="M56" s="22">
        <v>359</v>
      </c>
      <c r="N56" s="27">
        <v>2</v>
      </c>
    </row>
    <row r="57" spans="1:14" x14ac:dyDescent="0.25">
      <c r="A57" s="29" t="s">
        <v>14</v>
      </c>
      <c r="B57" s="16" t="s">
        <v>26</v>
      </c>
      <c r="C57" s="16">
        <v>35187</v>
      </c>
      <c r="D57" s="16" t="s">
        <v>684</v>
      </c>
      <c r="E57" s="16" t="s">
        <v>685</v>
      </c>
      <c r="F57" s="17">
        <v>1246</v>
      </c>
      <c r="G57" s="17">
        <v>785</v>
      </c>
      <c r="H57" s="17">
        <v>157</v>
      </c>
      <c r="I57" s="17">
        <v>1403</v>
      </c>
      <c r="J57" s="18">
        <v>6.8993581399682017E-4</v>
      </c>
      <c r="K57" s="19">
        <v>1.8516378149258521E-4</v>
      </c>
      <c r="L57" s="20">
        <v>0.11190306486101212</v>
      </c>
      <c r="M57" s="16">
        <v>367</v>
      </c>
      <c r="N57" s="21">
        <v>2</v>
      </c>
    </row>
    <row r="58" spans="1:14" x14ac:dyDescent="0.25">
      <c r="A58" s="30" t="s">
        <v>14</v>
      </c>
      <c r="B58" s="22" t="s">
        <v>26</v>
      </c>
      <c r="C58" s="22">
        <v>35113</v>
      </c>
      <c r="D58" s="22" t="s">
        <v>643</v>
      </c>
      <c r="E58" s="22" t="s">
        <v>644</v>
      </c>
      <c r="F58" s="23">
        <v>2117</v>
      </c>
      <c r="G58" s="23">
        <v>1333</v>
      </c>
      <c r="H58" s="23">
        <v>85</v>
      </c>
      <c r="I58" s="23">
        <v>2202</v>
      </c>
      <c r="J58" s="24">
        <v>1.1715725351054283E-3</v>
      </c>
      <c r="K58" s="25">
        <v>1.0024790717751428E-4</v>
      </c>
      <c r="L58" s="26">
        <v>3.860127157129882E-2</v>
      </c>
      <c r="M58" s="22">
        <v>381</v>
      </c>
      <c r="N58" s="27">
        <v>2</v>
      </c>
    </row>
    <row r="59" spans="1:14" x14ac:dyDescent="0.25">
      <c r="A59" s="29" t="s">
        <v>14</v>
      </c>
      <c r="B59" s="16" t="s">
        <v>26</v>
      </c>
      <c r="C59" s="16">
        <v>35316</v>
      </c>
      <c r="D59" s="16" t="s">
        <v>730</v>
      </c>
      <c r="E59" s="16" t="s">
        <v>730</v>
      </c>
      <c r="F59" s="17">
        <v>2380</v>
      </c>
      <c r="G59" s="17">
        <v>1499</v>
      </c>
      <c r="H59" s="17">
        <v>72</v>
      </c>
      <c r="I59" s="17">
        <v>2452</v>
      </c>
      <c r="J59" s="18">
        <v>1.3174697900397879E-3</v>
      </c>
      <c r="K59" s="19">
        <v>8.4915874315070913E-5</v>
      </c>
      <c r="L59" s="20">
        <v>2.936378466557912E-2</v>
      </c>
      <c r="M59" s="16">
        <v>390</v>
      </c>
      <c r="N59" s="21">
        <v>2</v>
      </c>
    </row>
    <row r="60" spans="1:14" x14ac:dyDescent="0.25">
      <c r="A60" s="30" t="s">
        <v>14</v>
      </c>
      <c r="B60" s="22" t="s">
        <v>26</v>
      </c>
      <c r="C60" s="22">
        <v>35233</v>
      </c>
      <c r="D60" s="22" t="s">
        <v>733</v>
      </c>
      <c r="E60" s="22" t="s">
        <v>734</v>
      </c>
      <c r="F60" s="23">
        <v>1084</v>
      </c>
      <c r="G60" s="23">
        <v>683</v>
      </c>
      <c r="H60" s="23">
        <v>142</v>
      </c>
      <c r="I60" s="23">
        <v>1226</v>
      </c>
      <c r="J60" s="24">
        <v>6.0028810313353907E-4</v>
      </c>
      <c r="K60" s="25">
        <v>1.6747297434361208E-4</v>
      </c>
      <c r="L60" s="26">
        <v>0.11582381729200653</v>
      </c>
      <c r="M60" s="22">
        <v>404</v>
      </c>
      <c r="N60" s="27">
        <v>2</v>
      </c>
    </row>
    <row r="61" spans="1:14" x14ac:dyDescent="0.25">
      <c r="A61" s="29" t="s">
        <v>14</v>
      </c>
      <c r="B61" s="16" t="s">
        <v>26</v>
      </c>
      <c r="C61" s="16">
        <v>35145</v>
      </c>
      <c r="D61" s="16" t="s">
        <v>741</v>
      </c>
      <c r="E61" s="16" t="s">
        <v>742</v>
      </c>
      <c r="F61" s="17">
        <v>774</v>
      </c>
      <c r="G61" s="17">
        <v>487</v>
      </c>
      <c r="H61" s="17">
        <v>191</v>
      </c>
      <c r="I61" s="17">
        <v>965</v>
      </c>
      <c r="J61" s="18">
        <v>4.2802387441586169E-4</v>
      </c>
      <c r="K61" s="19">
        <v>2.2526294436359091E-4</v>
      </c>
      <c r="L61" s="20">
        <v>0.19792746113989637</v>
      </c>
      <c r="M61" s="16">
        <v>410</v>
      </c>
      <c r="N61" s="21">
        <v>2</v>
      </c>
    </row>
    <row r="62" spans="1:14" x14ac:dyDescent="0.25">
      <c r="A62" s="30" t="s">
        <v>14</v>
      </c>
      <c r="B62" s="22" t="s">
        <v>26</v>
      </c>
      <c r="C62" s="22">
        <v>35267</v>
      </c>
      <c r="D62" s="22" t="s">
        <v>739</v>
      </c>
      <c r="E62" s="22" t="s">
        <v>740</v>
      </c>
      <c r="F62" s="23">
        <v>961</v>
      </c>
      <c r="G62" s="23">
        <v>605</v>
      </c>
      <c r="H62" s="23">
        <v>148</v>
      </c>
      <c r="I62" s="23">
        <v>1109</v>
      </c>
      <c r="J62" s="24">
        <v>5.3173397129691231E-4</v>
      </c>
      <c r="K62" s="25">
        <v>1.7454929720320134E-4</v>
      </c>
      <c r="L62" s="26">
        <v>0.13345356176735798</v>
      </c>
      <c r="M62" s="22">
        <v>418</v>
      </c>
      <c r="N62" s="27">
        <v>2</v>
      </c>
    </row>
    <row r="63" spans="1:14" x14ac:dyDescent="0.25">
      <c r="A63" s="29" t="s">
        <v>14</v>
      </c>
      <c r="B63" s="16" t="s">
        <v>26</v>
      </c>
      <c r="C63" s="16">
        <v>35163</v>
      </c>
      <c r="D63" s="16" t="s">
        <v>676</v>
      </c>
      <c r="E63" s="16" t="s">
        <v>677</v>
      </c>
      <c r="F63" s="17">
        <v>897</v>
      </c>
      <c r="G63" s="17">
        <v>565</v>
      </c>
      <c r="H63" s="17">
        <v>152</v>
      </c>
      <c r="I63" s="17">
        <v>1049</v>
      </c>
      <c r="J63" s="18">
        <v>4.9657800625248834E-4</v>
      </c>
      <c r="K63" s="19">
        <v>1.7926684577626082E-4</v>
      </c>
      <c r="L63" s="20">
        <v>0.14489990467111535</v>
      </c>
      <c r="M63" s="16">
        <v>424</v>
      </c>
      <c r="N63" s="21">
        <v>2</v>
      </c>
    </row>
    <row r="64" spans="1:14" x14ac:dyDescent="0.25">
      <c r="A64" s="30" t="s">
        <v>14</v>
      </c>
      <c r="B64" s="22" t="s">
        <v>26</v>
      </c>
      <c r="C64" s="22">
        <v>35324</v>
      </c>
      <c r="D64" s="22" t="s">
        <v>1035</v>
      </c>
      <c r="E64" s="22" t="s">
        <v>1036</v>
      </c>
      <c r="F64" s="23">
        <v>1168</v>
      </c>
      <c r="G64" s="23">
        <v>736</v>
      </c>
      <c r="H64" s="23">
        <v>82</v>
      </c>
      <c r="I64" s="23">
        <v>1250</v>
      </c>
      <c r="J64" s="24">
        <v>6.4686975681740074E-4</v>
      </c>
      <c r="K64" s="25">
        <v>9.6709745747719652E-5</v>
      </c>
      <c r="L64" s="26">
        <v>6.5600000000000006E-2</v>
      </c>
      <c r="M64" s="22">
        <v>466</v>
      </c>
      <c r="N64" s="27">
        <v>3</v>
      </c>
    </row>
    <row r="65" spans="1:14" x14ac:dyDescent="0.25">
      <c r="A65" s="29" t="s">
        <v>14</v>
      </c>
      <c r="B65" s="16" t="s">
        <v>26</v>
      </c>
      <c r="C65" s="16">
        <v>35143</v>
      </c>
      <c r="D65" s="16" t="s">
        <v>2173</v>
      </c>
      <c r="E65" s="16" t="s">
        <v>2174</v>
      </c>
      <c r="F65" s="17">
        <v>1052</v>
      </c>
      <c r="G65" s="17">
        <v>663</v>
      </c>
      <c r="H65" s="17">
        <v>91</v>
      </c>
      <c r="I65" s="17">
        <v>1143</v>
      </c>
      <c r="J65" s="18">
        <v>5.8271012061132709E-4</v>
      </c>
      <c r="K65" s="19">
        <v>1.0732423003710352E-4</v>
      </c>
      <c r="L65" s="20">
        <v>7.9615048118985121E-2</v>
      </c>
      <c r="M65" s="16">
        <v>467</v>
      </c>
      <c r="N65" s="21">
        <v>3</v>
      </c>
    </row>
    <row r="66" spans="1:14" x14ac:dyDescent="0.25">
      <c r="A66" s="30" t="s">
        <v>14</v>
      </c>
      <c r="B66" s="22" t="s">
        <v>26</v>
      </c>
      <c r="C66" s="22">
        <v>35431</v>
      </c>
      <c r="D66" s="22" t="s">
        <v>861</v>
      </c>
      <c r="E66" s="22" t="s">
        <v>862</v>
      </c>
      <c r="F66" s="23">
        <v>780</v>
      </c>
      <c r="G66" s="23">
        <v>491</v>
      </c>
      <c r="H66" s="23">
        <v>119</v>
      </c>
      <c r="I66" s="23">
        <v>899</v>
      </c>
      <c r="J66" s="24">
        <v>4.3153947092030404E-4</v>
      </c>
      <c r="K66" s="25">
        <v>1.4034707004851999E-4</v>
      </c>
      <c r="L66" s="26">
        <v>0.13236929922135707</v>
      </c>
      <c r="M66" s="22">
        <v>470</v>
      </c>
      <c r="N66" s="27">
        <v>3</v>
      </c>
    </row>
    <row r="67" spans="1:14" x14ac:dyDescent="0.25">
      <c r="A67" s="29" t="s">
        <v>14</v>
      </c>
      <c r="B67" s="16" t="s">
        <v>26</v>
      </c>
      <c r="C67" s="16">
        <v>35219</v>
      </c>
      <c r="D67" s="16" t="s">
        <v>868</v>
      </c>
      <c r="E67" s="16" t="s">
        <v>869</v>
      </c>
      <c r="F67" s="17">
        <v>942</v>
      </c>
      <c r="G67" s="17">
        <v>593</v>
      </c>
      <c r="H67" s="17">
        <v>78</v>
      </c>
      <c r="I67" s="17">
        <v>1020</v>
      </c>
      <c r="J67" s="18">
        <v>5.2118718178358514E-4</v>
      </c>
      <c r="K67" s="19">
        <v>9.1992197174660154E-5</v>
      </c>
      <c r="L67" s="20">
        <v>7.6470588235294124E-2</v>
      </c>
      <c r="M67" s="16">
        <v>494</v>
      </c>
      <c r="N67" s="21">
        <v>3</v>
      </c>
    </row>
    <row r="68" spans="1:14" x14ac:dyDescent="0.25">
      <c r="A68" s="30" t="s">
        <v>14</v>
      </c>
      <c r="B68" s="22" t="s">
        <v>26</v>
      </c>
      <c r="C68" s="22">
        <v>35354</v>
      </c>
      <c r="D68" s="22" t="s">
        <v>855</v>
      </c>
      <c r="E68" s="22" t="s">
        <v>856</v>
      </c>
      <c r="F68" s="23">
        <v>877</v>
      </c>
      <c r="G68" s="23">
        <v>552</v>
      </c>
      <c r="H68" s="23">
        <v>79</v>
      </c>
      <c r="I68" s="23">
        <v>956</v>
      </c>
      <c r="J68" s="24">
        <v>4.8515231761305059E-4</v>
      </c>
      <c r="K68" s="25">
        <v>9.3171584317925039E-5</v>
      </c>
      <c r="L68" s="26">
        <v>8.263598326359832E-2</v>
      </c>
      <c r="M68" s="22">
        <v>502</v>
      </c>
      <c r="N68" s="27">
        <v>3</v>
      </c>
    </row>
    <row r="69" spans="1:14" x14ac:dyDescent="0.25">
      <c r="A69" s="29" t="s">
        <v>14</v>
      </c>
      <c r="B69" s="16" t="s">
        <v>26</v>
      </c>
      <c r="C69" s="16">
        <v>35234</v>
      </c>
      <c r="D69" s="16" t="s">
        <v>891</v>
      </c>
      <c r="E69" s="16" t="s">
        <v>892</v>
      </c>
      <c r="F69" s="17">
        <v>239</v>
      </c>
      <c r="G69" s="17">
        <v>151</v>
      </c>
      <c r="H69" s="17">
        <v>289</v>
      </c>
      <c r="I69" s="17">
        <v>528</v>
      </c>
      <c r="J69" s="18">
        <v>1.3271376804270044E-4</v>
      </c>
      <c r="K69" s="19">
        <v>3.4084288440354855E-4</v>
      </c>
      <c r="L69" s="20">
        <v>0.54734848484848486</v>
      </c>
      <c r="M69" s="16">
        <v>504</v>
      </c>
      <c r="N69" s="21">
        <v>3</v>
      </c>
    </row>
    <row r="70" spans="1:14" x14ac:dyDescent="0.25">
      <c r="A70" s="30" t="s">
        <v>14</v>
      </c>
      <c r="B70" s="22" t="s">
        <v>26</v>
      </c>
      <c r="C70" s="22">
        <v>35139</v>
      </c>
      <c r="D70" s="22" t="s">
        <v>837</v>
      </c>
      <c r="E70" s="22" t="s">
        <v>838</v>
      </c>
      <c r="F70" s="23">
        <v>1109</v>
      </c>
      <c r="G70" s="23">
        <v>698</v>
      </c>
      <c r="H70" s="23">
        <v>62</v>
      </c>
      <c r="I70" s="23">
        <v>1171</v>
      </c>
      <c r="J70" s="24">
        <v>6.1347159002519806E-4</v>
      </c>
      <c r="K70" s="25">
        <v>7.3122002882422175E-5</v>
      </c>
      <c r="L70" s="26">
        <v>5.2946199829205808E-2</v>
      </c>
      <c r="M70" s="22">
        <v>505</v>
      </c>
      <c r="N70" s="27">
        <v>3</v>
      </c>
    </row>
    <row r="71" spans="1:14" x14ac:dyDescent="0.25">
      <c r="A71" s="29" t="s">
        <v>14</v>
      </c>
      <c r="B71" s="16" t="s">
        <v>26</v>
      </c>
      <c r="C71" s="16">
        <v>35158</v>
      </c>
      <c r="D71" s="16" t="s">
        <v>887</v>
      </c>
      <c r="E71" s="16" t="s">
        <v>888</v>
      </c>
      <c r="F71" s="17">
        <v>839</v>
      </c>
      <c r="G71" s="17">
        <v>528</v>
      </c>
      <c r="H71" s="17">
        <v>76</v>
      </c>
      <c r="I71" s="17">
        <v>915</v>
      </c>
      <c r="J71" s="18">
        <v>4.6405873858639625E-4</v>
      </c>
      <c r="K71" s="19">
        <v>8.9633422888130411E-5</v>
      </c>
      <c r="L71" s="20">
        <v>8.306010928961749E-2</v>
      </c>
      <c r="M71" s="16">
        <v>516</v>
      </c>
      <c r="N71" s="21">
        <v>3</v>
      </c>
    </row>
    <row r="72" spans="1:14" x14ac:dyDescent="0.25">
      <c r="A72" s="30" t="s">
        <v>14</v>
      </c>
      <c r="B72" s="22" t="s">
        <v>26</v>
      </c>
      <c r="C72" s="22">
        <v>35167</v>
      </c>
      <c r="D72" s="22" t="s">
        <v>899</v>
      </c>
      <c r="E72" s="22" t="s">
        <v>899</v>
      </c>
      <c r="F72" s="23">
        <v>877</v>
      </c>
      <c r="G72" s="23">
        <v>552</v>
      </c>
      <c r="H72" s="23">
        <v>67</v>
      </c>
      <c r="I72" s="23">
        <v>944</v>
      </c>
      <c r="J72" s="24">
        <v>4.8515231761305059E-4</v>
      </c>
      <c r="K72" s="25">
        <v>7.9018938598746544E-5</v>
      </c>
      <c r="L72" s="26">
        <v>7.0974576271186446E-2</v>
      </c>
      <c r="M72" s="22">
        <v>526</v>
      </c>
      <c r="N72" s="27">
        <v>3</v>
      </c>
    </row>
    <row r="73" spans="1:14" x14ac:dyDescent="0.25">
      <c r="A73" s="29" t="s">
        <v>14</v>
      </c>
      <c r="B73" s="16" t="s">
        <v>26</v>
      </c>
      <c r="C73" s="16">
        <v>35467</v>
      </c>
      <c r="D73" s="16" t="s">
        <v>2094</v>
      </c>
      <c r="E73" s="16" t="s">
        <v>1635</v>
      </c>
      <c r="F73" s="17">
        <v>568</v>
      </c>
      <c r="G73" s="17">
        <v>358</v>
      </c>
      <c r="H73" s="17">
        <v>101</v>
      </c>
      <c r="I73" s="17">
        <v>669</v>
      </c>
      <c r="J73" s="18">
        <v>3.1464588714759443E-4</v>
      </c>
      <c r="K73" s="19">
        <v>1.1911810146975226E-4</v>
      </c>
      <c r="L73" s="20">
        <v>0.15097159940209268</v>
      </c>
      <c r="M73" s="16">
        <v>533</v>
      </c>
      <c r="N73" s="21">
        <v>3</v>
      </c>
    </row>
    <row r="74" spans="1:14" x14ac:dyDescent="0.25">
      <c r="A74" s="30" t="s">
        <v>14</v>
      </c>
      <c r="B74" s="22" t="s">
        <v>26</v>
      </c>
      <c r="C74" s="22">
        <v>35455</v>
      </c>
      <c r="D74" s="22" t="s">
        <v>946</v>
      </c>
      <c r="E74" s="22" t="s">
        <v>947</v>
      </c>
      <c r="F74" s="23">
        <v>303</v>
      </c>
      <c r="G74" s="23">
        <v>191</v>
      </c>
      <c r="H74" s="23">
        <v>179</v>
      </c>
      <c r="I74" s="23">
        <v>482</v>
      </c>
      <c r="J74" s="24">
        <v>1.6786973308712439E-4</v>
      </c>
      <c r="K74" s="25">
        <v>2.1111029864441243E-4</v>
      </c>
      <c r="L74" s="26">
        <v>0.37136929460580914</v>
      </c>
      <c r="M74" s="22">
        <v>542</v>
      </c>
      <c r="N74" s="27">
        <v>3</v>
      </c>
    </row>
    <row r="75" spans="1:14" x14ac:dyDescent="0.25">
      <c r="A75" s="29" t="s">
        <v>14</v>
      </c>
      <c r="B75" s="16" t="s">
        <v>26</v>
      </c>
      <c r="C75" s="16">
        <v>35320</v>
      </c>
      <c r="D75" s="16" t="s">
        <v>950</v>
      </c>
      <c r="E75" s="16" t="s">
        <v>950</v>
      </c>
      <c r="F75" s="17">
        <v>1394</v>
      </c>
      <c r="G75" s="17">
        <v>878</v>
      </c>
      <c r="H75" s="17">
        <v>38</v>
      </c>
      <c r="I75" s="17">
        <v>1432</v>
      </c>
      <c r="J75" s="18">
        <v>7.7167343272510581E-4</v>
      </c>
      <c r="K75" s="19">
        <v>4.4816711444065206E-5</v>
      </c>
      <c r="L75" s="20">
        <v>2.6536312849162011E-2</v>
      </c>
      <c r="M75" s="16">
        <v>544</v>
      </c>
      <c r="N75" s="21">
        <v>3</v>
      </c>
    </row>
    <row r="76" spans="1:14" x14ac:dyDescent="0.25">
      <c r="A76" s="30" t="s">
        <v>14</v>
      </c>
      <c r="B76" s="22" t="s">
        <v>26</v>
      </c>
      <c r="C76" s="22">
        <v>35223</v>
      </c>
      <c r="D76" s="22" t="s">
        <v>957</v>
      </c>
      <c r="E76" s="22" t="s">
        <v>958</v>
      </c>
      <c r="F76" s="23">
        <v>265</v>
      </c>
      <c r="G76" s="23">
        <v>167</v>
      </c>
      <c r="H76" s="23">
        <v>199</v>
      </c>
      <c r="I76" s="23">
        <v>464</v>
      </c>
      <c r="J76" s="24">
        <v>1.4677615406047002E-4</v>
      </c>
      <c r="K76" s="25">
        <v>2.346980415097099E-4</v>
      </c>
      <c r="L76" s="26">
        <v>0.42887931034482757</v>
      </c>
      <c r="M76" s="22">
        <v>545</v>
      </c>
      <c r="N76" s="27">
        <v>3</v>
      </c>
    </row>
    <row r="77" spans="1:14" x14ac:dyDescent="0.25">
      <c r="A77" s="29" t="s">
        <v>14</v>
      </c>
      <c r="B77" s="16" t="s">
        <v>26</v>
      </c>
      <c r="C77" s="16">
        <v>35117</v>
      </c>
      <c r="D77" s="16" t="s">
        <v>921</v>
      </c>
      <c r="E77" s="16" t="s">
        <v>922</v>
      </c>
      <c r="F77" s="17">
        <v>1419</v>
      </c>
      <c r="G77" s="17">
        <v>894</v>
      </c>
      <c r="H77" s="17">
        <v>36</v>
      </c>
      <c r="I77" s="17">
        <v>1455</v>
      </c>
      <c r="J77" s="18">
        <v>7.8573581874287544E-4</v>
      </c>
      <c r="K77" s="19">
        <v>4.2457937157535457E-5</v>
      </c>
      <c r="L77" s="20">
        <v>2.4742268041237112E-2</v>
      </c>
      <c r="M77" s="16">
        <v>552</v>
      </c>
      <c r="N77" s="21">
        <v>3</v>
      </c>
    </row>
    <row r="78" spans="1:14" x14ac:dyDescent="0.25">
      <c r="A78" s="30" t="s">
        <v>14</v>
      </c>
      <c r="B78" s="22" t="s">
        <v>26</v>
      </c>
      <c r="C78" s="22">
        <v>35217</v>
      </c>
      <c r="D78" s="22" t="s">
        <v>965</v>
      </c>
      <c r="E78" s="22" t="s">
        <v>965</v>
      </c>
      <c r="F78" s="23">
        <v>181</v>
      </c>
      <c r="G78" s="23">
        <v>114</v>
      </c>
      <c r="H78" s="23">
        <v>279</v>
      </c>
      <c r="I78" s="23">
        <v>460</v>
      </c>
      <c r="J78" s="24">
        <v>1.0019450037660828E-4</v>
      </c>
      <c r="K78" s="25">
        <v>3.2904901297089979E-4</v>
      </c>
      <c r="L78" s="26">
        <v>0.60652173913043483</v>
      </c>
      <c r="M78" s="22">
        <v>556</v>
      </c>
      <c r="N78" s="27">
        <v>3</v>
      </c>
    </row>
    <row r="79" spans="1:14" x14ac:dyDescent="0.25">
      <c r="A79" s="29" t="s">
        <v>14</v>
      </c>
      <c r="B79" s="16" t="s">
        <v>26</v>
      </c>
      <c r="C79" s="16">
        <v>35237</v>
      </c>
      <c r="D79" s="16" t="s">
        <v>2092</v>
      </c>
      <c r="E79" s="16" t="s">
        <v>2093</v>
      </c>
      <c r="F79" s="17">
        <v>968</v>
      </c>
      <c r="G79" s="17">
        <v>610</v>
      </c>
      <c r="H79" s="17">
        <v>51</v>
      </c>
      <c r="I79" s="17">
        <v>1019</v>
      </c>
      <c r="J79" s="18">
        <v>5.3612846692746531E-4</v>
      </c>
      <c r="K79" s="19">
        <v>6.0148744306508565E-5</v>
      </c>
      <c r="L79" s="20">
        <v>5.0049067713444556E-2</v>
      </c>
      <c r="M79" s="16">
        <v>559</v>
      </c>
      <c r="N79" s="21">
        <v>3</v>
      </c>
    </row>
    <row r="80" spans="1:14" x14ac:dyDescent="0.25">
      <c r="A80" s="30" t="s">
        <v>14</v>
      </c>
      <c r="B80" s="22" t="s">
        <v>26</v>
      </c>
      <c r="C80" s="22">
        <v>35432</v>
      </c>
      <c r="D80" s="22" t="s">
        <v>969</v>
      </c>
      <c r="E80" s="22" t="s">
        <v>970</v>
      </c>
      <c r="F80" s="23">
        <v>626</v>
      </c>
      <c r="G80" s="23">
        <v>394</v>
      </c>
      <c r="H80" s="23">
        <v>72</v>
      </c>
      <c r="I80" s="23">
        <v>698</v>
      </c>
      <c r="J80" s="24">
        <v>3.46286255687576E-4</v>
      </c>
      <c r="K80" s="25">
        <v>8.4915874315070913E-5</v>
      </c>
      <c r="L80" s="26">
        <v>0.10315186246418338</v>
      </c>
      <c r="M80" s="22">
        <v>574</v>
      </c>
      <c r="N80" s="27">
        <v>3</v>
      </c>
    </row>
    <row r="81" spans="1:14" x14ac:dyDescent="0.25">
      <c r="A81" s="29" t="s">
        <v>14</v>
      </c>
      <c r="B81" s="16" t="s">
        <v>26</v>
      </c>
      <c r="C81" s="16">
        <v>35123</v>
      </c>
      <c r="D81" s="16" t="s">
        <v>928</v>
      </c>
      <c r="E81" s="16" t="s">
        <v>929</v>
      </c>
      <c r="F81" s="17">
        <v>1703</v>
      </c>
      <c r="G81" s="17">
        <v>1073</v>
      </c>
      <c r="H81" s="17">
        <v>26</v>
      </c>
      <c r="I81" s="17">
        <v>1729</v>
      </c>
      <c r="J81" s="18">
        <v>9.4305876231667266E-4</v>
      </c>
      <c r="K81" s="19">
        <v>3.0664065724886718E-5</v>
      </c>
      <c r="L81" s="20">
        <v>1.5037593984962405E-2</v>
      </c>
      <c r="M81" s="16">
        <v>577</v>
      </c>
      <c r="N81" s="21">
        <v>3</v>
      </c>
    </row>
    <row r="82" spans="1:14" x14ac:dyDescent="0.25">
      <c r="A82" s="30" t="s">
        <v>14</v>
      </c>
      <c r="B82" s="22" t="s">
        <v>26</v>
      </c>
      <c r="C82" s="22">
        <v>35119</v>
      </c>
      <c r="D82" s="22" t="s">
        <v>966</v>
      </c>
      <c r="E82" s="22" t="s">
        <v>967</v>
      </c>
      <c r="F82" s="23">
        <v>484</v>
      </c>
      <c r="G82" s="23">
        <v>305</v>
      </c>
      <c r="H82" s="23">
        <v>83</v>
      </c>
      <c r="I82" s="23">
        <v>567</v>
      </c>
      <c r="J82" s="24">
        <v>2.6806423346373265E-4</v>
      </c>
      <c r="K82" s="25">
        <v>9.7889132890984523E-5</v>
      </c>
      <c r="L82" s="26">
        <v>0.14638447971781304</v>
      </c>
      <c r="M82" s="22">
        <v>589</v>
      </c>
      <c r="N82" s="27">
        <v>3</v>
      </c>
    </row>
    <row r="83" spans="1:14" x14ac:dyDescent="0.25">
      <c r="A83" s="29" t="s">
        <v>14</v>
      </c>
      <c r="B83" s="16" t="s">
        <v>26</v>
      </c>
      <c r="C83" s="16">
        <v>35326</v>
      </c>
      <c r="D83" s="16" t="s">
        <v>1060</v>
      </c>
      <c r="E83" s="16" t="s">
        <v>1061</v>
      </c>
      <c r="F83" s="17">
        <v>1246</v>
      </c>
      <c r="G83" s="17">
        <v>785</v>
      </c>
      <c r="H83" s="17">
        <v>32</v>
      </c>
      <c r="I83" s="17">
        <v>1278</v>
      </c>
      <c r="J83" s="18">
        <v>6.8993581399682017E-4</v>
      </c>
      <c r="K83" s="19">
        <v>3.7740388584475965E-5</v>
      </c>
      <c r="L83" s="20">
        <v>2.5039123630672927E-2</v>
      </c>
      <c r="M83" s="16">
        <v>591</v>
      </c>
      <c r="N83" s="21">
        <v>3</v>
      </c>
    </row>
    <row r="84" spans="1:14" x14ac:dyDescent="0.25">
      <c r="A84" s="30" t="s">
        <v>14</v>
      </c>
      <c r="B84" s="22" t="s">
        <v>26</v>
      </c>
      <c r="C84" s="22">
        <v>35181</v>
      </c>
      <c r="D84" s="22" t="s">
        <v>1192</v>
      </c>
      <c r="E84" s="22" t="s">
        <v>1193</v>
      </c>
      <c r="F84" s="23">
        <v>278</v>
      </c>
      <c r="G84" s="23">
        <v>175</v>
      </c>
      <c r="H84" s="23">
        <v>143</v>
      </c>
      <c r="I84" s="23">
        <v>421</v>
      </c>
      <c r="J84" s="24">
        <v>1.5380734706935481E-4</v>
      </c>
      <c r="K84" s="25">
        <v>1.6865236148687696E-4</v>
      </c>
      <c r="L84" s="26">
        <v>0.33966745843230406</v>
      </c>
      <c r="M84" s="22">
        <v>592</v>
      </c>
      <c r="N84" s="27">
        <v>3</v>
      </c>
    </row>
    <row r="85" spans="1:14" x14ac:dyDescent="0.25">
      <c r="A85" s="29" t="s">
        <v>14</v>
      </c>
      <c r="B85" s="16" t="s">
        <v>26</v>
      </c>
      <c r="C85" s="16">
        <v>35151</v>
      </c>
      <c r="D85" s="16" t="s">
        <v>1067</v>
      </c>
      <c r="E85" s="16" t="s">
        <v>1068</v>
      </c>
      <c r="F85" s="17">
        <v>1368</v>
      </c>
      <c r="G85" s="17">
        <v>862</v>
      </c>
      <c r="H85" s="17">
        <v>24</v>
      </c>
      <c r="I85" s="17">
        <v>1392</v>
      </c>
      <c r="J85" s="18">
        <v>7.5761104670733629E-4</v>
      </c>
      <c r="K85" s="19">
        <v>2.8305291438356972E-5</v>
      </c>
      <c r="L85" s="20">
        <v>1.7241379310344827E-2</v>
      </c>
      <c r="M85" s="16">
        <v>613</v>
      </c>
      <c r="N85" s="21">
        <v>3</v>
      </c>
    </row>
    <row r="86" spans="1:14" x14ac:dyDescent="0.25">
      <c r="A86" s="30" t="s">
        <v>14</v>
      </c>
      <c r="B86" s="22" t="s">
        <v>26</v>
      </c>
      <c r="C86" s="22">
        <v>35225</v>
      </c>
      <c r="D86" s="22" t="s">
        <v>1087</v>
      </c>
      <c r="E86" s="22" t="s">
        <v>1088</v>
      </c>
      <c r="F86" s="23">
        <v>303</v>
      </c>
      <c r="G86" s="23">
        <v>191</v>
      </c>
      <c r="H86" s="23">
        <v>105</v>
      </c>
      <c r="I86" s="23">
        <v>408</v>
      </c>
      <c r="J86" s="24">
        <v>1.6786973308712439E-4</v>
      </c>
      <c r="K86" s="25">
        <v>1.2383565004281174E-4</v>
      </c>
      <c r="L86" s="26">
        <v>0.25735294117647056</v>
      </c>
      <c r="M86" s="22">
        <v>619</v>
      </c>
      <c r="N86" s="27">
        <v>3</v>
      </c>
    </row>
    <row r="87" spans="1:14" x14ac:dyDescent="0.25">
      <c r="A87" s="29" t="s">
        <v>14</v>
      </c>
      <c r="B87" s="16" t="s">
        <v>26</v>
      </c>
      <c r="C87" s="16">
        <v>35227</v>
      </c>
      <c r="D87" s="16" t="s">
        <v>1187</v>
      </c>
      <c r="E87" s="16" t="s">
        <v>1188</v>
      </c>
      <c r="F87" s="17">
        <v>903</v>
      </c>
      <c r="G87" s="17">
        <v>569</v>
      </c>
      <c r="H87" s="17">
        <v>34</v>
      </c>
      <c r="I87" s="17">
        <v>937</v>
      </c>
      <c r="J87" s="18">
        <v>5.000936027569308E-4</v>
      </c>
      <c r="K87" s="19">
        <v>4.0099162871005708E-5</v>
      </c>
      <c r="L87" s="20">
        <v>3.6286019210245463E-2</v>
      </c>
      <c r="M87" s="16">
        <v>627</v>
      </c>
      <c r="N87" s="21">
        <v>3</v>
      </c>
    </row>
    <row r="88" spans="1:14" x14ac:dyDescent="0.25">
      <c r="A88" s="30" t="s">
        <v>14</v>
      </c>
      <c r="B88" s="22" t="s">
        <v>26</v>
      </c>
      <c r="C88" s="22">
        <v>35235</v>
      </c>
      <c r="D88" s="22" t="s">
        <v>1137</v>
      </c>
      <c r="E88" s="22" t="s">
        <v>1138</v>
      </c>
      <c r="F88" s="23">
        <v>619</v>
      </c>
      <c r="G88" s="23">
        <v>390</v>
      </c>
      <c r="H88" s="23">
        <v>37</v>
      </c>
      <c r="I88" s="23">
        <v>656</v>
      </c>
      <c r="J88" s="24">
        <v>3.4277065918313359E-4</v>
      </c>
      <c r="K88" s="25">
        <v>4.3637324300800335E-5</v>
      </c>
      <c r="L88" s="26">
        <v>5.6402439024390245E-2</v>
      </c>
      <c r="M88" s="22">
        <v>661</v>
      </c>
      <c r="N88" s="27">
        <v>3</v>
      </c>
    </row>
    <row r="89" spans="1:14" x14ac:dyDescent="0.25">
      <c r="A89" s="29" t="s">
        <v>14</v>
      </c>
      <c r="B89" s="16" t="s">
        <v>26</v>
      </c>
      <c r="C89" s="16">
        <v>35352</v>
      </c>
      <c r="D89" s="16" t="s">
        <v>1157</v>
      </c>
      <c r="E89" s="16" t="s">
        <v>1158</v>
      </c>
      <c r="F89" s="17">
        <v>2497</v>
      </c>
      <c r="G89" s="17">
        <v>1573</v>
      </c>
      <c r="H89" s="17">
        <v>9</v>
      </c>
      <c r="I89" s="17">
        <v>2506</v>
      </c>
      <c r="J89" s="18">
        <v>1.3825083253719722E-3</v>
      </c>
      <c r="K89" s="19">
        <v>1.0614484289383864E-5</v>
      </c>
      <c r="L89" s="20">
        <v>3.5913806863527532E-3</v>
      </c>
      <c r="M89" s="16">
        <v>664</v>
      </c>
      <c r="N89" s="21">
        <v>3</v>
      </c>
    </row>
    <row r="90" spans="1:14" x14ac:dyDescent="0.25">
      <c r="A90" s="30" t="s">
        <v>14</v>
      </c>
      <c r="B90" s="22" t="s">
        <v>26</v>
      </c>
      <c r="C90" s="22">
        <v>35443</v>
      </c>
      <c r="D90" s="22" t="s">
        <v>1144</v>
      </c>
      <c r="E90" s="22" t="s">
        <v>1145</v>
      </c>
      <c r="F90" s="23">
        <v>387</v>
      </c>
      <c r="G90" s="23">
        <v>244</v>
      </c>
      <c r="H90" s="23">
        <v>57</v>
      </c>
      <c r="I90" s="23">
        <v>444</v>
      </c>
      <c r="J90" s="24">
        <v>2.1445138677098614E-4</v>
      </c>
      <c r="K90" s="25">
        <v>6.7225067166097805E-5</v>
      </c>
      <c r="L90" s="26">
        <v>0.12837837837837837</v>
      </c>
      <c r="M90" s="22">
        <v>669</v>
      </c>
      <c r="N90" s="27">
        <v>3</v>
      </c>
    </row>
    <row r="91" spans="1:14" x14ac:dyDescent="0.25">
      <c r="A91" s="29" t="s">
        <v>14</v>
      </c>
      <c r="B91" s="16" t="s">
        <v>26</v>
      </c>
      <c r="C91" s="16">
        <v>35445</v>
      </c>
      <c r="D91" s="16" t="s">
        <v>1134</v>
      </c>
      <c r="E91" s="16" t="s">
        <v>1135</v>
      </c>
      <c r="F91" s="17">
        <v>484</v>
      </c>
      <c r="G91" s="17">
        <v>305</v>
      </c>
      <c r="H91" s="17">
        <v>45</v>
      </c>
      <c r="I91" s="17">
        <v>529</v>
      </c>
      <c r="J91" s="18">
        <v>2.6806423346373265E-4</v>
      </c>
      <c r="K91" s="19">
        <v>5.3072421446919324E-5</v>
      </c>
      <c r="L91" s="20">
        <v>8.5066162570888462E-2</v>
      </c>
      <c r="M91" s="16">
        <v>671</v>
      </c>
      <c r="N91" s="21">
        <v>3</v>
      </c>
    </row>
    <row r="92" spans="1:14" x14ac:dyDescent="0.25">
      <c r="A92" s="30" t="s">
        <v>14</v>
      </c>
      <c r="B92" s="22" t="s">
        <v>26</v>
      </c>
      <c r="C92" s="22">
        <v>35229</v>
      </c>
      <c r="D92" s="22" t="s">
        <v>1585</v>
      </c>
      <c r="E92" s="22" t="s">
        <v>1586</v>
      </c>
      <c r="F92" s="23">
        <v>1052</v>
      </c>
      <c r="G92" s="23">
        <v>663</v>
      </c>
      <c r="H92" s="23">
        <v>19</v>
      </c>
      <c r="I92" s="23">
        <v>1071</v>
      </c>
      <c r="J92" s="24">
        <v>5.8271012061132709E-4</v>
      </c>
      <c r="K92" s="25">
        <v>2.2408355722032603E-5</v>
      </c>
      <c r="L92" s="26">
        <v>1.7740429505135387E-2</v>
      </c>
      <c r="M92" s="22">
        <v>683</v>
      </c>
      <c r="N92" s="27">
        <v>3</v>
      </c>
    </row>
    <row r="93" spans="1:14" x14ac:dyDescent="0.25">
      <c r="A93" s="29" t="s">
        <v>14</v>
      </c>
      <c r="B93" s="16" t="s">
        <v>26</v>
      </c>
      <c r="C93" s="16">
        <v>35441</v>
      </c>
      <c r="D93" s="16" t="s">
        <v>1238</v>
      </c>
      <c r="E93" s="16" t="s">
        <v>1239</v>
      </c>
      <c r="F93" s="17">
        <v>658</v>
      </c>
      <c r="G93" s="17">
        <v>414</v>
      </c>
      <c r="H93" s="17">
        <v>26</v>
      </c>
      <c r="I93" s="17">
        <v>684</v>
      </c>
      <c r="J93" s="18">
        <v>3.6386423820978793E-4</v>
      </c>
      <c r="K93" s="19">
        <v>3.0664065724886718E-5</v>
      </c>
      <c r="L93" s="20">
        <v>3.8011695906432746E-2</v>
      </c>
      <c r="M93" s="16">
        <v>706</v>
      </c>
      <c r="N93" s="21">
        <v>4</v>
      </c>
    </row>
    <row r="94" spans="1:14" x14ac:dyDescent="0.25">
      <c r="A94" s="30" t="s">
        <v>14</v>
      </c>
      <c r="B94" s="22" t="s">
        <v>26</v>
      </c>
      <c r="C94" s="22">
        <v>35457</v>
      </c>
      <c r="D94" s="22" t="s">
        <v>1336</v>
      </c>
      <c r="E94" s="22" t="s">
        <v>1336</v>
      </c>
      <c r="F94" s="23">
        <v>387</v>
      </c>
      <c r="G94" s="23">
        <v>244</v>
      </c>
      <c r="H94" s="23">
        <v>44</v>
      </c>
      <c r="I94" s="23">
        <v>431</v>
      </c>
      <c r="J94" s="24">
        <v>2.1445138677098614E-4</v>
      </c>
      <c r="K94" s="25">
        <v>5.1893034303654446E-5</v>
      </c>
      <c r="L94" s="26">
        <v>0.10208816705336426</v>
      </c>
      <c r="M94" s="22">
        <v>707</v>
      </c>
      <c r="N94" s="27">
        <v>4</v>
      </c>
    </row>
    <row r="95" spans="1:14" x14ac:dyDescent="0.25">
      <c r="A95" s="29" t="s">
        <v>14</v>
      </c>
      <c r="B95" s="16" t="s">
        <v>26</v>
      </c>
      <c r="C95" s="16">
        <v>35322</v>
      </c>
      <c r="D95" s="16" t="s">
        <v>1722</v>
      </c>
      <c r="E95" s="16" t="s">
        <v>1723</v>
      </c>
      <c r="F95" s="17">
        <v>1516</v>
      </c>
      <c r="G95" s="17">
        <v>955</v>
      </c>
      <c r="H95" s="17">
        <v>11</v>
      </c>
      <c r="I95" s="17">
        <v>1527</v>
      </c>
      <c r="J95" s="18">
        <v>8.3934866543562193E-4</v>
      </c>
      <c r="K95" s="19">
        <v>1.2973258575913612E-5</v>
      </c>
      <c r="L95" s="20">
        <v>7.2036673215455137E-3</v>
      </c>
      <c r="M95" s="16">
        <v>710</v>
      </c>
      <c r="N95" s="21">
        <v>4</v>
      </c>
    </row>
    <row r="96" spans="1:14" x14ac:dyDescent="0.25">
      <c r="A96" s="30" t="s">
        <v>14</v>
      </c>
      <c r="B96" s="22" t="s">
        <v>26</v>
      </c>
      <c r="C96" s="22">
        <v>35435</v>
      </c>
      <c r="D96" s="22" t="s">
        <v>1629</v>
      </c>
      <c r="E96" s="22" t="s">
        <v>1630</v>
      </c>
      <c r="F96" s="23">
        <v>490</v>
      </c>
      <c r="G96" s="23">
        <v>309</v>
      </c>
      <c r="H96" s="23">
        <v>33</v>
      </c>
      <c r="I96" s="23">
        <v>523</v>
      </c>
      <c r="J96" s="24">
        <v>2.7157982996817506E-4</v>
      </c>
      <c r="K96" s="25">
        <v>3.8919775727740836E-5</v>
      </c>
      <c r="L96" s="26">
        <v>6.3097514340344163E-2</v>
      </c>
      <c r="M96" s="22">
        <v>714</v>
      </c>
      <c r="N96" s="27">
        <v>4</v>
      </c>
    </row>
    <row r="97" spans="1:14" x14ac:dyDescent="0.25">
      <c r="A97" s="29" t="s">
        <v>14</v>
      </c>
      <c r="B97" s="16" t="s">
        <v>26</v>
      </c>
      <c r="C97" s="16">
        <v>35245</v>
      </c>
      <c r="D97" s="16" t="s">
        <v>1260</v>
      </c>
      <c r="E97" s="16" t="s">
        <v>1261</v>
      </c>
      <c r="F97" s="17">
        <v>594</v>
      </c>
      <c r="G97" s="17">
        <v>374</v>
      </c>
      <c r="H97" s="17">
        <v>25</v>
      </c>
      <c r="I97" s="17">
        <v>619</v>
      </c>
      <c r="J97" s="18">
        <v>3.2870827316536401E-4</v>
      </c>
      <c r="K97" s="19">
        <v>2.9484678581621847E-5</v>
      </c>
      <c r="L97" s="20">
        <v>4.0387722132471729E-2</v>
      </c>
      <c r="M97" s="16">
        <v>727</v>
      </c>
      <c r="N97" s="21">
        <v>4</v>
      </c>
    </row>
    <row r="98" spans="1:14" x14ac:dyDescent="0.25">
      <c r="A98" s="30" t="s">
        <v>14</v>
      </c>
      <c r="B98" s="22" t="s">
        <v>26</v>
      </c>
      <c r="C98" s="22">
        <v>35402</v>
      </c>
      <c r="D98" s="22" t="s">
        <v>1300</v>
      </c>
      <c r="E98" s="22" t="s">
        <v>1301</v>
      </c>
      <c r="F98" s="23">
        <v>555</v>
      </c>
      <c r="G98" s="23">
        <v>350</v>
      </c>
      <c r="H98" s="23">
        <v>23</v>
      </c>
      <c r="I98" s="23">
        <v>578</v>
      </c>
      <c r="J98" s="24">
        <v>3.0761469413870962E-4</v>
      </c>
      <c r="K98" s="25">
        <v>2.7125904295092098E-5</v>
      </c>
      <c r="L98" s="26">
        <v>3.9792387543252594E-2</v>
      </c>
      <c r="M98" s="22">
        <v>743</v>
      </c>
      <c r="N98" s="27">
        <v>4</v>
      </c>
    </row>
    <row r="99" spans="1:14" x14ac:dyDescent="0.25">
      <c r="A99" s="29" t="s">
        <v>14</v>
      </c>
      <c r="B99" s="16" t="s">
        <v>26</v>
      </c>
      <c r="C99" s="16">
        <v>35331</v>
      </c>
      <c r="D99" s="16" t="s">
        <v>1410</v>
      </c>
      <c r="E99" s="16" t="s">
        <v>1411</v>
      </c>
      <c r="F99" s="17">
        <v>471</v>
      </c>
      <c r="G99" s="17">
        <v>297</v>
      </c>
      <c r="H99" s="17">
        <v>27</v>
      </c>
      <c r="I99" s="17">
        <v>498</v>
      </c>
      <c r="J99" s="18">
        <v>2.6103304045484789E-4</v>
      </c>
      <c r="K99" s="19">
        <v>3.1843452868151596E-5</v>
      </c>
      <c r="L99" s="20">
        <v>5.4216867469879519E-2</v>
      </c>
      <c r="M99" s="16">
        <v>744</v>
      </c>
      <c r="N99" s="21">
        <v>4</v>
      </c>
    </row>
    <row r="100" spans="1:14" x14ac:dyDescent="0.25">
      <c r="A100" s="30" t="s">
        <v>14</v>
      </c>
      <c r="B100" s="22" t="s">
        <v>26</v>
      </c>
      <c r="C100" s="22">
        <v>35177</v>
      </c>
      <c r="D100" s="22" t="s">
        <v>1506</v>
      </c>
      <c r="E100" s="22" t="s">
        <v>1507</v>
      </c>
      <c r="F100" s="23">
        <v>917</v>
      </c>
      <c r="G100" s="23">
        <v>578</v>
      </c>
      <c r="H100" s="23">
        <v>13</v>
      </c>
      <c r="I100" s="23">
        <v>930</v>
      </c>
      <c r="J100" s="24">
        <v>5.0800369489192615E-4</v>
      </c>
      <c r="K100" s="25">
        <v>1.5332032862443359E-5</v>
      </c>
      <c r="L100" s="26">
        <v>1.3978494623655914E-2</v>
      </c>
      <c r="M100" s="22">
        <v>755</v>
      </c>
      <c r="N100" s="27">
        <v>4</v>
      </c>
    </row>
    <row r="101" spans="1:14" x14ac:dyDescent="0.25">
      <c r="A101" s="29" t="s">
        <v>14</v>
      </c>
      <c r="B101" s="16" t="s">
        <v>26</v>
      </c>
      <c r="C101" s="16">
        <v>35414</v>
      </c>
      <c r="D101" s="16" t="s">
        <v>1316</v>
      </c>
      <c r="E101" s="16" t="s">
        <v>1316</v>
      </c>
      <c r="F101" s="17">
        <v>696</v>
      </c>
      <c r="G101" s="17">
        <v>438</v>
      </c>
      <c r="H101" s="17">
        <v>16</v>
      </c>
      <c r="I101" s="17">
        <v>712</v>
      </c>
      <c r="J101" s="18">
        <v>3.8495781723644232E-4</v>
      </c>
      <c r="K101" s="19">
        <v>1.8870194292237983E-5</v>
      </c>
      <c r="L101" s="20">
        <v>2.247191011235955E-2</v>
      </c>
      <c r="M101" s="16">
        <v>765</v>
      </c>
      <c r="N101" s="21">
        <v>4</v>
      </c>
    </row>
    <row r="102" spans="1:14" x14ac:dyDescent="0.25">
      <c r="A102" s="30" t="s">
        <v>14</v>
      </c>
      <c r="B102" s="22" t="s">
        <v>26</v>
      </c>
      <c r="C102" s="22">
        <v>35131</v>
      </c>
      <c r="D102" s="22" t="s">
        <v>1321</v>
      </c>
      <c r="E102" s="22" t="s">
        <v>1322</v>
      </c>
      <c r="F102" s="23">
        <v>542</v>
      </c>
      <c r="G102" s="23">
        <v>341</v>
      </c>
      <c r="H102" s="23">
        <v>19</v>
      </c>
      <c r="I102" s="23">
        <v>561</v>
      </c>
      <c r="J102" s="24">
        <v>2.9970460200371421E-4</v>
      </c>
      <c r="K102" s="25">
        <v>2.2408355722032603E-5</v>
      </c>
      <c r="L102" s="26">
        <v>3.3868092691622102E-2</v>
      </c>
      <c r="M102" s="22">
        <v>779</v>
      </c>
      <c r="N102" s="27">
        <v>4</v>
      </c>
    </row>
    <row r="103" spans="1:14" x14ac:dyDescent="0.25">
      <c r="A103" s="29" t="s">
        <v>14</v>
      </c>
      <c r="B103" s="16" t="s">
        <v>26</v>
      </c>
      <c r="C103" s="16">
        <v>35427</v>
      </c>
      <c r="D103" s="16" t="s">
        <v>1323</v>
      </c>
      <c r="E103" s="16" t="s">
        <v>1324</v>
      </c>
      <c r="F103" s="17">
        <v>1142</v>
      </c>
      <c r="G103" s="17">
        <v>719</v>
      </c>
      <c r="H103" s="17">
        <v>9</v>
      </c>
      <c r="I103" s="17">
        <v>1151</v>
      </c>
      <c r="J103" s="18">
        <v>6.3192847167352058E-4</v>
      </c>
      <c r="K103" s="19">
        <v>1.0614484289383864E-5</v>
      </c>
      <c r="L103" s="20">
        <v>7.819287576020852E-3</v>
      </c>
      <c r="M103" s="16">
        <v>780</v>
      </c>
      <c r="N103" s="21">
        <v>4</v>
      </c>
    </row>
    <row r="104" spans="1:14" x14ac:dyDescent="0.25">
      <c r="A104" s="30" t="s">
        <v>14</v>
      </c>
      <c r="B104" s="22" t="s">
        <v>26</v>
      </c>
      <c r="C104" s="22">
        <v>35518</v>
      </c>
      <c r="D104" s="22" t="s">
        <v>1421</v>
      </c>
      <c r="E104" s="22" t="s">
        <v>1422</v>
      </c>
      <c r="F104" s="23">
        <v>568</v>
      </c>
      <c r="G104" s="23">
        <v>358</v>
      </c>
      <c r="H104" s="23">
        <v>18</v>
      </c>
      <c r="I104" s="23">
        <v>586</v>
      </c>
      <c r="J104" s="24">
        <v>3.1464588714759443E-4</v>
      </c>
      <c r="K104" s="25">
        <v>2.1228968578767728E-5</v>
      </c>
      <c r="L104" s="26">
        <v>3.0716723549488054E-2</v>
      </c>
      <c r="M104" s="22">
        <v>782</v>
      </c>
      <c r="N104" s="27">
        <v>4</v>
      </c>
    </row>
    <row r="105" spans="1:14" x14ac:dyDescent="0.25">
      <c r="A105" s="29" t="s">
        <v>14</v>
      </c>
      <c r="B105" s="16" t="s">
        <v>26</v>
      </c>
      <c r="C105" s="16">
        <v>35261</v>
      </c>
      <c r="D105" s="16" t="s">
        <v>2163</v>
      </c>
      <c r="E105" s="16" t="s">
        <v>2164</v>
      </c>
      <c r="F105" s="17">
        <v>1929</v>
      </c>
      <c r="G105" s="17">
        <v>1215</v>
      </c>
      <c r="H105" s="17">
        <v>5</v>
      </c>
      <c r="I105" s="17">
        <v>1934</v>
      </c>
      <c r="J105" s="18">
        <v>1.0678624382243777E-3</v>
      </c>
      <c r="K105" s="19">
        <v>5.8969357163243694E-6</v>
      </c>
      <c r="L105" s="20">
        <v>2.5853154084798345E-3</v>
      </c>
      <c r="M105" s="16">
        <v>787</v>
      </c>
      <c r="N105" s="21">
        <v>4</v>
      </c>
    </row>
    <row r="106" spans="1:14" x14ac:dyDescent="0.25">
      <c r="A106" s="30" t="s">
        <v>14</v>
      </c>
      <c r="B106" s="22" t="s">
        <v>26</v>
      </c>
      <c r="C106" s="22">
        <v>35321</v>
      </c>
      <c r="D106" s="22" t="s">
        <v>2101</v>
      </c>
      <c r="E106" s="22" t="s">
        <v>2101</v>
      </c>
      <c r="F106" s="23">
        <v>806</v>
      </c>
      <c r="G106" s="23">
        <v>508</v>
      </c>
      <c r="H106" s="23">
        <v>11</v>
      </c>
      <c r="I106" s="23">
        <v>817</v>
      </c>
      <c r="J106" s="24">
        <v>4.4648075606418426E-4</v>
      </c>
      <c r="K106" s="25">
        <v>1.2973258575913612E-5</v>
      </c>
      <c r="L106" s="26">
        <v>1.346389228886169E-2</v>
      </c>
      <c r="M106" s="22">
        <v>799</v>
      </c>
      <c r="N106" s="27">
        <v>4</v>
      </c>
    </row>
    <row r="107" spans="1:14" x14ac:dyDescent="0.25">
      <c r="A107" s="29" t="s">
        <v>14</v>
      </c>
      <c r="B107" s="16" t="s">
        <v>26</v>
      </c>
      <c r="C107" s="16">
        <v>35174</v>
      </c>
      <c r="D107" s="16" t="s">
        <v>1704</v>
      </c>
      <c r="E107" s="16" t="s">
        <v>1705</v>
      </c>
      <c r="F107" s="17">
        <v>858</v>
      </c>
      <c r="G107" s="17">
        <v>540</v>
      </c>
      <c r="H107" s="17">
        <v>9</v>
      </c>
      <c r="I107" s="17">
        <v>867</v>
      </c>
      <c r="J107" s="18">
        <v>4.7460552809972342E-4</v>
      </c>
      <c r="K107" s="19">
        <v>1.0614484289383864E-5</v>
      </c>
      <c r="L107" s="20">
        <v>1.0380622837370242E-2</v>
      </c>
      <c r="M107" s="16">
        <v>812</v>
      </c>
      <c r="N107" s="21">
        <v>4</v>
      </c>
    </row>
    <row r="108" spans="1:14" x14ac:dyDescent="0.25">
      <c r="A108" s="30" t="s">
        <v>14</v>
      </c>
      <c r="B108" s="22" t="s">
        <v>26</v>
      </c>
      <c r="C108" s="22">
        <v>35281</v>
      </c>
      <c r="D108" s="22" t="s">
        <v>2097</v>
      </c>
      <c r="E108" s="22" t="s">
        <v>2098</v>
      </c>
      <c r="F108" s="23">
        <v>942</v>
      </c>
      <c r="G108" s="23">
        <v>593</v>
      </c>
      <c r="H108" s="23">
        <v>8</v>
      </c>
      <c r="I108" s="23">
        <v>950</v>
      </c>
      <c r="J108" s="24">
        <v>5.2118718178358514E-4</v>
      </c>
      <c r="K108" s="25">
        <v>9.4350971461189913E-6</v>
      </c>
      <c r="L108" s="26">
        <v>8.4210526315789472E-3</v>
      </c>
      <c r="M108" s="22">
        <v>815</v>
      </c>
      <c r="N108" s="27">
        <v>4</v>
      </c>
    </row>
    <row r="109" spans="1:14" x14ac:dyDescent="0.25">
      <c r="A109" s="29" t="s">
        <v>14</v>
      </c>
      <c r="B109" s="16" t="s">
        <v>26</v>
      </c>
      <c r="C109" s="16">
        <v>35135</v>
      </c>
      <c r="D109" s="16" t="s">
        <v>2183</v>
      </c>
      <c r="E109" s="16" t="s">
        <v>2184</v>
      </c>
      <c r="F109" s="17">
        <v>626</v>
      </c>
      <c r="G109" s="17">
        <v>394</v>
      </c>
      <c r="H109" s="17">
        <v>12</v>
      </c>
      <c r="I109" s="17">
        <v>638</v>
      </c>
      <c r="J109" s="18">
        <v>3.46286255687576E-4</v>
      </c>
      <c r="K109" s="19">
        <v>1.4152645719178486E-5</v>
      </c>
      <c r="L109" s="20">
        <v>1.8808777429467086E-2</v>
      </c>
      <c r="M109" s="16">
        <v>817</v>
      </c>
      <c r="N109" s="21">
        <v>4</v>
      </c>
    </row>
    <row r="110" spans="1:14" x14ac:dyDescent="0.25">
      <c r="A110" s="30" t="s">
        <v>14</v>
      </c>
      <c r="B110" s="22" t="s">
        <v>26</v>
      </c>
      <c r="C110" s="22">
        <v>35404</v>
      </c>
      <c r="D110" s="22" t="s">
        <v>2143</v>
      </c>
      <c r="E110" s="22" t="s">
        <v>2143</v>
      </c>
      <c r="F110" s="23">
        <v>393</v>
      </c>
      <c r="G110" s="23">
        <v>248</v>
      </c>
      <c r="H110" s="23">
        <v>17</v>
      </c>
      <c r="I110" s="23">
        <v>410</v>
      </c>
      <c r="J110" s="24">
        <v>2.1796698327542852E-4</v>
      </c>
      <c r="K110" s="25">
        <v>2.0049581435502854E-5</v>
      </c>
      <c r="L110" s="26">
        <v>4.1463414634146344E-2</v>
      </c>
      <c r="M110" s="22">
        <v>835</v>
      </c>
      <c r="N110" s="27">
        <v>4</v>
      </c>
    </row>
    <row r="111" spans="1:14" x14ac:dyDescent="0.25">
      <c r="A111" s="29" t="s">
        <v>14</v>
      </c>
      <c r="B111" s="16" t="s">
        <v>26</v>
      </c>
      <c r="C111" s="16">
        <v>35453</v>
      </c>
      <c r="D111" s="16" t="s">
        <v>1397</v>
      </c>
      <c r="E111" s="16" t="s">
        <v>1398</v>
      </c>
      <c r="F111" s="17">
        <v>213</v>
      </c>
      <c r="G111" s="17">
        <v>134</v>
      </c>
      <c r="H111" s="17">
        <v>30</v>
      </c>
      <c r="I111" s="17">
        <v>243</v>
      </c>
      <c r="J111" s="18">
        <v>1.1777248289882025E-4</v>
      </c>
      <c r="K111" s="19">
        <v>3.5381614297946216E-5</v>
      </c>
      <c r="L111" s="20">
        <v>0.12345679012345678</v>
      </c>
      <c r="M111" s="16">
        <v>838</v>
      </c>
      <c r="N111" s="21">
        <v>4</v>
      </c>
    </row>
    <row r="112" spans="1:14" x14ac:dyDescent="0.25">
      <c r="A112" s="30" t="s">
        <v>14</v>
      </c>
      <c r="B112" s="22" t="s">
        <v>26</v>
      </c>
      <c r="C112" s="22">
        <v>35179</v>
      </c>
      <c r="D112" s="22" t="s">
        <v>2099</v>
      </c>
      <c r="E112" s="22" t="s">
        <v>2100</v>
      </c>
      <c r="F112" s="23">
        <v>613</v>
      </c>
      <c r="G112" s="23">
        <v>386</v>
      </c>
      <c r="H112" s="23">
        <v>10</v>
      </c>
      <c r="I112" s="23">
        <v>623</v>
      </c>
      <c r="J112" s="24">
        <v>3.3925506267869118E-4</v>
      </c>
      <c r="K112" s="25">
        <v>1.1793871432648739E-5</v>
      </c>
      <c r="L112" s="26">
        <v>1.6051364365971106E-2</v>
      </c>
      <c r="M112" s="22">
        <v>845</v>
      </c>
      <c r="N112" s="27">
        <v>4</v>
      </c>
    </row>
    <row r="113" spans="1:14" x14ac:dyDescent="0.25">
      <c r="A113" s="29" t="s">
        <v>14</v>
      </c>
      <c r="B113" s="16" t="s">
        <v>26</v>
      </c>
      <c r="C113" s="16">
        <v>35469</v>
      </c>
      <c r="D113" s="16" t="s">
        <v>1511</v>
      </c>
      <c r="E113" s="16" t="s">
        <v>1512</v>
      </c>
      <c r="F113" s="17">
        <v>252</v>
      </c>
      <c r="G113" s="17">
        <v>159</v>
      </c>
      <c r="H113" s="17">
        <v>23</v>
      </c>
      <c r="I113" s="17">
        <v>275</v>
      </c>
      <c r="J113" s="18">
        <v>1.3974496105158523E-4</v>
      </c>
      <c r="K113" s="19">
        <v>2.7125904295092098E-5</v>
      </c>
      <c r="L113" s="20">
        <v>8.3636363636363634E-2</v>
      </c>
      <c r="M113" s="16">
        <v>850</v>
      </c>
      <c r="N113" s="21">
        <v>4</v>
      </c>
    </row>
    <row r="114" spans="1:14" x14ac:dyDescent="0.25">
      <c r="A114" s="30" t="s">
        <v>14</v>
      </c>
      <c r="B114" s="22" t="s">
        <v>26</v>
      </c>
      <c r="C114" s="22">
        <v>35330</v>
      </c>
      <c r="D114" s="22" t="s">
        <v>1807</v>
      </c>
      <c r="E114" s="22" t="s">
        <v>1807</v>
      </c>
      <c r="F114" s="23">
        <v>316</v>
      </c>
      <c r="G114" s="23">
        <v>199</v>
      </c>
      <c r="H114" s="23">
        <v>14</v>
      </c>
      <c r="I114" s="23">
        <v>330</v>
      </c>
      <c r="J114" s="24">
        <v>1.7490092609600917E-4</v>
      </c>
      <c r="K114" s="25">
        <v>1.6511420005708234E-5</v>
      </c>
      <c r="L114" s="26">
        <v>4.2424242424242427E-2</v>
      </c>
      <c r="M114" s="22">
        <v>881</v>
      </c>
      <c r="N114" s="27">
        <v>4</v>
      </c>
    </row>
    <row r="115" spans="1:14" x14ac:dyDescent="0.25">
      <c r="A115" s="29" t="s">
        <v>14</v>
      </c>
      <c r="B115" s="16" t="s">
        <v>26</v>
      </c>
      <c r="C115" s="16">
        <v>35475</v>
      </c>
      <c r="D115" s="16" t="s">
        <v>1470</v>
      </c>
      <c r="E115" s="16" t="s">
        <v>1471</v>
      </c>
      <c r="F115" s="17">
        <v>265</v>
      </c>
      <c r="G115" s="17">
        <v>167</v>
      </c>
      <c r="H115" s="17">
        <v>16</v>
      </c>
      <c r="I115" s="17">
        <v>281</v>
      </c>
      <c r="J115" s="18">
        <v>1.4677615406047002E-4</v>
      </c>
      <c r="K115" s="19">
        <v>1.8870194292237983E-5</v>
      </c>
      <c r="L115" s="20">
        <v>5.6939501779359428E-2</v>
      </c>
      <c r="M115" s="16">
        <v>889</v>
      </c>
      <c r="N115" s="21">
        <v>4</v>
      </c>
    </row>
    <row r="116" spans="1:14" x14ac:dyDescent="0.25">
      <c r="A116" s="30" t="s">
        <v>14</v>
      </c>
      <c r="B116" s="22" t="s">
        <v>26</v>
      </c>
      <c r="C116" s="22">
        <v>35153</v>
      </c>
      <c r="D116" s="22" t="s">
        <v>2104</v>
      </c>
      <c r="E116" s="22" t="s">
        <v>2105</v>
      </c>
      <c r="F116" s="23">
        <v>529</v>
      </c>
      <c r="G116" s="23">
        <v>333</v>
      </c>
      <c r="H116" s="23">
        <v>8</v>
      </c>
      <c r="I116" s="23">
        <v>537</v>
      </c>
      <c r="J116" s="24">
        <v>2.9267340899482945E-4</v>
      </c>
      <c r="K116" s="25">
        <v>9.4350971461189913E-6</v>
      </c>
      <c r="L116" s="26">
        <v>1.4897579143389199E-2</v>
      </c>
      <c r="M116" s="22">
        <v>891</v>
      </c>
      <c r="N116" s="27">
        <v>4</v>
      </c>
    </row>
    <row r="117" spans="1:14" x14ac:dyDescent="0.25">
      <c r="A117" s="29" t="s">
        <v>14</v>
      </c>
      <c r="B117" s="16" t="s">
        <v>26</v>
      </c>
      <c r="C117" s="16">
        <v>35334</v>
      </c>
      <c r="D117" s="16" t="s">
        <v>2198</v>
      </c>
      <c r="E117" s="16" t="s">
        <v>2199</v>
      </c>
      <c r="F117" s="17">
        <v>709</v>
      </c>
      <c r="G117" s="17">
        <v>447</v>
      </c>
      <c r="H117" s="17">
        <v>5</v>
      </c>
      <c r="I117" s="17">
        <v>714</v>
      </c>
      <c r="J117" s="18">
        <v>3.9286790937143772E-4</v>
      </c>
      <c r="K117" s="19">
        <v>5.8969357163243694E-6</v>
      </c>
      <c r="L117" s="20">
        <v>7.0028011204481795E-3</v>
      </c>
      <c r="M117" s="16">
        <v>909</v>
      </c>
      <c r="N117" s="21">
        <v>4</v>
      </c>
    </row>
    <row r="118" spans="1:14" x14ac:dyDescent="0.25">
      <c r="A118" s="30" t="s">
        <v>14</v>
      </c>
      <c r="B118" s="22" t="s">
        <v>26</v>
      </c>
      <c r="C118" s="22">
        <v>35115</v>
      </c>
      <c r="D118" s="22" t="s">
        <v>2106</v>
      </c>
      <c r="E118" s="22" t="s">
        <v>2107</v>
      </c>
      <c r="F118" s="23">
        <v>864</v>
      </c>
      <c r="G118" s="23">
        <v>544</v>
      </c>
      <c r="H118" s="23">
        <v>4</v>
      </c>
      <c r="I118" s="23">
        <v>868</v>
      </c>
      <c r="J118" s="24">
        <v>4.7812112460416582E-4</v>
      </c>
      <c r="K118" s="25">
        <v>4.7175485730594957E-6</v>
      </c>
      <c r="L118" s="26">
        <v>4.608294930875576E-3</v>
      </c>
      <c r="M118" s="22">
        <v>912</v>
      </c>
      <c r="N118" s="27">
        <v>4</v>
      </c>
    </row>
    <row r="119" spans="1:14" x14ac:dyDescent="0.25">
      <c r="A119" s="29" t="s">
        <v>14</v>
      </c>
      <c r="B119" s="16" t="s">
        <v>26</v>
      </c>
      <c r="C119" s="16">
        <v>35337</v>
      </c>
      <c r="D119" s="16" t="s">
        <v>1529</v>
      </c>
      <c r="E119" s="16" t="s">
        <v>1529</v>
      </c>
      <c r="F119" s="17">
        <v>858</v>
      </c>
      <c r="G119" s="17">
        <v>540</v>
      </c>
      <c r="H119" s="17">
        <v>4</v>
      </c>
      <c r="I119" s="17">
        <v>862</v>
      </c>
      <c r="J119" s="18">
        <v>4.7460552809972342E-4</v>
      </c>
      <c r="K119" s="19">
        <v>4.7175485730594957E-6</v>
      </c>
      <c r="L119" s="20">
        <v>4.6403712296983757E-3</v>
      </c>
      <c r="M119" s="16">
        <v>914</v>
      </c>
      <c r="N119" s="21">
        <v>4</v>
      </c>
    </row>
    <row r="120" spans="1:14" x14ac:dyDescent="0.25">
      <c r="A120" s="30" t="s">
        <v>14</v>
      </c>
      <c r="B120" s="22" t="s">
        <v>26</v>
      </c>
      <c r="C120" s="22">
        <v>35253</v>
      </c>
      <c r="D120" s="22" t="s">
        <v>2110</v>
      </c>
      <c r="E120" s="22" t="s">
        <v>2111</v>
      </c>
      <c r="F120" s="23">
        <v>342</v>
      </c>
      <c r="G120" s="23">
        <v>215</v>
      </c>
      <c r="H120" s="23">
        <v>10</v>
      </c>
      <c r="I120" s="23">
        <v>352</v>
      </c>
      <c r="J120" s="24">
        <v>1.8896331211377878E-4</v>
      </c>
      <c r="K120" s="25">
        <v>1.1793871432648739E-5</v>
      </c>
      <c r="L120" s="26">
        <v>2.8409090909090908E-2</v>
      </c>
      <c r="M120" s="22">
        <v>916</v>
      </c>
      <c r="N120" s="27">
        <v>4</v>
      </c>
    </row>
    <row r="121" spans="1:14" x14ac:dyDescent="0.25">
      <c r="A121" s="29" t="s">
        <v>14</v>
      </c>
      <c r="B121" s="16" t="s">
        <v>26</v>
      </c>
      <c r="C121" s="16">
        <v>35463</v>
      </c>
      <c r="D121" s="16" t="s">
        <v>1894</v>
      </c>
      <c r="E121" s="16" t="s">
        <v>1894</v>
      </c>
      <c r="F121" s="17">
        <v>477</v>
      </c>
      <c r="G121" s="17">
        <v>300</v>
      </c>
      <c r="H121" s="17">
        <v>7</v>
      </c>
      <c r="I121" s="17">
        <v>484</v>
      </c>
      <c r="J121" s="18">
        <v>2.6366973783317966E-4</v>
      </c>
      <c r="K121" s="19">
        <v>8.2557100028541168E-6</v>
      </c>
      <c r="L121" s="20">
        <v>1.4462809917355372E-2</v>
      </c>
      <c r="M121" s="16">
        <v>918</v>
      </c>
      <c r="N121" s="21">
        <v>4</v>
      </c>
    </row>
    <row r="122" spans="1:14" x14ac:dyDescent="0.25">
      <c r="A122" s="30" t="s">
        <v>14</v>
      </c>
      <c r="B122" s="22" t="s">
        <v>26</v>
      </c>
      <c r="C122" s="22">
        <v>35347</v>
      </c>
      <c r="D122" s="22" t="s">
        <v>1665</v>
      </c>
      <c r="E122" s="22" t="s">
        <v>1666</v>
      </c>
      <c r="F122" s="23">
        <v>174</v>
      </c>
      <c r="G122" s="23">
        <v>110</v>
      </c>
      <c r="H122" s="23">
        <v>19</v>
      </c>
      <c r="I122" s="23">
        <v>193</v>
      </c>
      <c r="J122" s="24">
        <v>9.6678903872165874E-5</v>
      </c>
      <c r="K122" s="25">
        <v>2.2408355722032603E-5</v>
      </c>
      <c r="L122" s="26">
        <v>9.8445595854922283E-2</v>
      </c>
      <c r="M122" s="22">
        <v>919</v>
      </c>
      <c r="N122" s="27">
        <v>4</v>
      </c>
    </row>
    <row r="123" spans="1:14" x14ac:dyDescent="0.25">
      <c r="A123" s="29" t="s">
        <v>14</v>
      </c>
      <c r="B123" s="16" t="s">
        <v>26</v>
      </c>
      <c r="C123" s="16">
        <v>35421</v>
      </c>
      <c r="D123" s="16" t="s">
        <v>1694</v>
      </c>
      <c r="E123" s="16" t="s">
        <v>1695</v>
      </c>
      <c r="F123" s="17">
        <v>181</v>
      </c>
      <c r="G123" s="17">
        <v>114</v>
      </c>
      <c r="H123" s="17">
        <v>18</v>
      </c>
      <c r="I123" s="17">
        <v>199</v>
      </c>
      <c r="J123" s="18">
        <v>1.0019450037660828E-4</v>
      </c>
      <c r="K123" s="19">
        <v>2.1228968578767728E-5</v>
      </c>
      <c r="L123" s="20">
        <v>9.0452261306532666E-2</v>
      </c>
      <c r="M123" s="16">
        <v>921</v>
      </c>
      <c r="N123" s="21">
        <v>5</v>
      </c>
    </row>
    <row r="124" spans="1:14" x14ac:dyDescent="0.25">
      <c r="A124" s="30" t="s">
        <v>14</v>
      </c>
      <c r="B124" s="22" t="s">
        <v>26</v>
      </c>
      <c r="C124" s="22">
        <v>35161</v>
      </c>
      <c r="D124" s="22" t="s">
        <v>2187</v>
      </c>
      <c r="E124" s="22" t="s">
        <v>2188</v>
      </c>
      <c r="F124" s="23">
        <v>387</v>
      </c>
      <c r="G124" s="23">
        <v>244</v>
      </c>
      <c r="H124" s="23">
        <v>8</v>
      </c>
      <c r="I124" s="23">
        <v>395</v>
      </c>
      <c r="J124" s="24">
        <v>2.1445138677098614E-4</v>
      </c>
      <c r="K124" s="25">
        <v>9.4350971461189913E-6</v>
      </c>
      <c r="L124" s="26">
        <v>2.0253164556962026E-2</v>
      </c>
      <c r="M124" s="22">
        <v>930</v>
      </c>
      <c r="N124" s="27">
        <v>5</v>
      </c>
    </row>
    <row r="125" spans="1:14" x14ac:dyDescent="0.25">
      <c r="A125" s="29" t="s">
        <v>14</v>
      </c>
      <c r="B125" s="16" t="s">
        <v>26</v>
      </c>
      <c r="C125" s="16">
        <v>35159</v>
      </c>
      <c r="D125" s="16" t="s">
        <v>2189</v>
      </c>
      <c r="E125" s="16" t="s">
        <v>2190</v>
      </c>
      <c r="F125" s="17">
        <v>484</v>
      </c>
      <c r="G125" s="17">
        <v>305</v>
      </c>
      <c r="H125" s="17">
        <v>6</v>
      </c>
      <c r="I125" s="17">
        <v>490</v>
      </c>
      <c r="J125" s="18">
        <v>2.6806423346373265E-4</v>
      </c>
      <c r="K125" s="19">
        <v>7.0763228595892431E-6</v>
      </c>
      <c r="L125" s="20">
        <v>1.2244897959183673E-2</v>
      </c>
      <c r="M125" s="16">
        <v>938</v>
      </c>
      <c r="N125" s="21">
        <v>5</v>
      </c>
    </row>
    <row r="126" spans="1:14" x14ac:dyDescent="0.25">
      <c r="A126" s="30" t="s">
        <v>14</v>
      </c>
      <c r="B126" s="22" t="s">
        <v>26</v>
      </c>
      <c r="C126" s="22">
        <v>35471</v>
      </c>
      <c r="D126" s="22" t="s">
        <v>1633</v>
      </c>
      <c r="E126" s="22" t="s">
        <v>1633</v>
      </c>
      <c r="F126" s="23">
        <v>39</v>
      </c>
      <c r="G126" s="23">
        <v>25</v>
      </c>
      <c r="H126" s="23">
        <v>68</v>
      </c>
      <c r="I126" s="23">
        <v>107</v>
      </c>
      <c r="J126" s="24">
        <v>2.1972478152764974E-5</v>
      </c>
      <c r="K126" s="25">
        <v>8.0198325742011415E-5</v>
      </c>
      <c r="L126" s="26">
        <v>0.63551401869158874</v>
      </c>
      <c r="M126" s="22">
        <v>945</v>
      </c>
      <c r="N126" s="27">
        <v>5</v>
      </c>
    </row>
    <row r="127" spans="1:14" x14ac:dyDescent="0.25">
      <c r="A127" s="29" t="s">
        <v>14</v>
      </c>
      <c r="B127" s="16" t="s">
        <v>26</v>
      </c>
      <c r="C127" s="16">
        <v>35157</v>
      </c>
      <c r="D127" s="16" t="s">
        <v>1582</v>
      </c>
      <c r="E127" s="16" t="s">
        <v>1582</v>
      </c>
      <c r="F127" s="17">
        <v>245</v>
      </c>
      <c r="G127" s="17">
        <v>154</v>
      </c>
      <c r="H127" s="17">
        <v>10</v>
      </c>
      <c r="I127" s="17">
        <v>255</v>
      </c>
      <c r="J127" s="18">
        <v>1.3535046542103224E-4</v>
      </c>
      <c r="K127" s="19">
        <v>1.1793871432648739E-5</v>
      </c>
      <c r="L127" s="20">
        <v>3.9215686274509803E-2</v>
      </c>
      <c r="M127" s="16">
        <v>955</v>
      </c>
      <c r="N127" s="21">
        <v>5</v>
      </c>
    </row>
    <row r="128" spans="1:14" x14ac:dyDescent="0.25">
      <c r="A128" s="30" t="s">
        <v>14</v>
      </c>
      <c r="B128" s="22" t="s">
        <v>26</v>
      </c>
      <c r="C128" s="22">
        <v>35259</v>
      </c>
      <c r="D128" s="22" t="s">
        <v>1686</v>
      </c>
      <c r="E128" s="22" t="s">
        <v>1687</v>
      </c>
      <c r="F128" s="23">
        <v>77</v>
      </c>
      <c r="G128" s="23">
        <v>48</v>
      </c>
      <c r="H128" s="23">
        <v>30</v>
      </c>
      <c r="I128" s="23">
        <v>107</v>
      </c>
      <c r="J128" s="24">
        <v>4.218715805330875E-5</v>
      </c>
      <c r="K128" s="25">
        <v>3.5381614297946216E-5</v>
      </c>
      <c r="L128" s="26">
        <v>0.28037383177570091</v>
      </c>
      <c r="M128" s="22">
        <v>964</v>
      </c>
      <c r="N128" s="27">
        <v>5</v>
      </c>
    </row>
    <row r="129" spans="1:14" x14ac:dyDescent="0.25">
      <c r="A129" s="29" t="s">
        <v>14</v>
      </c>
      <c r="B129" s="16" t="s">
        <v>26</v>
      </c>
      <c r="C129" s="16">
        <v>35412</v>
      </c>
      <c r="D129" s="16" t="s">
        <v>1696</v>
      </c>
      <c r="E129" s="16" t="s">
        <v>1697</v>
      </c>
      <c r="F129" s="17">
        <v>258</v>
      </c>
      <c r="G129" s="17">
        <v>162</v>
      </c>
      <c r="H129" s="17">
        <v>7</v>
      </c>
      <c r="I129" s="17">
        <v>265</v>
      </c>
      <c r="J129" s="18">
        <v>1.4238165842991702E-4</v>
      </c>
      <c r="K129" s="19">
        <v>8.2557100028541168E-6</v>
      </c>
      <c r="L129" s="20">
        <v>2.6415094339622643E-2</v>
      </c>
      <c r="M129" s="16">
        <v>988</v>
      </c>
      <c r="N129" s="21">
        <v>5</v>
      </c>
    </row>
    <row r="130" spans="1:14" x14ac:dyDescent="0.25">
      <c r="A130" s="30" t="s">
        <v>14</v>
      </c>
      <c r="B130" s="22" t="s">
        <v>26</v>
      </c>
      <c r="C130" s="22">
        <v>35433</v>
      </c>
      <c r="D130" s="22" t="s">
        <v>1745</v>
      </c>
      <c r="E130" s="22" t="s">
        <v>1746</v>
      </c>
      <c r="F130" s="23">
        <v>329</v>
      </c>
      <c r="G130" s="23">
        <v>207</v>
      </c>
      <c r="H130" s="23">
        <v>4</v>
      </c>
      <c r="I130" s="23">
        <v>333</v>
      </c>
      <c r="J130" s="24">
        <v>1.8193211910489396E-4</v>
      </c>
      <c r="K130" s="25">
        <v>4.7175485730594957E-6</v>
      </c>
      <c r="L130" s="26">
        <v>1.2012012012012012E-2</v>
      </c>
      <c r="M130" s="22">
        <v>1008</v>
      </c>
      <c r="N130" s="27">
        <v>5</v>
      </c>
    </row>
    <row r="131" spans="1:14" x14ac:dyDescent="0.25">
      <c r="A131" s="29" t="s">
        <v>14</v>
      </c>
      <c r="B131" s="16" t="s">
        <v>26</v>
      </c>
      <c r="C131" s="16">
        <v>35255</v>
      </c>
      <c r="D131" s="16" t="s">
        <v>2112</v>
      </c>
      <c r="E131" s="16" t="s">
        <v>2113</v>
      </c>
      <c r="F131" s="17">
        <v>232</v>
      </c>
      <c r="G131" s="17">
        <v>146</v>
      </c>
      <c r="H131" s="17">
        <v>5</v>
      </c>
      <c r="I131" s="17">
        <v>237</v>
      </c>
      <c r="J131" s="18">
        <v>1.2831927241214745E-4</v>
      </c>
      <c r="K131" s="19">
        <v>5.8969357163243694E-6</v>
      </c>
      <c r="L131" s="20">
        <v>2.1097046413502109E-2</v>
      </c>
      <c r="M131" s="16">
        <v>1021</v>
      </c>
      <c r="N131" s="21">
        <v>5</v>
      </c>
    </row>
    <row r="132" spans="1:14" x14ac:dyDescent="0.25">
      <c r="A132" s="30" t="s">
        <v>14</v>
      </c>
      <c r="B132" s="22" t="s">
        <v>26</v>
      </c>
      <c r="C132" s="22">
        <v>35420</v>
      </c>
      <c r="D132" s="22" t="s">
        <v>1543</v>
      </c>
      <c r="E132" s="22" t="s">
        <v>1544</v>
      </c>
      <c r="F132" s="23">
        <v>555</v>
      </c>
      <c r="G132" s="23">
        <v>350</v>
      </c>
      <c r="H132" s="23">
        <v>2</v>
      </c>
      <c r="I132" s="23">
        <v>557</v>
      </c>
      <c r="J132" s="24">
        <v>3.0761469413870962E-4</v>
      </c>
      <c r="K132" s="25">
        <v>2.3587742865297478E-6</v>
      </c>
      <c r="L132" s="26">
        <v>3.5906642728904849E-3</v>
      </c>
      <c r="M132" s="22">
        <v>1030</v>
      </c>
      <c r="N132" s="27">
        <v>5</v>
      </c>
    </row>
    <row r="133" spans="1:14" x14ac:dyDescent="0.25">
      <c r="A133" s="29" t="s">
        <v>14</v>
      </c>
      <c r="B133" s="16" t="s">
        <v>26</v>
      </c>
      <c r="C133" s="16">
        <v>35408</v>
      </c>
      <c r="D133" s="16" t="s">
        <v>2152</v>
      </c>
      <c r="E133" s="16" t="s">
        <v>2153</v>
      </c>
      <c r="F133" s="17">
        <v>104</v>
      </c>
      <c r="G133" s="17">
        <v>65</v>
      </c>
      <c r="H133" s="17">
        <v>10</v>
      </c>
      <c r="I133" s="17">
        <v>114</v>
      </c>
      <c r="J133" s="18">
        <v>5.7128443197188929E-5</v>
      </c>
      <c r="K133" s="19">
        <v>1.1793871432648739E-5</v>
      </c>
      <c r="L133" s="20">
        <v>8.771929824561403E-2</v>
      </c>
      <c r="M133" s="16">
        <v>1036</v>
      </c>
      <c r="N133" s="21">
        <v>5</v>
      </c>
    </row>
    <row r="134" spans="1:14" x14ac:dyDescent="0.25">
      <c r="A134" s="30" t="s">
        <v>14</v>
      </c>
      <c r="B134" s="22" t="s">
        <v>26</v>
      </c>
      <c r="C134" s="22">
        <v>35425</v>
      </c>
      <c r="D134" s="22" t="s">
        <v>1814</v>
      </c>
      <c r="E134" s="22" t="s">
        <v>1815</v>
      </c>
      <c r="F134" s="23">
        <v>84</v>
      </c>
      <c r="G134" s="23">
        <v>53</v>
      </c>
      <c r="H134" s="23">
        <v>12</v>
      </c>
      <c r="I134" s="23">
        <v>96</v>
      </c>
      <c r="J134" s="24">
        <v>4.658165368386174E-5</v>
      </c>
      <c r="K134" s="25">
        <v>1.4152645719178486E-5</v>
      </c>
      <c r="L134" s="26">
        <v>0.125</v>
      </c>
      <c r="M134" s="22">
        <v>1038</v>
      </c>
      <c r="N134" s="27">
        <v>5</v>
      </c>
    </row>
    <row r="135" spans="1:14" x14ac:dyDescent="0.25">
      <c r="A135" s="29" t="s">
        <v>14</v>
      </c>
      <c r="B135" s="16" t="s">
        <v>26</v>
      </c>
      <c r="C135" s="16">
        <v>35406</v>
      </c>
      <c r="D135" s="16" t="s">
        <v>1822</v>
      </c>
      <c r="E135" s="16" t="s">
        <v>1823</v>
      </c>
      <c r="F135" s="17">
        <v>174</v>
      </c>
      <c r="G135" s="17">
        <v>110</v>
      </c>
      <c r="H135" s="17">
        <v>5</v>
      </c>
      <c r="I135" s="17">
        <v>179</v>
      </c>
      <c r="J135" s="18">
        <v>9.6678903872165874E-5</v>
      </c>
      <c r="K135" s="19">
        <v>5.8969357163243694E-6</v>
      </c>
      <c r="L135" s="20">
        <v>2.7932960893854747E-2</v>
      </c>
      <c r="M135" s="16">
        <v>1050</v>
      </c>
      <c r="N135" s="21">
        <v>5</v>
      </c>
    </row>
    <row r="136" spans="1:14" x14ac:dyDescent="0.25">
      <c r="A136" s="30" t="s">
        <v>14</v>
      </c>
      <c r="B136" s="22" t="s">
        <v>26</v>
      </c>
      <c r="C136" s="22">
        <v>35249</v>
      </c>
      <c r="D136" s="22" t="s">
        <v>1832</v>
      </c>
      <c r="E136" s="22" t="s">
        <v>1833</v>
      </c>
      <c r="F136" s="23">
        <v>45</v>
      </c>
      <c r="G136" s="23">
        <v>28</v>
      </c>
      <c r="H136" s="23">
        <v>18</v>
      </c>
      <c r="I136" s="23">
        <v>63</v>
      </c>
      <c r="J136" s="24">
        <v>2.4609175531096769E-5</v>
      </c>
      <c r="K136" s="25">
        <v>2.1228968578767728E-5</v>
      </c>
      <c r="L136" s="26">
        <v>0.2857142857142857</v>
      </c>
      <c r="M136" s="22">
        <v>1058</v>
      </c>
      <c r="N136" s="27">
        <v>5</v>
      </c>
    </row>
    <row r="137" spans="1:14" x14ac:dyDescent="0.25">
      <c r="A137" s="29" t="s">
        <v>14</v>
      </c>
      <c r="B137" s="16" t="s">
        <v>26</v>
      </c>
      <c r="C137" s="16">
        <v>35169</v>
      </c>
      <c r="D137" s="16" t="s">
        <v>2169</v>
      </c>
      <c r="E137" s="16" t="s">
        <v>2170</v>
      </c>
      <c r="F137" s="17">
        <v>187</v>
      </c>
      <c r="G137" s="17">
        <v>118</v>
      </c>
      <c r="H137" s="17">
        <v>4</v>
      </c>
      <c r="I137" s="17">
        <v>191</v>
      </c>
      <c r="J137" s="18">
        <v>1.0371009688105068E-4</v>
      </c>
      <c r="K137" s="19">
        <v>4.7175485730594957E-6</v>
      </c>
      <c r="L137" s="20">
        <v>2.0942408376963352E-2</v>
      </c>
      <c r="M137" s="16">
        <v>1061</v>
      </c>
      <c r="N137" s="21">
        <v>5</v>
      </c>
    </row>
    <row r="138" spans="1:14" x14ac:dyDescent="0.25">
      <c r="A138" s="30" t="s">
        <v>14</v>
      </c>
      <c r="B138" s="22" t="s">
        <v>26</v>
      </c>
      <c r="C138" s="22">
        <v>35356</v>
      </c>
      <c r="D138" s="22" t="s">
        <v>2193</v>
      </c>
      <c r="E138" s="22" t="s">
        <v>2193</v>
      </c>
      <c r="F138" s="23">
        <v>226</v>
      </c>
      <c r="G138" s="23">
        <v>142</v>
      </c>
      <c r="H138" s="23">
        <v>3</v>
      </c>
      <c r="I138" s="23">
        <v>229</v>
      </c>
      <c r="J138" s="24">
        <v>1.2480367590770504E-4</v>
      </c>
      <c r="K138" s="25">
        <v>3.5381614297946215E-6</v>
      </c>
      <c r="L138" s="26">
        <v>1.3100436681222707E-2</v>
      </c>
      <c r="M138" s="22">
        <v>1067</v>
      </c>
      <c r="N138" s="27">
        <v>5</v>
      </c>
    </row>
    <row r="139" spans="1:14" x14ac:dyDescent="0.25">
      <c r="A139" s="29" t="s">
        <v>14</v>
      </c>
      <c r="B139" s="16" t="s">
        <v>26</v>
      </c>
      <c r="C139" s="16">
        <v>35263</v>
      </c>
      <c r="D139" s="16" t="s">
        <v>1968</v>
      </c>
      <c r="E139" s="16" t="s">
        <v>1968</v>
      </c>
      <c r="F139" s="17">
        <v>104</v>
      </c>
      <c r="G139" s="17">
        <v>65</v>
      </c>
      <c r="H139" s="17">
        <v>2</v>
      </c>
      <c r="I139" s="17">
        <v>106</v>
      </c>
      <c r="J139" s="18">
        <v>5.7128443197188929E-5</v>
      </c>
      <c r="K139" s="19">
        <v>2.3587742865297478E-6</v>
      </c>
      <c r="L139" s="20">
        <v>1.8867924528301886E-2</v>
      </c>
      <c r="M139" s="16">
        <v>1133</v>
      </c>
      <c r="N139" s="21">
        <v>5</v>
      </c>
    </row>
    <row r="140" spans="1:14" x14ac:dyDescent="0.25">
      <c r="A140" s="30" t="s">
        <v>14</v>
      </c>
      <c r="B140" s="22" t="s">
        <v>26</v>
      </c>
      <c r="C140" s="22">
        <v>35133</v>
      </c>
      <c r="D140" s="22" t="s">
        <v>1769</v>
      </c>
      <c r="E140" s="22" t="s">
        <v>1770</v>
      </c>
      <c r="F140" s="23">
        <v>606</v>
      </c>
      <c r="G140" s="23">
        <v>382</v>
      </c>
      <c r="H140" s="23">
        <v>0</v>
      </c>
      <c r="I140" s="23">
        <v>606</v>
      </c>
      <c r="J140" s="24">
        <v>3.3573946617424877E-4</v>
      </c>
      <c r="K140" s="25">
        <v>0</v>
      </c>
      <c r="L140" s="26">
        <v>0</v>
      </c>
      <c r="M140" s="22">
        <v>1385.5</v>
      </c>
      <c r="N140" s="27">
        <v>0</v>
      </c>
    </row>
    <row r="141" spans="1:14" x14ac:dyDescent="0.25">
      <c r="A141" s="29" t="s">
        <v>14</v>
      </c>
      <c r="B141" s="16" t="s">
        <v>26</v>
      </c>
      <c r="C141" s="16">
        <v>35311</v>
      </c>
      <c r="D141" s="16" t="s">
        <v>2114</v>
      </c>
      <c r="E141" s="16" t="s">
        <v>2115</v>
      </c>
      <c r="F141" s="17">
        <v>142</v>
      </c>
      <c r="G141" s="17">
        <v>89</v>
      </c>
      <c r="H141" s="17">
        <v>0</v>
      </c>
      <c r="I141" s="17">
        <v>142</v>
      </c>
      <c r="J141" s="18">
        <v>7.8222022223843301E-5</v>
      </c>
      <c r="K141" s="19">
        <v>0</v>
      </c>
      <c r="L141" s="20">
        <v>0</v>
      </c>
      <c r="M141" s="16">
        <v>1385.5</v>
      </c>
      <c r="N141" s="21">
        <v>0</v>
      </c>
    </row>
    <row r="142" spans="1:14" x14ac:dyDescent="0.25">
      <c r="A142" s="30" t="s">
        <v>14</v>
      </c>
      <c r="B142" s="22" t="s">
        <v>26</v>
      </c>
      <c r="C142" s="22">
        <v>35273</v>
      </c>
      <c r="D142" s="22" t="s">
        <v>2130</v>
      </c>
      <c r="E142" s="22" t="s">
        <v>2131</v>
      </c>
      <c r="F142" s="23">
        <v>877</v>
      </c>
      <c r="G142" s="23">
        <v>552</v>
      </c>
      <c r="H142" s="23">
        <v>0</v>
      </c>
      <c r="I142" s="23">
        <v>877</v>
      </c>
      <c r="J142" s="24">
        <v>4.8515231761305059E-4</v>
      </c>
      <c r="K142" s="25">
        <v>0</v>
      </c>
      <c r="L142" s="26">
        <v>0</v>
      </c>
      <c r="M142" s="22">
        <v>1385.5</v>
      </c>
      <c r="N142" s="27">
        <v>0</v>
      </c>
    </row>
    <row r="143" spans="1:14" x14ac:dyDescent="0.25">
      <c r="A143" s="29" t="s">
        <v>14</v>
      </c>
      <c r="B143" s="16" t="s">
        <v>26</v>
      </c>
      <c r="C143" s="16">
        <v>35430</v>
      </c>
      <c r="D143" s="16" t="s">
        <v>2136</v>
      </c>
      <c r="E143" s="16" t="s">
        <v>2136</v>
      </c>
      <c r="F143" s="17">
        <v>104</v>
      </c>
      <c r="G143" s="17">
        <v>65</v>
      </c>
      <c r="H143" s="17">
        <v>0</v>
      </c>
      <c r="I143" s="17">
        <v>104</v>
      </c>
      <c r="J143" s="18">
        <v>5.7128443197188929E-5</v>
      </c>
      <c r="K143" s="19">
        <v>0</v>
      </c>
      <c r="L143" s="20">
        <v>0</v>
      </c>
      <c r="M143" s="16">
        <v>1385.5</v>
      </c>
      <c r="N143" s="21">
        <v>0</v>
      </c>
    </row>
    <row r="144" spans="1:14" x14ac:dyDescent="0.25">
      <c r="A144" s="30" t="s">
        <v>14</v>
      </c>
      <c r="B144" s="22" t="s">
        <v>26</v>
      </c>
      <c r="C144" s="22">
        <v>35239</v>
      </c>
      <c r="D144" s="22" t="s">
        <v>2137</v>
      </c>
      <c r="E144" s="22" t="s">
        <v>2138</v>
      </c>
      <c r="F144" s="23">
        <v>606</v>
      </c>
      <c r="G144" s="23">
        <v>382</v>
      </c>
      <c r="H144" s="23">
        <v>0</v>
      </c>
      <c r="I144" s="23">
        <v>606</v>
      </c>
      <c r="J144" s="24">
        <v>3.3573946617424877E-4</v>
      </c>
      <c r="K144" s="25">
        <v>0</v>
      </c>
      <c r="L144" s="26">
        <v>0</v>
      </c>
      <c r="M144" s="22">
        <v>1385.5</v>
      </c>
      <c r="N144" s="27">
        <v>0</v>
      </c>
    </row>
    <row r="145" spans="1:14" x14ac:dyDescent="0.25">
      <c r="A145" s="29" t="s">
        <v>14</v>
      </c>
      <c r="B145" s="16" t="s">
        <v>26</v>
      </c>
      <c r="C145" s="16">
        <v>35484</v>
      </c>
      <c r="D145" s="16" t="s">
        <v>2139</v>
      </c>
      <c r="E145" s="16" t="s">
        <v>2140</v>
      </c>
      <c r="F145" s="17">
        <v>26</v>
      </c>
      <c r="G145" s="17">
        <v>16</v>
      </c>
      <c r="H145" s="17">
        <v>0</v>
      </c>
      <c r="I145" s="17">
        <v>26</v>
      </c>
      <c r="J145" s="18">
        <v>1.4062386017769582E-5</v>
      </c>
      <c r="K145" s="19">
        <v>0</v>
      </c>
      <c r="L145" s="20">
        <v>0</v>
      </c>
      <c r="M145" s="16">
        <v>1385.5</v>
      </c>
      <c r="N145" s="21">
        <v>0</v>
      </c>
    </row>
    <row r="146" spans="1:14" x14ac:dyDescent="0.25">
      <c r="A146" s="30" t="s">
        <v>14</v>
      </c>
      <c r="B146" s="22" t="s">
        <v>26</v>
      </c>
      <c r="C146" s="22">
        <v>35410</v>
      </c>
      <c r="D146" s="22" t="s">
        <v>2141</v>
      </c>
      <c r="E146" s="22" t="s">
        <v>2141</v>
      </c>
      <c r="F146" s="23">
        <v>0</v>
      </c>
      <c r="G146" s="23">
        <v>0</v>
      </c>
      <c r="H146" s="23">
        <v>0</v>
      </c>
      <c r="I146" s="23">
        <v>0</v>
      </c>
      <c r="J146" s="24">
        <v>0</v>
      </c>
      <c r="K146" s="25">
        <v>0</v>
      </c>
      <c r="L146" s="26">
        <v>0</v>
      </c>
      <c r="M146" s="22">
        <v>1385.5</v>
      </c>
      <c r="N146" s="27">
        <v>0</v>
      </c>
    </row>
    <row r="147" spans="1:14" x14ac:dyDescent="0.25">
      <c r="A147" s="29" t="s">
        <v>14</v>
      </c>
      <c r="B147" s="16" t="s">
        <v>26</v>
      </c>
      <c r="C147" s="16">
        <v>35241</v>
      </c>
      <c r="D147" s="16" t="s">
        <v>2142</v>
      </c>
      <c r="E147" s="16" t="s">
        <v>2142</v>
      </c>
      <c r="F147" s="17">
        <v>206</v>
      </c>
      <c r="G147" s="17">
        <v>130</v>
      </c>
      <c r="H147" s="17">
        <v>0</v>
      </c>
      <c r="I147" s="17">
        <v>206</v>
      </c>
      <c r="J147" s="18">
        <v>1.1425688639437786E-4</v>
      </c>
      <c r="K147" s="19">
        <v>0</v>
      </c>
      <c r="L147" s="20">
        <v>0</v>
      </c>
      <c r="M147" s="16">
        <v>1385.5</v>
      </c>
      <c r="N147" s="21">
        <v>0</v>
      </c>
    </row>
    <row r="148" spans="1:14" x14ac:dyDescent="0.25">
      <c r="A148" s="30" t="s">
        <v>14</v>
      </c>
      <c r="B148" s="22" t="s">
        <v>26</v>
      </c>
      <c r="C148" s="22">
        <v>35251</v>
      </c>
      <c r="D148" s="22" t="s">
        <v>2144</v>
      </c>
      <c r="E148" s="22" t="s">
        <v>2145</v>
      </c>
      <c r="F148" s="23">
        <v>219</v>
      </c>
      <c r="G148" s="23">
        <v>138</v>
      </c>
      <c r="H148" s="23">
        <v>0</v>
      </c>
      <c r="I148" s="23">
        <v>219</v>
      </c>
      <c r="J148" s="24">
        <v>1.2128807940326265E-4</v>
      </c>
      <c r="K148" s="25">
        <v>0</v>
      </c>
      <c r="L148" s="26">
        <v>0</v>
      </c>
      <c r="M148" s="22">
        <v>1385.5</v>
      </c>
      <c r="N148" s="27">
        <v>0</v>
      </c>
    </row>
    <row r="149" spans="1:14" x14ac:dyDescent="0.25">
      <c r="A149" s="29" t="s">
        <v>14</v>
      </c>
      <c r="B149" s="16" t="s">
        <v>26</v>
      </c>
      <c r="C149" s="16">
        <v>35461</v>
      </c>
      <c r="D149" s="16" t="s">
        <v>2146</v>
      </c>
      <c r="E149" s="16" t="s">
        <v>2147</v>
      </c>
      <c r="F149" s="17">
        <v>7</v>
      </c>
      <c r="G149" s="17">
        <v>4</v>
      </c>
      <c r="H149" s="17">
        <v>0</v>
      </c>
      <c r="I149" s="17">
        <v>7</v>
      </c>
      <c r="J149" s="18">
        <v>3.5155965044423954E-6</v>
      </c>
      <c r="K149" s="19">
        <v>0</v>
      </c>
      <c r="L149" s="20">
        <v>0</v>
      </c>
      <c r="M149" s="16">
        <v>1385.5</v>
      </c>
      <c r="N149" s="21">
        <v>0</v>
      </c>
    </row>
    <row r="150" spans="1:14" x14ac:dyDescent="0.25">
      <c r="A150" s="30" t="s">
        <v>14</v>
      </c>
      <c r="B150" s="22" t="s">
        <v>26</v>
      </c>
      <c r="C150" s="22">
        <v>35415</v>
      </c>
      <c r="D150" s="22" t="s">
        <v>2150</v>
      </c>
      <c r="E150" s="22" t="s">
        <v>2151</v>
      </c>
      <c r="F150" s="23">
        <v>97</v>
      </c>
      <c r="G150" s="23">
        <v>61</v>
      </c>
      <c r="H150" s="23">
        <v>0</v>
      </c>
      <c r="I150" s="23">
        <v>97</v>
      </c>
      <c r="J150" s="24">
        <v>5.3612846692746535E-5</v>
      </c>
      <c r="K150" s="25">
        <v>0</v>
      </c>
      <c r="L150" s="26">
        <v>0</v>
      </c>
      <c r="M150" s="22">
        <v>1385.5</v>
      </c>
      <c r="N150" s="27">
        <v>0</v>
      </c>
    </row>
    <row r="151" spans="1:14" x14ac:dyDescent="0.25">
      <c r="A151" s="29" t="s">
        <v>14</v>
      </c>
      <c r="B151" s="16" t="s">
        <v>26</v>
      </c>
      <c r="C151" s="16">
        <v>35451</v>
      </c>
      <c r="D151" s="16" t="s">
        <v>2154</v>
      </c>
      <c r="E151" s="16" t="s">
        <v>2155</v>
      </c>
      <c r="F151" s="17">
        <v>51</v>
      </c>
      <c r="G151" s="17">
        <v>32</v>
      </c>
      <c r="H151" s="17">
        <v>0</v>
      </c>
      <c r="I151" s="17">
        <v>51</v>
      </c>
      <c r="J151" s="18">
        <v>2.8124772035539164E-5</v>
      </c>
      <c r="K151" s="19">
        <v>0</v>
      </c>
      <c r="L151" s="20">
        <v>0</v>
      </c>
      <c r="M151" s="16">
        <v>1385.5</v>
      </c>
      <c r="N151" s="21">
        <v>0</v>
      </c>
    </row>
    <row r="152" spans="1:14" x14ac:dyDescent="0.25">
      <c r="A152" s="30" t="s">
        <v>14</v>
      </c>
      <c r="B152" s="22" t="s">
        <v>26</v>
      </c>
      <c r="C152" s="22">
        <v>35423</v>
      </c>
      <c r="D152" s="22" t="s">
        <v>2156</v>
      </c>
      <c r="E152" s="22" t="s">
        <v>2157</v>
      </c>
      <c r="F152" s="23">
        <v>26</v>
      </c>
      <c r="G152" s="23">
        <v>16</v>
      </c>
      <c r="H152" s="23">
        <v>0</v>
      </c>
      <c r="I152" s="23">
        <v>26</v>
      </c>
      <c r="J152" s="24">
        <v>1.4062386017769582E-5</v>
      </c>
      <c r="K152" s="25">
        <v>0</v>
      </c>
      <c r="L152" s="26">
        <v>0</v>
      </c>
      <c r="M152" s="22">
        <v>1385.5</v>
      </c>
      <c r="N152" s="27">
        <v>0</v>
      </c>
    </row>
    <row r="153" spans="1:14" x14ac:dyDescent="0.25">
      <c r="A153" s="29" t="s">
        <v>14</v>
      </c>
      <c r="B153" s="16" t="s">
        <v>26</v>
      </c>
      <c r="C153" s="16">
        <v>35215</v>
      </c>
      <c r="D153" s="16" t="s">
        <v>2158</v>
      </c>
      <c r="E153" s="16" t="s">
        <v>2158</v>
      </c>
      <c r="F153" s="17">
        <v>923</v>
      </c>
      <c r="G153" s="17">
        <v>581</v>
      </c>
      <c r="H153" s="17">
        <v>0</v>
      </c>
      <c r="I153" s="17">
        <v>923</v>
      </c>
      <c r="J153" s="18">
        <v>5.1064039227025797E-4</v>
      </c>
      <c r="K153" s="19">
        <v>0</v>
      </c>
      <c r="L153" s="20">
        <v>0</v>
      </c>
      <c r="M153" s="16">
        <v>1385.5</v>
      </c>
      <c r="N153" s="21">
        <v>0</v>
      </c>
    </row>
    <row r="154" spans="1:14" x14ac:dyDescent="0.25">
      <c r="A154" s="30" t="s">
        <v>14</v>
      </c>
      <c r="B154" s="22" t="s">
        <v>26</v>
      </c>
      <c r="C154" s="22">
        <v>35447</v>
      </c>
      <c r="D154" s="22" t="s">
        <v>2159</v>
      </c>
      <c r="E154" s="22" t="s">
        <v>2160</v>
      </c>
      <c r="F154" s="23">
        <v>400</v>
      </c>
      <c r="G154" s="23">
        <v>252</v>
      </c>
      <c r="H154" s="23">
        <v>0</v>
      </c>
      <c r="I154" s="23">
        <v>400</v>
      </c>
      <c r="J154" s="24">
        <v>2.2148257977987093E-4</v>
      </c>
      <c r="K154" s="25">
        <v>0</v>
      </c>
      <c r="L154" s="26">
        <v>0</v>
      </c>
      <c r="M154" s="22">
        <v>1385.5</v>
      </c>
      <c r="N154" s="27">
        <v>0</v>
      </c>
    </row>
    <row r="155" spans="1:14" x14ac:dyDescent="0.25">
      <c r="A155" s="29" t="s">
        <v>14</v>
      </c>
      <c r="B155" s="16" t="s">
        <v>26</v>
      </c>
      <c r="C155" s="16">
        <v>35419</v>
      </c>
      <c r="D155" s="16" t="s">
        <v>2161</v>
      </c>
      <c r="E155" s="16" t="s">
        <v>2162</v>
      </c>
      <c r="F155" s="17">
        <v>258</v>
      </c>
      <c r="G155" s="17">
        <v>162</v>
      </c>
      <c r="H155" s="17">
        <v>0</v>
      </c>
      <c r="I155" s="17">
        <v>258</v>
      </c>
      <c r="J155" s="18">
        <v>1.4238165842991702E-4</v>
      </c>
      <c r="K155" s="19">
        <v>0</v>
      </c>
      <c r="L155" s="20">
        <v>0</v>
      </c>
      <c r="M155" s="16">
        <v>1385.5</v>
      </c>
      <c r="N155" s="21">
        <v>0</v>
      </c>
    </row>
    <row r="156" spans="1:14" x14ac:dyDescent="0.25">
      <c r="A156" s="30" t="s">
        <v>14</v>
      </c>
      <c r="B156" s="22" t="s">
        <v>26</v>
      </c>
      <c r="C156" s="22">
        <v>35470</v>
      </c>
      <c r="D156" s="22" t="s">
        <v>2165</v>
      </c>
      <c r="E156" s="22" t="s">
        <v>2166</v>
      </c>
      <c r="F156" s="23">
        <v>13</v>
      </c>
      <c r="G156" s="23">
        <v>8</v>
      </c>
      <c r="H156" s="23">
        <v>0</v>
      </c>
      <c r="I156" s="23">
        <v>13</v>
      </c>
      <c r="J156" s="24">
        <v>7.0311930088847909E-6</v>
      </c>
      <c r="K156" s="25">
        <v>0</v>
      </c>
      <c r="L156" s="26">
        <v>0</v>
      </c>
      <c r="M156" s="22">
        <v>1385.5</v>
      </c>
      <c r="N156" s="27">
        <v>0</v>
      </c>
    </row>
    <row r="157" spans="1:14" x14ac:dyDescent="0.25">
      <c r="A157" s="29" t="s">
        <v>14</v>
      </c>
      <c r="B157" s="16" t="s">
        <v>26</v>
      </c>
      <c r="C157" s="16">
        <v>35465</v>
      </c>
      <c r="D157" s="16" t="s">
        <v>2167</v>
      </c>
      <c r="E157" s="16" t="s">
        <v>2168</v>
      </c>
      <c r="F157" s="17">
        <v>7</v>
      </c>
      <c r="G157" s="17">
        <v>4</v>
      </c>
      <c r="H157" s="17">
        <v>0</v>
      </c>
      <c r="I157" s="17">
        <v>7</v>
      </c>
      <c r="J157" s="18">
        <v>3.5155965044423954E-6</v>
      </c>
      <c r="K157" s="19">
        <v>0</v>
      </c>
      <c r="L157" s="20">
        <v>0</v>
      </c>
      <c r="M157" s="16">
        <v>1385.5</v>
      </c>
      <c r="N157" s="21">
        <v>0</v>
      </c>
    </row>
    <row r="158" spans="1:14" x14ac:dyDescent="0.25">
      <c r="A158" s="30" t="s">
        <v>14</v>
      </c>
      <c r="B158" s="22" t="s">
        <v>26</v>
      </c>
      <c r="C158" s="22">
        <v>35247</v>
      </c>
      <c r="D158" s="22" t="s">
        <v>2171</v>
      </c>
      <c r="E158" s="22" t="s">
        <v>2172</v>
      </c>
      <c r="F158" s="23">
        <v>77</v>
      </c>
      <c r="G158" s="23">
        <v>48</v>
      </c>
      <c r="H158" s="23">
        <v>0</v>
      </c>
      <c r="I158" s="23">
        <v>77</v>
      </c>
      <c r="J158" s="24">
        <v>4.218715805330875E-5</v>
      </c>
      <c r="K158" s="25">
        <v>0</v>
      </c>
      <c r="L158" s="26">
        <v>0</v>
      </c>
      <c r="M158" s="22">
        <v>1385.5</v>
      </c>
      <c r="N158" s="27">
        <v>0</v>
      </c>
    </row>
    <row r="159" spans="1:14" x14ac:dyDescent="0.25">
      <c r="A159" s="29" t="s">
        <v>14</v>
      </c>
      <c r="B159" s="16" t="s">
        <v>26</v>
      </c>
      <c r="C159" s="16">
        <v>35121</v>
      </c>
      <c r="D159" s="16" t="s">
        <v>2175</v>
      </c>
      <c r="E159" s="16" t="s">
        <v>2176</v>
      </c>
      <c r="F159" s="17">
        <v>129</v>
      </c>
      <c r="G159" s="17">
        <v>81</v>
      </c>
      <c r="H159" s="17">
        <v>0</v>
      </c>
      <c r="I159" s="17">
        <v>129</v>
      </c>
      <c r="J159" s="18">
        <v>7.1190829214958512E-5</v>
      </c>
      <c r="K159" s="19">
        <v>0</v>
      </c>
      <c r="L159" s="20">
        <v>0</v>
      </c>
      <c r="M159" s="16">
        <v>1385.5</v>
      </c>
      <c r="N159" s="21">
        <v>0</v>
      </c>
    </row>
    <row r="160" spans="1:14" x14ac:dyDescent="0.25">
      <c r="A160" s="30" t="s">
        <v>14</v>
      </c>
      <c r="B160" s="22" t="s">
        <v>26</v>
      </c>
      <c r="C160" s="22">
        <v>35265</v>
      </c>
      <c r="D160" s="22" t="s">
        <v>2177</v>
      </c>
      <c r="E160" s="22" t="s">
        <v>2178</v>
      </c>
      <c r="F160" s="23">
        <v>1032</v>
      </c>
      <c r="G160" s="23">
        <v>650</v>
      </c>
      <c r="H160" s="23">
        <v>0</v>
      </c>
      <c r="I160" s="23">
        <v>1032</v>
      </c>
      <c r="J160" s="24">
        <v>5.7128443197188928E-4</v>
      </c>
      <c r="K160" s="25">
        <v>0</v>
      </c>
      <c r="L160" s="26">
        <v>0</v>
      </c>
      <c r="M160" s="22">
        <v>1385.5</v>
      </c>
      <c r="N160" s="27">
        <v>0</v>
      </c>
    </row>
    <row r="161" spans="1:14" x14ac:dyDescent="0.25">
      <c r="A161" s="29" t="s">
        <v>14</v>
      </c>
      <c r="B161" s="16" t="s">
        <v>26</v>
      </c>
      <c r="C161" s="16">
        <v>35127</v>
      </c>
      <c r="D161" s="16" t="s">
        <v>2179</v>
      </c>
      <c r="E161" s="16" t="s">
        <v>2180</v>
      </c>
      <c r="F161" s="17">
        <v>1800</v>
      </c>
      <c r="G161" s="17">
        <v>1134</v>
      </c>
      <c r="H161" s="17">
        <v>0</v>
      </c>
      <c r="I161" s="17">
        <v>1800</v>
      </c>
      <c r="J161" s="18">
        <v>9.9667160900941926E-4</v>
      </c>
      <c r="K161" s="19">
        <v>0</v>
      </c>
      <c r="L161" s="20">
        <v>0</v>
      </c>
      <c r="M161" s="16">
        <v>1385.5</v>
      </c>
      <c r="N161" s="21">
        <v>0</v>
      </c>
    </row>
    <row r="162" spans="1:14" x14ac:dyDescent="0.25">
      <c r="A162" s="30" t="s">
        <v>14</v>
      </c>
      <c r="B162" s="22" t="s">
        <v>26</v>
      </c>
      <c r="C162" s="22">
        <v>35173</v>
      </c>
      <c r="D162" s="22" t="s">
        <v>2181</v>
      </c>
      <c r="E162" s="22" t="s">
        <v>2182</v>
      </c>
      <c r="F162" s="23">
        <v>497</v>
      </c>
      <c r="G162" s="23">
        <v>313</v>
      </c>
      <c r="H162" s="23">
        <v>0</v>
      </c>
      <c r="I162" s="23">
        <v>497</v>
      </c>
      <c r="J162" s="24">
        <v>2.7509542647261747E-4</v>
      </c>
      <c r="K162" s="25">
        <v>0</v>
      </c>
      <c r="L162" s="26">
        <v>0</v>
      </c>
      <c r="M162" s="22">
        <v>1385.5</v>
      </c>
      <c r="N162" s="27">
        <v>0</v>
      </c>
    </row>
    <row r="163" spans="1:14" x14ac:dyDescent="0.25">
      <c r="A163" s="29" t="s">
        <v>14</v>
      </c>
      <c r="B163" s="16" t="s">
        <v>26</v>
      </c>
      <c r="C163" s="16">
        <v>35134</v>
      </c>
      <c r="D163" s="16" t="s">
        <v>2185</v>
      </c>
      <c r="E163" s="16" t="s">
        <v>2186</v>
      </c>
      <c r="F163" s="17">
        <v>104</v>
      </c>
      <c r="G163" s="17">
        <v>65</v>
      </c>
      <c r="H163" s="17">
        <v>0</v>
      </c>
      <c r="I163" s="17">
        <v>104</v>
      </c>
      <c r="J163" s="18">
        <v>5.7128443197188929E-5</v>
      </c>
      <c r="K163" s="19">
        <v>0</v>
      </c>
      <c r="L163" s="20">
        <v>0</v>
      </c>
      <c r="M163" s="16">
        <v>1385.5</v>
      </c>
      <c r="N163" s="21">
        <v>0</v>
      </c>
    </row>
    <row r="164" spans="1:14" x14ac:dyDescent="0.25">
      <c r="A164" s="30" t="s">
        <v>14</v>
      </c>
      <c r="B164" s="22" t="s">
        <v>26</v>
      </c>
      <c r="C164" s="22">
        <v>35371</v>
      </c>
      <c r="D164" s="22" t="s">
        <v>2191</v>
      </c>
      <c r="E164" s="22" t="s">
        <v>2192</v>
      </c>
      <c r="F164" s="23">
        <v>206</v>
      </c>
      <c r="G164" s="23">
        <v>130</v>
      </c>
      <c r="H164" s="23">
        <v>0</v>
      </c>
      <c r="I164" s="23">
        <v>206</v>
      </c>
      <c r="J164" s="24">
        <v>1.1425688639437786E-4</v>
      </c>
      <c r="K164" s="25">
        <v>0</v>
      </c>
      <c r="L164" s="26">
        <v>0</v>
      </c>
      <c r="M164" s="22">
        <v>1385.5</v>
      </c>
      <c r="N164" s="27">
        <v>0</v>
      </c>
    </row>
    <row r="165" spans="1:14" x14ac:dyDescent="0.25">
      <c r="A165" s="29" t="s">
        <v>14</v>
      </c>
      <c r="B165" s="16" t="s">
        <v>26</v>
      </c>
      <c r="C165" s="16">
        <v>35317</v>
      </c>
      <c r="D165" s="16" t="s">
        <v>2194</v>
      </c>
      <c r="E165" s="16" t="s">
        <v>2195</v>
      </c>
      <c r="F165" s="17">
        <v>155</v>
      </c>
      <c r="G165" s="17">
        <v>98</v>
      </c>
      <c r="H165" s="17">
        <v>0</v>
      </c>
      <c r="I165" s="17">
        <v>155</v>
      </c>
      <c r="J165" s="18">
        <v>8.6132114358838691E-5</v>
      </c>
      <c r="K165" s="19">
        <v>0</v>
      </c>
      <c r="L165" s="20">
        <v>0</v>
      </c>
      <c r="M165" s="16">
        <v>1385.5</v>
      </c>
      <c r="N165" s="21">
        <v>0</v>
      </c>
    </row>
    <row r="166" spans="1:14" x14ac:dyDescent="0.25">
      <c r="A166" s="30" t="s">
        <v>14</v>
      </c>
      <c r="B166" s="22" t="s">
        <v>26</v>
      </c>
      <c r="C166" s="22">
        <v>35367</v>
      </c>
      <c r="D166" s="22" t="s">
        <v>2196</v>
      </c>
      <c r="E166" s="22" t="s">
        <v>2197</v>
      </c>
      <c r="F166" s="23">
        <v>142</v>
      </c>
      <c r="G166" s="23">
        <v>89</v>
      </c>
      <c r="H166" s="23">
        <v>0</v>
      </c>
      <c r="I166" s="23">
        <v>142</v>
      </c>
      <c r="J166" s="24">
        <v>7.8222022223843301E-5</v>
      </c>
      <c r="K166" s="25">
        <v>0</v>
      </c>
      <c r="L166" s="26">
        <v>0</v>
      </c>
      <c r="M166" s="22">
        <v>1385.5</v>
      </c>
      <c r="N166" s="27">
        <v>0</v>
      </c>
    </row>
    <row r="167" spans="1:14" x14ac:dyDescent="0.25">
      <c r="A167" s="29" t="s">
        <v>14</v>
      </c>
      <c r="B167" s="16" t="s">
        <v>26</v>
      </c>
      <c r="C167" s="16">
        <v>35327</v>
      </c>
      <c r="D167" s="16" t="s">
        <v>2200</v>
      </c>
      <c r="E167" s="16" t="s">
        <v>2201</v>
      </c>
      <c r="F167" s="17">
        <v>39</v>
      </c>
      <c r="G167" s="17">
        <v>25</v>
      </c>
      <c r="H167" s="17">
        <v>0</v>
      </c>
      <c r="I167" s="17">
        <v>39</v>
      </c>
      <c r="J167" s="18">
        <v>2.1972478152764974E-5</v>
      </c>
      <c r="K167" s="19">
        <v>0</v>
      </c>
      <c r="L167" s="20">
        <v>0</v>
      </c>
      <c r="M167" s="16">
        <v>1385.5</v>
      </c>
      <c r="N167" s="21">
        <v>0</v>
      </c>
    </row>
  </sheetData>
  <sortState ref="A3:N167">
    <sortCondition ref="M3:M167"/>
  </sortState>
  <hyperlinks>
    <hyperlink ref="A1" location="'All Lebanon'!A1" display="BACK to Main List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7"/>
  <sheetViews>
    <sheetView workbookViewId="0">
      <selection activeCell="A2" sqref="A2"/>
    </sheetView>
  </sheetViews>
  <sheetFormatPr defaultRowHeight="15" x14ac:dyDescent="0.25"/>
  <cols>
    <col min="1" max="12" width="16.28515625" customWidth="1"/>
    <col min="13" max="13" width="18" bestFit="1" customWidth="1"/>
    <col min="14" max="14" width="16.28515625" customWidth="1"/>
  </cols>
  <sheetData>
    <row r="1" spans="1:14" x14ac:dyDescent="0.25">
      <c r="A1" s="32" t="s">
        <v>2826</v>
      </c>
      <c r="M1" t="s">
        <v>2827</v>
      </c>
      <c r="N1">
        <f>COUNTIF($N$3:$N$1871,1)</f>
        <v>35</v>
      </c>
    </row>
    <row r="2" spans="1:14" ht="135" x14ac:dyDescent="0.25">
      <c r="A2" s="28" t="s">
        <v>2808</v>
      </c>
      <c r="B2" s="14" t="s">
        <v>2809</v>
      </c>
      <c r="C2" s="14" t="s">
        <v>0</v>
      </c>
      <c r="D2" s="14" t="s">
        <v>1</v>
      </c>
      <c r="E2" s="11" t="s">
        <v>2</v>
      </c>
      <c r="F2" s="11" t="s">
        <v>2813</v>
      </c>
      <c r="G2" s="11" t="s">
        <v>2814</v>
      </c>
      <c r="H2" s="11" t="s">
        <v>2810</v>
      </c>
      <c r="I2" s="11" t="s">
        <v>2815</v>
      </c>
      <c r="J2" s="12" t="s">
        <v>2816</v>
      </c>
      <c r="K2" s="13" t="s">
        <v>2812</v>
      </c>
      <c r="L2" s="11" t="s">
        <v>2811</v>
      </c>
      <c r="M2" s="14" t="s">
        <v>3</v>
      </c>
      <c r="N2" s="15" t="s">
        <v>4</v>
      </c>
    </row>
    <row r="3" spans="1:14" x14ac:dyDescent="0.25">
      <c r="A3" s="29" t="s">
        <v>14</v>
      </c>
      <c r="B3" s="16" t="s">
        <v>13</v>
      </c>
      <c r="C3" s="16">
        <v>31151</v>
      </c>
      <c r="D3" s="16" t="s">
        <v>11</v>
      </c>
      <c r="E3" s="16" t="s">
        <v>12</v>
      </c>
      <c r="F3" s="17">
        <v>55817</v>
      </c>
      <c r="G3" s="17">
        <v>31659</v>
      </c>
      <c r="H3" s="17">
        <v>9652</v>
      </c>
      <c r="I3" s="17">
        <v>65469</v>
      </c>
      <c r="J3" s="18">
        <v>2.7825067433535453E-2</v>
      </c>
      <c r="K3" s="19">
        <v>1.1383444706792561E-2</v>
      </c>
      <c r="L3" s="20">
        <v>0.14742855397210894</v>
      </c>
      <c r="M3" s="16">
        <v>3</v>
      </c>
      <c r="N3" s="21">
        <v>1</v>
      </c>
    </row>
    <row r="4" spans="1:14" x14ac:dyDescent="0.25">
      <c r="A4" s="30" t="s">
        <v>14</v>
      </c>
      <c r="B4" s="22" t="s">
        <v>17</v>
      </c>
      <c r="C4" s="22">
        <v>37231</v>
      </c>
      <c r="D4" s="22" t="s">
        <v>15</v>
      </c>
      <c r="E4" s="22" t="s">
        <v>16</v>
      </c>
      <c r="F4" s="23">
        <v>27460</v>
      </c>
      <c r="G4" s="23">
        <v>17294</v>
      </c>
      <c r="H4" s="23">
        <v>14813</v>
      </c>
      <c r="I4" s="23">
        <v>42273</v>
      </c>
      <c r="J4" s="24">
        <v>1.5199681486956697E-2</v>
      </c>
      <c r="K4" s="25">
        <v>1.7470261753182576E-2</v>
      </c>
      <c r="L4" s="26">
        <v>0.35041279303574385</v>
      </c>
      <c r="M4" s="22">
        <v>5</v>
      </c>
      <c r="N4" s="27">
        <v>1</v>
      </c>
    </row>
    <row r="5" spans="1:14" x14ac:dyDescent="0.25">
      <c r="A5" s="29" t="s">
        <v>14</v>
      </c>
      <c r="B5" s="16" t="s">
        <v>17</v>
      </c>
      <c r="C5" s="16">
        <v>37271</v>
      </c>
      <c r="D5" s="16" t="s">
        <v>20</v>
      </c>
      <c r="E5" s="16" t="s">
        <v>21</v>
      </c>
      <c r="F5" s="17">
        <v>21320</v>
      </c>
      <c r="G5" s="17">
        <v>13427</v>
      </c>
      <c r="H5" s="17">
        <v>16473</v>
      </c>
      <c r="I5" s="17">
        <v>37793</v>
      </c>
      <c r="J5" s="18">
        <v>1.1800978566287012E-2</v>
      </c>
      <c r="K5" s="19">
        <v>1.9428044411002265E-2</v>
      </c>
      <c r="L5" s="20">
        <v>0.43587436826925618</v>
      </c>
      <c r="M5" s="16">
        <v>6</v>
      </c>
      <c r="N5" s="21">
        <v>1</v>
      </c>
    </row>
    <row r="6" spans="1:14" x14ac:dyDescent="0.25">
      <c r="A6" s="30" t="s">
        <v>14</v>
      </c>
      <c r="B6" s="22" t="s">
        <v>13</v>
      </c>
      <c r="C6" s="22">
        <v>31121</v>
      </c>
      <c r="D6" s="22" t="s">
        <v>22</v>
      </c>
      <c r="E6" s="22" t="s">
        <v>23</v>
      </c>
      <c r="F6" s="23">
        <v>57625</v>
      </c>
      <c r="G6" s="23">
        <v>32685</v>
      </c>
      <c r="H6" s="23">
        <v>4014</v>
      </c>
      <c r="I6" s="23">
        <v>61639</v>
      </c>
      <c r="J6" s="24">
        <v>2.8726817936924925E-2</v>
      </c>
      <c r="K6" s="25">
        <v>4.7340599930652035E-3</v>
      </c>
      <c r="L6" s="26">
        <v>6.5121108389169194E-2</v>
      </c>
      <c r="M6" s="22">
        <v>9</v>
      </c>
      <c r="N6" s="27">
        <v>1</v>
      </c>
    </row>
    <row r="7" spans="1:14" x14ac:dyDescent="0.25">
      <c r="A7" s="29" t="s">
        <v>14</v>
      </c>
      <c r="B7" s="16" t="s">
        <v>13</v>
      </c>
      <c r="C7" s="16">
        <v>31161</v>
      </c>
      <c r="D7" s="16" t="s">
        <v>38</v>
      </c>
      <c r="E7" s="16" t="s">
        <v>39</v>
      </c>
      <c r="F7" s="17">
        <v>19931</v>
      </c>
      <c r="G7" s="17">
        <v>11305</v>
      </c>
      <c r="H7" s="17">
        <v>6411</v>
      </c>
      <c r="I7" s="17">
        <v>26342</v>
      </c>
      <c r="J7" s="18">
        <v>9.93595462068032E-3</v>
      </c>
      <c r="K7" s="19">
        <v>7.5610509754711064E-3</v>
      </c>
      <c r="L7" s="20">
        <v>0.24337559790448712</v>
      </c>
      <c r="M7" s="16">
        <v>13</v>
      </c>
      <c r="N7" s="21">
        <v>1</v>
      </c>
    </row>
    <row r="8" spans="1:14" x14ac:dyDescent="0.25">
      <c r="A8" s="30" t="s">
        <v>14</v>
      </c>
      <c r="B8" s="22" t="s">
        <v>13</v>
      </c>
      <c r="C8" s="22">
        <v>31116</v>
      </c>
      <c r="D8" s="22" t="s">
        <v>48</v>
      </c>
      <c r="E8" s="22" t="s">
        <v>49</v>
      </c>
      <c r="F8" s="23">
        <v>52252</v>
      </c>
      <c r="G8" s="23">
        <v>29637</v>
      </c>
      <c r="H8" s="23">
        <v>1654</v>
      </c>
      <c r="I8" s="23">
        <v>53906</v>
      </c>
      <c r="J8" s="24">
        <v>2.6047933400539819E-2</v>
      </c>
      <c r="K8" s="25">
        <v>1.9507063349601013E-3</v>
      </c>
      <c r="L8" s="26">
        <v>3.0683040848885096E-2</v>
      </c>
      <c r="M8" s="22">
        <v>18</v>
      </c>
      <c r="N8" s="27">
        <v>1</v>
      </c>
    </row>
    <row r="9" spans="1:14" x14ac:dyDescent="0.25">
      <c r="A9" s="29" t="s">
        <v>14</v>
      </c>
      <c r="B9" s="16" t="s">
        <v>13</v>
      </c>
      <c r="C9" s="16">
        <v>31111</v>
      </c>
      <c r="D9" s="16" t="s">
        <v>50</v>
      </c>
      <c r="E9" s="16" t="s">
        <v>51</v>
      </c>
      <c r="F9" s="17">
        <v>4902</v>
      </c>
      <c r="G9" s="17">
        <v>2780</v>
      </c>
      <c r="H9" s="17">
        <v>17587</v>
      </c>
      <c r="I9" s="17">
        <v>22489</v>
      </c>
      <c r="J9" s="18">
        <v>2.443339570587465E-3</v>
      </c>
      <c r="K9" s="19">
        <v>2.0741881688599337E-2</v>
      </c>
      <c r="L9" s="20">
        <v>0.78202676864244747</v>
      </c>
      <c r="M9" s="16">
        <v>19</v>
      </c>
      <c r="N9" s="21">
        <v>1</v>
      </c>
    </row>
    <row r="10" spans="1:14" x14ac:dyDescent="0.25">
      <c r="A10" s="30" t="s">
        <v>14</v>
      </c>
      <c r="B10" s="22" t="s">
        <v>13</v>
      </c>
      <c r="C10" s="22">
        <v>31186</v>
      </c>
      <c r="D10" s="22" t="s">
        <v>46</v>
      </c>
      <c r="E10" s="22" t="s">
        <v>47</v>
      </c>
      <c r="F10" s="23">
        <v>15574</v>
      </c>
      <c r="G10" s="23">
        <v>8834</v>
      </c>
      <c r="H10" s="23">
        <v>5357</v>
      </c>
      <c r="I10" s="23">
        <v>20931</v>
      </c>
      <c r="J10" s="24">
        <v>7.7641948800610304E-3</v>
      </c>
      <c r="K10" s="25">
        <v>6.3179769264699289E-3</v>
      </c>
      <c r="L10" s="26">
        <v>0.25593617122927714</v>
      </c>
      <c r="M10" s="22">
        <v>20</v>
      </c>
      <c r="N10" s="27">
        <v>1</v>
      </c>
    </row>
    <row r="11" spans="1:14" x14ac:dyDescent="0.25">
      <c r="A11" s="29" t="s">
        <v>14</v>
      </c>
      <c r="B11" s="16" t="s">
        <v>17</v>
      </c>
      <c r="C11" s="16">
        <v>37311</v>
      </c>
      <c r="D11" s="16" t="s">
        <v>98</v>
      </c>
      <c r="E11" s="16" t="s">
        <v>99</v>
      </c>
      <c r="F11" s="17">
        <v>4228</v>
      </c>
      <c r="G11" s="17">
        <v>2663</v>
      </c>
      <c r="H11" s="17">
        <v>5020</v>
      </c>
      <c r="I11" s="17">
        <v>9248</v>
      </c>
      <c r="J11" s="18">
        <v>2.3405083728325251E-3</v>
      </c>
      <c r="K11" s="19">
        <v>5.9205234591896668E-3</v>
      </c>
      <c r="L11" s="20">
        <v>0.54282006920415227</v>
      </c>
      <c r="M11" s="16">
        <v>41</v>
      </c>
      <c r="N11" s="21">
        <v>1</v>
      </c>
    </row>
    <row r="12" spans="1:14" x14ac:dyDescent="0.25">
      <c r="A12" s="30" t="s">
        <v>14</v>
      </c>
      <c r="B12" s="22" t="s">
        <v>13</v>
      </c>
      <c r="C12" s="22">
        <v>31181</v>
      </c>
      <c r="D12" s="22" t="s">
        <v>94</v>
      </c>
      <c r="E12" s="22" t="s">
        <v>95</v>
      </c>
      <c r="F12" s="23">
        <v>9595</v>
      </c>
      <c r="G12" s="23">
        <v>5442</v>
      </c>
      <c r="H12" s="23">
        <v>2214</v>
      </c>
      <c r="I12" s="23">
        <v>11809</v>
      </c>
      <c r="J12" s="24">
        <v>4.7829690442938791E-3</v>
      </c>
      <c r="K12" s="25">
        <v>2.6111631351884309E-3</v>
      </c>
      <c r="L12" s="26">
        <v>0.18748412227961725</v>
      </c>
      <c r="M12" s="22">
        <v>45</v>
      </c>
      <c r="N12" s="27">
        <v>1</v>
      </c>
    </row>
    <row r="13" spans="1:14" x14ac:dyDescent="0.25">
      <c r="A13" s="29" t="s">
        <v>14</v>
      </c>
      <c r="B13" s="16" t="s">
        <v>17</v>
      </c>
      <c r="C13" s="16">
        <v>37391</v>
      </c>
      <c r="D13" s="16" t="s">
        <v>106</v>
      </c>
      <c r="E13" s="16" t="s">
        <v>107</v>
      </c>
      <c r="F13" s="17">
        <v>8921</v>
      </c>
      <c r="G13" s="17">
        <v>5618</v>
      </c>
      <c r="H13" s="17">
        <v>1998</v>
      </c>
      <c r="I13" s="17">
        <v>10919</v>
      </c>
      <c r="J13" s="18">
        <v>4.9376552904893444E-3</v>
      </c>
      <c r="K13" s="19">
        <v>2.3564155122432181E-3</v>
      </c>
      <c r="L13" s="20">
        <v>0.18298378972433374</v>
      </c>
      <c r="M13" s="16">
        <v>48</v>
      </c>
      <c r="N13" s="21">
        <v>1</v>
      </c>
    </row>
    <row r="14" spans="1:14" x14ac:dyDescent="0.25">
      <c r="A14" s="30" t="s">
        <v>14</v>
      </c>
      <c r="B14" s="22" t="s">
        <v>17</v>
      </c>
      <c r="C14" s="22">
        <v>37241</v>
      </c>
      <c r="D14" s="22" t="s">
        <v>96</v>
      </c>
      <c r="E14" s="22" t="s">
        <v>97</v>
      </c>
      <c r="F14" s="23">
        <v>4890</v>
      </c>
      <c r="G14" s="23">
        <v>3080</v>
      </c>
      <c r="H14" s="23">
        <v>3514</v>
      </c>
      <c r="I14" s="23">
        <v>8404</v>
      </c>
      <c r="J14" s="24">
        <v>2.7070093084206447E-3</v>
      </c>
      <c r="K14" s="25">
        <v>4.1443664214327663E-3</v>
      </c>
      <c r="L14" s="26">
        <v>0.41813422179914328</v>
      </c>
      <c r="M14" s="22">
        <v>50</v>
      </c>
      <c r="N14" s="27">
        <v>1</v>
      </c>
    </row>
    <row r="15" spans="1:14" x14ac:dyDescent="0.25">
      <c r="A15" s="29" t="s">
        <v>14</v>
      </c>
      <c r="B15" s="16" t="s">
        <v>13</v>
      </c>
      <c r="C15" s="16">
        <v>31221</v>
      </c>
      <c r="D15" s="16" t="s">
        <v>113</v>
      </c>
      <c r="E15" s="16" t="s">
        <v>114</v>
      </c>
      <c r="F15" s="17">
        <v>4823</v>
      </c>
      <c r="G15" s="17">
        <v>2736</v>
      </c>
      <c r="H15" s="17">
        <v>3503</v>
      </c>
      <c r="I15" s="17">
        <v>8326</v>
      </c>
      <c r="J15" s="18">
        <v>2.4046680090385984E-3</v>
      </c>
      <c r="K15" s="19">
        <v>4.1313931628568527E-3</v>
      </c>
      <c r="L15" s="20">
        <v>0.42073024261349989</v>
      </c>
      <c r="M15" s="16">
        <v>53</v>
      </c>
      <c r="N15" s="21">
        <v>1</v>
      </c>
    </row>
    <row r="16" spans="1:14" x14ac:dyDescent="0.25">
      <c r="A16" s="30" t="s">
        <v>14</v>
      </c>
      <c r="B16" s="22" t="s">
        <v>115</v>
      </c>
      <c r="C16" s="22">
        <v>33111</v>
      </c>
      <c r="D16" s="22" t="s">
        <v>115</v>
      </c>
      <c r="E16" s="22" t="s">
        <v>116</v>
      </c>
      <c r="F16" s="23">
        <v>12610</v>
      </c>
      <c r="G16" s="23">
        <v>3120</v>
      </c>
      <c r="H16" s="23">
        <v>2974</v>
      </c>
      <c r="I16" s="23">
        <v>15584</v>
      </c>
      <c r="J16" s="24">
        <v>2.7421652734650687E-3</v>
      </c>
      <c r="K16" s="25">
        <v>3.5074973640697349E-3</v>
      </c>
      <c r="L16" s="26">
        <v>0.19083675564681724</v>
      </c>
      <c r="M16" s="22">
        <v>56</v>
      </c>
      <c r="N16" s="27">
        <v>1</v>
      </c>
    </row>
    <row r="17" spans="1:14" x14ac:dyDescent="0.25">
      <c r="A17" s="29" t="s">
        <v>14</v>
      </c>
      <c r="B17" s="16" t="s">
        <v>125</v>
      </c>
      <c r="C17" s="16">
        <v>34188</v>
      </c>
      <c r="D17" s="16" t="s">
        <v>123</v>
      </c>
      <c r="E17" s="16" t="s">
        <v>124</v>
      </c>
      <c r="F17" s="17">
        <v>8346</v>
      </c>
      <c r="G17" s="17">
        <v>2065</v>
      </c>
      <c r="H17" s="17">
        <v>3700</v>
      </c>
      <c r="I17" s="17">
        <v>12046</v>
      </c>
      <c r="J17" s="18">
        <v>1.8149266954183868E-3</v>
      </c>
      <c r="K17" s="19">
        <v>4.3637324300800336E-3</v>
      </c>
      <c r="L17" s="20">
        <v>0.30715590237423213</v>
      </c>
      <c r="M17" s="16">
        <v>62</v>
      </c>
      <c r="N17" s="21">
        <v>1</v>
      </c>
    </row>
    <row r="18" spans="1:14" x14ac:dyDescent="0.25">
      <c r="A18" s="30" t="s">
        <v>14</v>
      </c>
      <c r="B18" s="22" t="s">
        <v>17</v>
      </c>
      <c r="C18" s="22">
        <v>37291</v>
      </c>
      <c r="D18" s="22" t="s">
        <v>136</v>
      </c>
      <c r="E18" s="22" t="s">
        <v>137</v>
      </c>
      <c r="F18" s="23">
        <v>4389</v>
      </c>
      <c r="G18" s="23">
        <v>2764</v>
      </c>
      <c r="H18" s="23">
        <v>2481</v>
      </c>
      <c r="I18" s="23">
        <v>6870</v>
      </c>
      <c r="J18" s="24">
        <v>2.4292771845696956E-3</v>
      </c>
      <c r="K18" s="25">
        <v>2.9260595024401519E-3</v>
      </c>
      <c r="L18" s="26">
        <v>0.36113537117903932</v>
      </c>
      <c r="M18" s="22">
        <v>66</v>
      </c>
      <c r="N18" s="27">
        <v>1</v>
      </c>
    </row>
    <row r="19" spans="1:14" x14ac:dyDescent="0.25">
      <c r="A19" s="29" t="s">
        <v>14</v>
      </c>
      <c r="B19" s="16" t="s">
        <v>13</v>
      </c>
      <c r="C19" s="16">
        <v>31156</v>
      </c>
      <c r="D19" s="16" t="s">
        <v>138</v>
      </c>
      <c r="E19" s="16" t="s">
        <v>139</v>
      </c>
      <c r="F19" s="17">
        <v>3995</v>
      </c>
      <c r="G19" s="17">
        <v>2266</v>
      </c>
      <c r="H19" s="17">
        <v>2702</v>
      </c>
      <c r="I19" s="17">
        <v>6697</v>
      </c>
      <c r="J19" s="18">
        <v>1.991585419766617E-3</v>
      </c>
      <c r="K19" s="19">
        <v>3.1867040611016891E-3</v>
      </c>
      <c r="L19" s="20">
        <v>0.40346423771838136</v>
      </c>
      <c r="M19" s="16">
        <v>70</v>
      </c>
      <c r="N19" s="21">
        <v>1</v>
      </c>
    </row>
    <row r="20" spans="1:14" x14ac:dyDescent="0.25">
      <c r="A20" s="30" t="s">
        <v>14</v>
      </c>
      <c r="B20" s="22" t="s">
        <v>115</v>
      </c>
      <c r="C20" s="22">
        <v>33129</v>
      </c>
      <c r="D20" s="22" t="s">
        <v>155</v>
      </c>
      <c r="E20" s="22" t="s">
        <v>156</v>
      </c>
      <c r="F20" s="23">
        <v>7119</v>
      </c>
      <c r="G20" s="23">
        <v>1761</v>
      </c>
      <c r="H20" s="23">
        <v>2972</v>
      </c>
      <c r="I20" s="23">
        <v>10091</v>
      </c>
      <c r="J20" s="24">
        <v>1.5477413610807647E-3</v>
      </c>
      <c r="K20" s="25">
        <v>3.505138589783205E-3</v>
      </c>
      <c r="L20" s="26">
        <v>0.29451986919036766</v>
      </c>
      <c r="M20" s="22">
        <v>74</v>
      </c>
      <c r="N20" s="27">
        <v>1</v>
      </c>
    </row>
    <row r="21" spans="1:14" x14ac:dyDescent="0.25">
      <c r="A21" s="29" t="s">
        <v>14</v>
      </c>
      <c r="B21" s="16" t="s">
        <v>176</v>
      </c>
      <c r="C21" s="16">
        <v>32185</v>
      </c>
      <c r="D21" s="16" t="s">
        <v>174</v>
      </c>
      <c r="E21" s="16" t="s">
        <v>175</v>
      </c>
      <c r="F21" s="17">
        <v>4082</v>
      </c>
      <c r="G21" s="17">
        <v>1010</v>
      </c>
      <c r="H21" s="17">
        <v>3765</v>
      </c>
      <c r="I21" s="17">
        <v>7847</v>
      </c>
      <c r="J21" s="18">
        <v>8.8768811737170489E-4</v>
      </c>
      <c r="K21" s="19">
        <v>4.4403925943922503E-3</v>
      </c>
      <c r="L21" s="20">
        <v>0.47980119791002929</v>
      </c>
      <c r="M21" s="16">
        <v>88</v>
      </c>
      <c r="N21" s="21">
        <v>1</v>
      </c>
    </row>
    <row r="22" spans="1:14" x14ac:dyDescent="0.25">
      <c r="A22" s="30" t="s">
        <v>14</v>
      </c>
      <c r="B22" s="22" t="s">
        <v>13</v>
      </c>
      <c r="C22" s="22">
        <v>31166</v>
      </c>
      <c r="D22" s="22" t="s">
        <v>186</v>
      </c>
      <c r="E22" s="22" t="s">
        <v>187</v>
      </c>
      <c r="F22" s="23">
        <v>2221</v>
      </c>
      <c r="G22" s="23">
        <v>1260</v>
      </c>
      <c r="H22" s="23">
        <v>2707</v>
      </c>
      <c r="I22" s="23">
        <v>4928</v>
      </c>
      <c r="J22" s="24">
        <v>1.1074128988993546E-3</v>
      </c>
      <c r="K22" s="25">
        <v>3.1926009968180134E-3</v>
      </c>
      <c r="L22" s="26">
        <v>0.54931006493506496</v>
      </c>
      <c r="M22" s="22">
        <v>96</v>
      </c>
      <c r="N22" s="27">
        <v>1</v>
      </c>
    </row>
    <row r="23" spans="1:14" x14ac:dyDescent="0.25">
      <c r="A23" s="29" t="s">
        <v>14</v>
      </c>
      <c r="B23" s="16" t="s">
        <v>17</v>
      </c>
      <c r="C23" s="16">
        <v>37313</v>
      </c>
      <c r="D23" s="16" t="s">
        <v>225</v>
      </c>
      <c r="E23" s="16" t="s">
        <v>226</v>
      </c>
      <c r="F23" s="17">
        <v>2005</v>
      </c>
      <c r="G23" s="17">
        <v>1263</v>
      </c>
      <c r="H23" s="17">
        <v>1775</v>
      </c>
      <c r="I23" s="17">
        <v>3780</v>
      </c>
      <c r="J23" s="18">
        <v>1.1100495962776864E-3</v>
      </c>
      <c r="K23" s="19">
        <v>2.093412179295151E-3</v>
      </c>
      <c r="L23" s="20">
        <v>0.46957671957671959</v>
      </c>
      <c r="M23" s="16">
        <v>108</v>
      </c>
      <c r="N23" s="21">
        <v>1</v>
      </c>
    </row>
    <row r="24" spans="1:14" x14ac:dyDescent="0.25">
      <c r="A24" s="30" t="s">
        <v>14</v>
      </c>
      <c r="B24" s="22" t="s">
        <v>17</v>
      </c>
      <c r="C24" s="22">
        <v>37317</v>
      </c>
      <c r="D24" s="22" t="s">
        <v>250</v>
      </c>
      <c r="E24" s="22" t="s">
        <v>251</v>
      </c>
      <c r="F24" s="23">
        <v>2049</v>
      </c>
      <c r="G24" s="23">
        <v>1290</v>
      </c>
      <c r="H24" s="23">
        <v>1372</v>
      </c>
      <c r="I24" s="23">
        <v>3421</v>
      </c>
      <c r="J24" s="24">
        <v>1.1337798726826726E-3</v>
      </c>
      <c r="K24" s="25">
        <v>1.6181191605594068E-3</v>
      </c>
      <c r="L24" s="26">
        <v>0.40105232388190587</v>
      </c>
      <c r="M24" s="22">
        <v>120</v>
      </c>
      <c r="N24" s="27">
        <v>1</v>
      </c>
    </row>
    <row r="25" spans="1:14" x14ac:dyDescent="0.25">
      <c r="A25" s="29" t="s">
        <v>14</v>
      </c>
      <c r="B25" s="16" t="s">
        <v>176</v>
      </c>
      <c r="C25" s="16">
        <v>32181</v>
      </c>
      <c r="D25" s="16" t="s">
        <v>252</v>
      </c>
      <c r="E25" s="16" t="s">
        <v>253</v>
      </c>
      <c r="F25" s="17">
        <v>4774</v>
      </c>
      <c r="G25" s="17">
        <v>1181</v>
      </c>
      <c r="H25" s="17">
        <v>1215</v>
      </c>
      <c r="I25" s="17">
        <v>5989</v>
      </c>
      <c r="J25" s="18">
        <v>1.0379798679366174E-3</v>
      </c>
      <c r="K25" s="19">
        <v>1.4329553790668216E-3</v>
      </c>
      <c r="L25" s="20">
        <v>0.20287193187510436</v>
      </c>
      <c r="M25" s="16">
        <v>129</v>
      </c>
      <c r="N25" s="21">
        <v>1</v>
      </c>
    </row>
    <row r="26" spans="1:14" x14ac:dyDescent="0.25">
      <c r="A26" s="30" t="s">
        <v>14</v>
      </c>
      <c r="B26" s="22" t="s">
        <v>176</v>
      </c>
      <c r="C26" s="22">
        <v>32179</v>
      </c>
      <c r="D26" s="22" t="s">
        <v>256</v>
      </c>
      <c r="E26" s="22" t="s">
        <v>257</v>
      </c>
      <c r="F26" s="23">
        <v>3418</v>
      </c>
      <c r="G26" s="23">
        <v>846</v>
      </c>
      <c r="H26" s="23">
        <v>1658</v>
      </c>
      <c r="I26" s="23">
        <v>5076</v>
      </c>
      <c r="J26" s="24">
        <v>7.4354866068956666E-4</v>
      </c>
      <c r="K26" s="25">
        <v>1.9554238835331607E-3</v>
      </c>
      <c r="L26" s="26">
        <v>0.32663514578408198</v>
      </c>
      <c r="M26" s="22">
        <v>131</v>
      </c>
      <c r="N26" s="27">
        <v>1</v>
      </c>
    </row>
    <row r="27" spans="1:14" x14ac:dyDescent="0.25">
      <c r="A27" s="29" t="s">
        <v>14</v>
      </c>
      <c r="B27" s="16" t="s">
        <v>125</v>
      </c>
      <c r="C27" s="16">
        <v>34111</v>
      </c>
      <c r="D27" s="16" t="s">
        <v>125</v>
      </c>
      <c r="E27" s="16" t="s">
        <v>260</v>
      </c>
      <c r="F27" s="17">
        <v>1393</v>
      </c>
      <c r="G27" s="17">
        <v>345</v>
      </c>
      <c r="H27" s="17">
        <v>4004</v>
      </c>
      <c r="I27" s="17">
        <v>5397</v>
      </c>
      <c r="J27" s="18">
        <v>3.0322019850815662E-4</v>
      </c>
      <c r="K27" s="19">
        <v>4.7222661216325549E-3</v>
      </c>
      <c r="L27" s="20">
        <v>0.74189364461738005</v>
      </c>
      <c r="M27" s="16">
        <v>132</v>
      </c>
      <c r="N27" s="21">
        <v>1</v>
      </c>
    </row>
    <row r="28" spans="1:14" x14ac:dyDescent="0.25">
      <c r="A28" s="30" t="s">
        <v>14</v>
      </c>
      <c r="B28" s="22" t="s">
        <v>115</v>
      </c>
      <c r="C28" s="22">
        <v>33271</v>
      </c>
      <c r="D28" s="22" t="s">
        <v>258</v>
      </c>
      <c r="E28" s="22" t="s">
        <v>259</v>
      </c>
      <c r="F28" s="23">
        <v>2572</v>
      </c>
      <c r="G28" s="23">
        <v>636</v>
      </c>
      <c r="H28" s="23">
        <v>2110</v>
      </c>
      <c r="I28" s="23">
        <v>4682</v>
      </c>
      <c r="J28" s="24">
        <v>5.5897984420634093E-4</v>
      </c>
      <c r="K28" s="25">
        <v>2.4885068722888836E-3</v>
      </c>
      <c r="L28" s="26">
        <v>0.45066211020931224</v>
      </c>
      <c r="M28" s="22">
        <v>134</v>
      </c>
      <c r="N28" s="27">
        <v>1</v>
      </c>
    </row>
    <row r="29" spans="1:14" x14ac:dyDescent="0.25">
      <c r="A29" s="29" t="s">
        <v>14</v>
      </c>
      <c r="B29" s="16" t="s">
        <v>125</v>
      </c>
      <c r="C29" s="16">
        <v>34144</v>
      </c>
      <c r="D29" s="16" t="s">
        <v>349</v>
      </c>
      <c r="E29" s="16" t="s">
        <v>350</v>
      </c>
      <c r="F29" s="17">
        <v>8725</v>
      </c>
      <c r="G29" s="17">
        <v>2159</v>
      </c>
      <c r="H29" s="17">
        <v>415</v>
      </c>
      <c r="I29" s="17">
        <v>9140</v>
      </c>
      <c r="J29" s="18">
        <v>1.8975432132727831E-3</v>
      </c>
      <c r="K29" s="19">
        <v>4.8944566445492264E-4</v>
      </c>
      <c r="L29" s="20">
        <v>4.5404814004376369E-2</v>
      </c>
      <c r="M29" s="16">
        <v>178</v>
      </c>
      <c r="N29" s="21">
        <v>1</v>
      </c>
    </row>
    <row r="30" spans="1:14" x14ac:dyDescent="0.25">
      <c r="A30" s="30" t="s">
        <v>14</v>
      </c>
      <c r="B30" s="22" t="s">
        <v>176</v>
      </c>
      <c r="C30" s="22">
        <v>32137</v>
      </c>
      <c r="D30" s="22" t="s">
        <v>371</v>
      </c>
      <c r="E30" s="22" t="s">
        <v>371</v>
      </c>
      <c r="F30" s="23">
        <v>3687</v>
      </c>
      <c r="G30" s="23">
        <v>912</v>
      </c>
      <c r="H30" s="23">
        <v>930</v>
      </c>
      <c r="I30" s="23">
        <v>4617</v>
      </c>
      <c r="J30" s="24">
        <v>8.0155600301286625E-4</v>
      </c>
      <c r="K30" s="25">
        <v>1.0968300432363327E-3</v>
      </c>
      <c r="L30" s="26">
        <v>0.2014294996751137</v>
      </c>
      <c r="M30" s="22">
        <v>182</v>
      </c>
      <c r="N30" s="27">
        <v>1</v>
      </c>
    </row>
    <row r="31" spans="1:14" x14ac:dyDescent="0.25">
      <c r="A31" s="29" t="s">
        <v>14</v>
      </c>
      <c r="B31" s="16" t="s">
        <v>17</v>
      </c>
      <c r="C31" s="16">
        <v>37365</v>
      </c>
      <c r="D31" s="16" t="s">
        <v>361</v>
      </c>
      <c r="E31" s="16" t="s">
        <v>361</v>
      </c>
      <c r="F31" s="17">
        <v>2414</v>
      </c>
      <c r="G31" s="17">
        <v>1520</v>
      </c>
      <c r="H31" s="17">
        <v>543</v>
      </c>
      <c r="I31" s="17">
        <v>2957</v>
      </c>
      <c r="J31" s="18">
        <v>1.3359266716881104E-3</v>
      </c>
      <c r="K31" s="19">
        <v>6.4040721879282648E-4</v>
      </c>
      <c r="L31" s="20">
        <v>0.18363205951978356</v>
      </c>
      <c r="M31" s="16">
        <v>184</v>
      </c>
      <c r="N31" s="21">
        <v>1</v>
      </c>
    </row>
    <row r="32" spans="1:14" x14ac:dyDescent="0.25">
      <c r="A32" s="30" t="s">
        <v>14</v>
      </c>
      <c r="B32" s="22" t="s">
        <v>176</v>
      </c>
      <c r="C32" s="22">
        <v>32111</v>
      </c>
      <c r="D32" s="22" t="s">
        <v>372</v>
      </c>
      <c r="E32" s="22" t="s">
        <v>373</v>
      </c>
      <c r="F32" s="23">
        <v>4129</v>
      </c>
      <c r="G32" s="23">
        <v>1022</v>
      </c>
      <c r="H32" s="23">
        <v>650</v>
      </c>
      <c r="I32" s="23">
        <v>4779</v>
      </c>
      <c r="J32" s="24">
        <v>8.9823490688503206E-4</v>
      </c>
      <c r="K32" s="25">
        <v>7.6660164312216804E-4</v>
      </c>
      <c r="L32" s="26">
        <v>0.1360117179326219</v>
      </c>
      <c r="M32" s="22">
        <v>202</v>
      </c>
      <c r="N32" s="27">
        <v>1</v>
      </c>
    </row>
    <row r="33" spans="1:14" x14ac:dyDescent="0.25">
      <c r="A33" s="29" t="s">
        <v>14</v>
      </c>
      <c r="B33" s="16" t="s">
        <v>17</v>
      </c>
      <c r="C33" s="16">
        <v>37341</v>
      </c>
      <c r="D33" s="16" t="s">
        <v>401</v>
      </c>
      <c r="E33" s="16" t="s">
        <v>401</v>
      </c>
      <c r="F33" s="17">
        <v>3052</v>
      </c>
      <c r="G33" s="17">
        <v>1922</v>
      </c>
      <c r="H33" s="17">
        <v>334</v>
      </c>
      <c r="I33" s="17">
        <v>3386</v>
      </c>
      <c r="J33" s="18">
        <v>1.6892441203845711E-3</v>
      </c>
      <c r="K33" s="19">
        <v>3.9391530585046789E-4</v>
      </c>
      <c r="L33" s="20">
        <v>9.8641464855286479E-2</v>
      </c>
      <c r="M33" s="16">
        <v>205</v>
      </c>
      <c r="N33" s="21">
        <v>1</v>
      </c>
    </row>
    <row r="34" spans="1:14" x14ac:dyDescent="0.25">
      <c r="A34" s="30" t="s">
        <v>14</v>
      </c>
      <c r="B34" s="22" t="s">
        <v>176</v>
      </c>
      <c r="C34" s="22">
        <v>32113</v>
      </c>
      <c r="D34" s="22" t="s">
        <v>399</v>
      </c>
      <c r="E34" s="22" t="s">
        <v>400</v>
      </c>
      <c r="F34" s="23">
        <v>2858</v>
      </c>
      <c r="G34" s="23">
        <v>707</v>
      </c>
      <c r="H34" s="23">
        <v>831</v>
      </c>
      <c r="I34" s="23">
        <v>3689</v>
      </c>
      <c r="J34" s="24">
        <v>6.2138168216019341E-4</v>
      </c>
      <c r="K34" s="25">
        <v>9.8007071605311024E-4</v>
      </c>
      <c r="L34" s="26">
        <v>0.22526429926809433</v>
      </c>
      <c r="M34" s="22">
        <v>213</v>
      </c>
      <c r="N34" s="27">
        <v>1</v>
      </c>
    </row>
    <row r="35" spans="1:14" x14ac:dyDescent="0.25">
      <c r="A35" s="29" t="s">
        <v>14</v>
      </c>
      <c r="B35" s="16" t="s">
        <v>115</v>
      </c>
      <c r="C35" s="16">
        <v>33123</v>
      </c>
      <c r="D35" s="16" t="s">
        <v>408</v>
      </c>
      <c r="E35" s="16" t="s">
        <v>409</v>
      </c>
      <c r="F35" s="17">
        <v>4088</v>
      </c>
      <c r="G35" s="17">
        <v>1011</v>
      </c>
      <c r="H35" s="17">
        <v>550</v>
      </c>
      <c r="I35" s="17">
        <v>4638</v>
      </c>
      <c r="J35" s="18">
        <v>8.8856701649781553E-4</v>
      </c>
      <c r="K35" s="19">
        <v>6.486629287956806E-4</v>
      </c>
      <c r="L35" s="20">
        <v>0.11858559724018973</v>
      </c>
      <c r="M35" s="16">
        <v>218</v>
      </c>
      <c r="N35" s="21">
        <v>1</v>
      </c>
    </row>
    <row r="36" spans="1:14" x14ac:dyDescent="0.25">
      <c r="A36" s="30" t="s">
        <v>14</v>
      </c>
      <c r="B36" s="22" t="s">
        <v>115</v>
      </c>
      <c r="C36" s="22">
        <v>33251</v>
      </c>
      <c r="D36" s="22" t="s">
        <v>441</v>
      </c>
      <c r="E36" s="22" t="s">
        <v>441</v>
      </c>
      <c r="F36" s="23">
        <v>2968</v>
      </c>
      <c r="G36" s="23">
        <v>734</v>
      </c>
      <c r="H36" s="23">
        <v>751</v>
      </c>
      <c r="I36" s="23">
        <v>3719</v>
      </c>
      <c r="J36" s="24">
        <v>6.4511195856517957E-4</v>
      </c>
      <c r="K36" s="25">
        <v>8.8571974459192022E-4</v>
      </c>
      <c r="L36" s="26">
        <v>0.20193600430223177</v>
      </c>
      <c r="M36" s="22">
        <v>220</v>
      </c>
      <c r="N36" s="27">
        <v>1</v>
      </c>
    </row>
    <row r="37" spans="1:14" x14ac:dyDescent="0.25">
      <c r="A37" s="29" t="s">
        <v>14</v>
      </c>
      <c r="B37" s="16" t="s">
        <v>13</v>
      </c>
      <c r="C37" s="16">
        <v>31141</v>
      </c>
      <c r="D37" s="16" t="s">
        <v>395</v>
      </c>
      <c r="E37" s="16" t="s">
        <v>396</v>
      </c>
      <c r="F37" s="17">
        <v>9737</v>
      </c>
      <c r="G37" s="17">
        <v>5523</v>
      </c>
      <c r="H37" s="17">
        <v>87</v>
      </c>
      <c r="I37" s="17">
        <v>9824</v>
      </c>
      <c r="J37" s="18">
        <v>4.8541598735088376E-3</v>
      </c>
      <c r="K37" s="19">
        <v>1.0260668146404402E-4</v>
      </c>
      <c r="L37" s="20">
        <v>8.8558631921824109E-3</v>
      </c>
      <c r="M37" s="16">
        <v>228</v>
      </c>
      <c r="N37" s="21">
        <v>1</v>
      </c>
    </row>
    <row r="38" spans="1:14" x14ac:dyDescent="0.25">
      <c r="A38" s="30" t="s">
        <v>14</v>
      </c>
      <c r="B38" s="22" t="s">
        <v>17</v>
      </c>
      <c r="C38" s="22">
        <v>37319</v>
      </c>
      <c r="D38" s="22" t="s">
        <v>446</v>
      </c>
      <c r="E38" s="22" t="s">
        <v>447</v>
      </c>
      <c r="F38" s="23">
        <v>2841</v>
      </c>
      <c r="G38" s="23">
        <v>1789</v>
      </c>
      <c r="H38" s="23">
        <v>215</v>
      </c>
      <c r="I38" s="23">
        <v>3056</v>
      </c>
      <c r="J38" s="24">
        <v>1.5723505366118614E-3</v>
      </c>
      <c r="K38" s="25">
        <v>2.5356823580194787E-4</v>
      </c>
      <c r="L38" s="26">
        <v>7.0353403141361251E-2</v>
      </c>
      <c r="M38" s="22">
        <v>241</v>
      </c>
      <c r="N38" s="27">
        <v>2</v>
      </c>
    </row>
    <row r="39" spans="1:14" x14ac:dyDescent="0.25">
      <c r="A39" s="29" t="s">
        <v>14</v>
      </c>
      <c r="B39" s="16" t="s">
        <v>115</v>
      </c>
      <c r="C39" s="16">
        <v>33117</v>
      </c>
      <c r="D39" s="16" t="s">
        <v>453</v>
      </c>
      <c r="E39" s="16" t="s">
        <v>454</v>
      </c>
      <c r="F39" s="17">
        <v>3604</v>
      </c>
      <c r="G39" s="17">
        <v>892</v>
      </c>
      <c r="H39" s="17">
        <v>415</v>
      </c>
      <c r="I39" s="17">
        <v>4019</v>
      </c>
      <c r="J39" s="18">
        <v>7.8397802049065427E-4</v>
      </c>
      <c r="K39" s="19">
        <v>4.8944566445492264E-4</v>
      </c>
      <c r="L39" s="20">
        <v>0.10325951729285893</v>
      </c>
      <c r="M39" s="16">
        <v>244</v>
      </c>
      <c r="N39" s="21">
        <v>2</v>
      </c>
    </row>
    <row r="40" spans="1:14" x14ac:dyDescent="0.25">
      <c r="A40" s="30" t="s">
        <v>14</v>
      </c>
      <c r="B40" s="22" t="s">
        <v>17</v>
      </c>
      <c r="C40" s="22">
        <v>37337</v>
      </c>
      <c r="D40" s="22" t="s">
        <v>482</v>
      </c>
      <c r="E40" s="22" t="s">
        <v>483</v>
      </c>
      <c r="F40" s="23">
        <v>1925</v>
      </c>
      <c r="G40" s="23">
        <v>1212</v>
      </c>
      <c r="H40" s="23">
        <v>296</v>
      </c>
      <c r="I40" s="23">
        <v>2221</v>
      </c>
      <c r="J40" s="24">
        <v>1.0652257408460459E-3</v>
      </c>
      <c r="K40" s="25">
        <v>3.4909859440640268E-4</v>
      </c>
      <c r="L40" s="26">
        <v>0.13327330031517334</v>
      </c>
      <c r="M40" s="22">
        <v>247</v>
      </c>
      <c r="N40" s="27">
        <v>2</v>
      </c>
    </row>
    <row r="41" spans="1:14" x14ac:dyDescent="0.25">
      <c r="A41" s="29" t="s">
        <v>14</v>
      </c>
      <c r="B41" s="16" t="s">
        <v>17</v>
      </c>
      <c r="C41" s="16">
        <v>37363</v>
      </c>
      <c r="D41" s="16" t="s">
        <v>480</v>
      </c>
      <c r="E41" s="16" t="s">
        <v>481</v>
      </c>
      <c r="F41" s="17">
        <v>1349</v>
      </c>
      <c r="G41" s="17">
        <v>850</v>
      </c>
      <c r="H41" s="17">
        <v>369</v>
      </c>
      <c r="I41" s="17">
        <v>1718</v>
      </c>
      <c r="J41" s="18">
        <v>7.4706425719400912E-4</v>
      </c>
      <c r="K41" s="19">
        <v>4.3519385586473846E-4</v>
      </c>
      <c r="L41" s="20">
        <v>0.21478463329452852</v>
      </c>
      <c r="M41" s="16">
        <v>254</v>
      </c>
      <c r="N41" s="21">
        <v>2</v>
      </c>
    </row>
    <row r="42" spans="1:14" x14ac:dyDescent="0.25">
      <c r="A42" s="30" t="s">
        <v>14</v>
      </c>
      <c r="B42" s="22" t="s">
        <v>176</v>
      </c>
      <c r="C42" s="22">
        <v>32187</v>
      </c>
      <c r="D42" s="22" t="s">
        <v>461</v>
      </c>
      <c r="E42" s="22" t="s">
        <v>461</v>
      </c>
      <c r="F42" s="23">
        <v>1742</v>
      </c>
      <c r="G42" s="23">
        <v>431</v>
      </c>
      <c r="H42" s="23">
        <v>709</v>
      </c>
      <c r="I42" s="23">
        <v>2451</v>
      </c>
      <c r="J42" s="24">
        <v>3.7880552335366814E-4</v>
      </c>
      <c r="K42" s="25">
        <v>8.3618548457479558E-4</v>
      </c>
      <c r="L42" s="26">
        <v>0.28926968584251328</v>
      </c>
      <c r="M42" s="22">
        <v>257</v>
      </c>
      <c r="N42" s="27">
        <v>2</v>
      </c>
    </row>
    <row r="43" spans="1:14" x14ac:dyDescent="0.25">
      <c r="A43" s="29" t="s">
        <v>14</v>
      </c>
      <c r="B43" s="16" t="s">
        <v>17</v>
      </c>
      <c r="C43" s="16">
        <v>37261</v>
      </c>
      <c r="D43" s="16" t="s">
        <v>489</v>
      </c>
      <c r="E43" s="16" t="s">
        <v>489</v>
      </c>
      <c r="F43" s="17">
        <v>1956</v>
      </c>
      <c r="G43" s="17">
        <v>1232</v>
      </c>
      <c r="H43" s="17">
        <v>214</v>
      </c>
      <c r="I43" s="17">
        <v>2170</v>
      </c>
      <c r="J43" s="18">
        <v>1.0828037233682579E-3</v>
      </c>
      <c r="K43" s="19">
        <v>2.5238884865868302E-4</v>
      </c>
      <c r="L43" s="20">
        <v>9.8617511520737333E-2</v>
      </c>
      <c r="M43" s="16">
        <v>275</v>
      </c>
      <c r="N43" s="21">
        <v>2</v>
      </c>
    </row>
    <row r="44" spans="1:14" x14ac:dyDescent="0.25">
      <c r="A44" s="30" t="s">
        <v>14</v>
      </c>
      <c r="B44" s="22" t="s">
        <v>17</v>
      </c>
      <c r="C44" s="22">
        <v>37339</v>
      </c>
      <c r="D44" s="22" t="s">
        <v>538</v>
      </c>
      <c r="E44" s="22" t="s">
        <v>539</v>
      </c>
      <c r="F44" s="23">
        <v>2241</v>
      </c>
      <c r="G44" s="23">
        <v>1411</v>
      </c>
      <c r="H44" s="23">
        <v>170</v>
      </c>
      <c r="I44" s="23">
        <v>2411</v>
      </c>
      <c r="J44" s="24">
        <v>1.240126666942055E-3</v>
      </c>
      <c r="K44" s="25">
        <v>2.0049581435502856E-4</v>
      </c>
      <c r="L44" s="26">
        <v>7.0510161758606388E-2</v>
      </c>
      <c r="M44" s="22">
        <v>285</v>
      </c>
      <c r="N44" s="27">
        <v>2</v>
      </c>
    </row>
    <row r="45" spans="1:14" x14ac:dyDescent="0.25">
      <c r="A45" s="29" t="s">
        <v>14</v>
      </c>
      <c r="B45" s="16" t="s">
        <v>17</v>
      </c>
      <c r="C45" s="16">
        <v>37325</v>
      </c>
      <c r="D45" s="16" t="s">
        <v>521</v>
      </c>
      <c r="E45" s="16" t="s">
        <v>522</v>
      </c>
      <c r="F45" s="17">
        <v>3144</v>
      </c>
      <c r="G45" s="17">
        <v>1980</v>
      </c>
      <c r="H45" s="17">
        <v>120</v>
      </c>
      <c r="I45" s="17">
        <v>3264</v>
      </c>
      <c r="J45" s="18">
        <v>1.7402202696989858E-3</v>
      </c>
      <c r="K45" s="19">
        <v>1.4152645719178486E-4</v>
      </c>
      <c r="L45" s="20">
        <v>3.6764705882352942E-2</v>
      </c>
      <c r="M45" s="16">
        <v>288</v>
      </c>
      <c r="N45" s="21">
        <v>2</v>
      </c>
    </row>
    <row r="46" spans="1:14" x14ac:dyDescent="0.25">
      <c r="A46" s="30" t="s">
        <v>14</v>
      </c>
      <c r="B46" s="22" t="s">
        <v>125</v>
      </c>
      <c r="C46" s="22">
        <v>34386</v>
      </c>
      <c r="D46" s="22" t="s">
        <v>634</v>
      </c>
      <c r="E46" s="22" t="s">
        <v>635</v>
      </c>
      <c r="F46" s="23">
        <v>1642</v>
      </c>
      <c r="G46" s="23">
        <v>406</v>
      </c>
      <c r="H46" s="23">
        <v>500</v>
      </c>
      <c r="I46" s="23">
        <v>2142</v>
      </c>
      <c r="J46" s="24">
        <v>3.5683304520090316E-4</v>
      </c>
      <c r="K46" s="25">
        <v>5.8969357163243688E-4</v>
      </c>
      <c r="L46" s="26">
        <v>0.23342670401493931</v>
      </c>
      <c r="M46" s="22">
        <v>304</v>
      </c>
      <c r="N46" s="27">
        <v>2</v>
      </c>
    </row>
    <row r="47" spans="1:14" x14ac:dyDescent="0.25">
      <c r="A47" s="29" t="s">
        <v>14</v>
      </c>
      <c r="B47" s="16" t="s">
        <v>17</v>
      </c>
      <c r="C47" s="16">
        <v>37381</v>
      </c>
      <c r="D47" s="16" t="s">
        <v>563</v>
      </c>
      <c r="E47" s="16" t="s">
        <v>564</v>
      </c>
      <c r="F47" s="17">
        <v>1635</v>
      </c>
      <c r="G47" s="17">
        <v>1030</v>
      </c>
      <c r="H47" s="17">
        <v>194</v>
      </c>
      <c r="I47" s="17">
        <v>1829</v>
      </c>
      <c r="J47" s="18">
        <v>9.0526609989391687E-4</v>
      </c>
      <c r="K47" s="19">
        <v>2.2880110579338552E-4</v>
      </c>
      <c r="L47" s="20">
        <v>0.1060688901038819</v>
      </c>
      <c r="M47" s="16">
        <v>307</v>
      </c>
      <c r="N47" s="21">
        <v>2</v>
      </c>
    </row>
    <row r="48" spans="1:14" x14ac:dyDescent="0.25">
      <c r="A48" s="30" t="s">
        <v>14</v>
      </c>
      <c r="B48" s="22" t="s">
        <v>17</v>
      </c>
      <c r="C48" s="22">
        <v>37329</v>
      </c>
      <c r="D48" s="22" t="s">
        <v>716</v>
      </c>
      <c r="E48" s="22" t="s">
        <v>717</v>
      </c>
      <c r="F48" s="23">
        <v>2142</v>
      </c>
      <c r="G48" s="23">
        <v>1349</v>
      </c>
      <c r="H48" s="23">
        <v>147</v>
      </c>
      <c r="I48" s="23">
        <v>2289</v>
      </c>
      <c r="J48" s="24">
        <v>1.185634921123198E-3</v>
      </c>
      <c r="K48" s="25">
        <v>1.7336991005993647E-4</v>
      </c>
      <c r="L48" s="26">
        <v>6.4220183486238536E-2</v>
      </c>
      <c r="M48" s="22">
        <v>309</v>
      </c>
      <c r="N48" s="27">
        <v>2</v>
      </c>
    </row>
    <row r="49" spans="1:14" x14ac:dyDescent="0.25">
      <c r="A49" s="29" t="s">
        <v>14</v>
      </c>
      <c r="B49" s="16" t="s">
        <v>115</v>
      </c>
      <c r="C49" s="16">
        <v>33133</v>
      </c>
      <c r="D49" s="16" t="s">
        <v>546</v>
      </c>
      <c r="E49" s="16" t="s">
        <v>547</v>
      </c>
      <c r="F49" s="17">
        <v>1432</v>
      </c>
      <c r="G49" s="17">
        <v>354</v>
      </c>
      <c r="H49" s="17">
        <v>552</v>
      </c>
      <c r="I49" s="17">
        <v>1984</v>
      </c>
      <c r="J49" s="18">
        <v>3.1113029064315203E-4</v>
      </c>
      <c r="K49" s="19">
        <v>6.510217030822104E-4</v>
      </c>
      <c r="L49" s="20">
        <v>0.27822580645161288</v>
      </c>
      <c r="M49" s="16">
        <v>311</v>
      </c>
      <c r="N49" s="21">
        <v>2</v>
      </c>
    </row>
    <row r="50" spans="1:14" x14ac:dyDescent="0.25">
      <c r="A50" s="30" t="s">
        <v>14</v>
      </c>
      <c r="B50" s="22" t="s">
        <v>176</v>
      </c>
      <c r="C50" s="22">
        <v>32131</v>
      </c>
      <c r="D50" s="22" t="s">
        <v>556</v>
      </c>
      <c r="E50" s="22" t="s">
        <v>557</v>
      </c>
      <c r="F50" s="23">
        <v>1615</v>
      </c>
      <c r="G50" s="23">
        <v>400</v>
      </c>
      <c r="H50" s="23">
        <v>465</v>
      </c>
      <c r="I50" s="23">
        <v>2080</v>
      </c>
      <c r="J50" s="24">
        <v>3.5155965044423958E-4</v>
      </c>
      <c r="K50" s="25">
        <v>5.4841502161816636E-4</v>
      </c>
      <c r="L50" s="26">
        <v>0.22355769230769232</v>
      </c>
      <c r="M50" s="22">
        <v>318</v>
      </c>
      <c r="N50" s="27">
        <v>2</v>
      </c>
    </row>
    <row r="51" spans="1:14" x14ac:dyDescent="0.25">
      <c r="A51" s="29" t="s">
        <v>14</v>
      </c>
      <c r="B51" s="16" t="s">
        <v>176</v>
      </c>
      <c r="C51" s="16">
        <v>32191</v>
      </c>
      <c r="D51" s="16" t="s">
        <v>561</v>
      </c>
      <c r="E51" s="16" t="s">
        <v>562</v>
      </c>
      <c r="F51" s="17">
        <v>1436</v>
      </c>
      <c r="G51" s="17">
        <v>355</v>
      </c>
      <c r="H51" s="17">
        <v>510</v>
      </c>
      <c r="I51" s="17">
        <v>1946</v>
      </c>
      <c r="J51" s="18">
        <v>3.1200918976926261E-4</v>
      </c>
      <c r="K51" s="19">
        <v>6.0148744306508565E-4</v>
      </c>
      <c r="L51" s="20">
        <v>0.26207605344295992</v>
      </c>
      <c r="M51" s="16">
        <v>320</v>
      </c>
      <c r="N51" s="21">
        <v>2</v>
      </c>
    </row>
    <row r="52" spans="1:14" x14ac:dyDescent="0.25">
      <c r="A52" s="30" t="s">
        <v>14</v>
      </c>
      <c r="B52" s="22" t="s">
        <v>176</v>
      </c>
      <c r="C52" s="22">
        <v>32123</v>
      </c>
      <c r="D52" s="22" t="s">
        <v>560</v>
      </c>
      <c r="E52" s="22" t="s">
        <v>560</v>
      </c>
      <c r="F52" s="23">
        <v>1705</v>
      </c>
      <c r="G52" s="23">
        <v>422</v>
      </c>
      <c r="H52" s="23">
        <v>404</v>
      </c>
      <c r="I52" s="23">
        <v>2109</v>
      </c>
      <c r="J52" s="24">
        <v>3.7089543121867274E-4</v>
      </c>
      <c r="K52" s="25">
        <v>4.7647240587900903E-4</v>
      </c>
      <c r="L52" s="26">
        <v>0.19155998103366526</v>
      </c>
      <c r="M52" s="22">
        <v>332</v>
      </c>
      <c r="N52" s="27">
        <v>2</v>
      </c>
    </row>
    <row r="53" spans="1:14" x14ac:dyDescent="0.25">
      <c r="A53" s="29" t="s">
        <v>14</v>
      </c>
      <c r="B53" s="16" t="s">
        <v>629</v>
      </c>
      <c r="C53" s="16">
        <v>36111</v>
      </c>
      <c r="D53" s="16" t="s">
        <v>628</v>
      </c>
      <c r="E53" s="16" t="s">
        <v>628</v>
      </c>
      <c r="F53" s="17">
        <v>375</v>
      </c>
      <c r="G53" s="17">
        <v>93</v>
      </c>
      <c r="H53" s="17">
        <v>1574</v>
      </c>
      <c r="I53" s="17">
        <v>1949</v>
      </c>
      <c r="J53" s="18">
        <v>8.1737618728285695E-5</v>
      </c>
      <c r="K53" s="19">
        <v>1.8563553634989114E-3</v>
      </c>
      <c r="L53" s="20">
        <v>0.80759363776295534</v>
      </c>
      <c r="M53" s="16">
        <v>349</v>
      </c>
      <c r="N53" s="21">
        <v>2</v>
      </c>
    </row>
    <row r="54" spans="1:14" x14ac:dyDescent="0.25">
      <c r="A54" s="30" t="s">
        <v>14</v>
      </c>
      <c r="B54" s="22" t="s">
        <v>125</v>
      </c>
      <c r="C54" s="22">
        <v>34287</v>
      </c>
      <c r="D54" s="22" t="s">
        <v>648</v>
      </c>
      <c r="E54" s="22" t="s">
        <v>648</v>
      </c>
      <c r="F54" s="23">
        <v>1852</v>
      </c>
      <c r="G54" s="23">
        <v>458</v>
      </c>
      <c r="H54" s="23">
        <v>289</v>
      </c>
      <c r="I54" s="23">
        <v>2141</v>
      </c>
      <c r="J54" s="24">
        <v>4.025357997586543E-4</v>
      </c>
      <c r="K54" s="25">
        <v>3.4084288440354855E-4</v>
      </c>
      <c r="L54" s="26">
        <v>0.13498365249883232</v>
      </c>
      <c r="M54" s="22">
        <v>353</v>
      </c>
      <c r="N54" s="27">
        <v>2</v>
      </c>
    </row>
    <row r="55" spans="1:14" x14ac:dyDescent="0.25">
      <c r="A55" s="29" t="s">
        <v>14</v>
      </c>
      <c r="B55" s="16" t="s">
        <v>176</v>
      </c>
      <c r="C55" s="16">
        <v>32117</v>
      </c>
      <c r="D55" s="16" t="s">
        <v>624</v>
      </c>
      <c r="E55" s="16" t="s">
        <v>625</v>
      </c>
      <c r="F55" s="17">
        <v>1540</v>
      </c>
      <c r="G55" s="17">
        <v>381</v>
      </c>
      <c r="H55" s="17">
        <v>334</v>
      </c>
      <c r="I55" s="17">
        <v>1874</v>
      </c>
      <c r="J55" s="18">
        <v>3.3486056704813818E-4</v>
      </c>
      <c r="K55" s="19">
        <v>3.9391530585046789E-4</v>
      </c>
      <c r="L55" s="20">
        <v>0.17822838847385272</v>
      </c>
      <c r="M55" s="16">
        <v>361</v>
      </c>
      <c r="N55" s="21">
        <v>2</v>
      </c>
    </row>
    <row r="56" spans="1:14" x14ac:dyDescent="0.25">
      <c r="A56" s="30" t="s">
        <v>14</v>
      </c>
      <c r="B56" s="22" t="s">
        <v>176</v>
      </c>
      <c r="C56" s="22">
        <v>32169</v>
      </c>
      <c r="D56" s="22" t="s">
        <v>621</v>
      </c>
      <c r="E56" s="22" t="s">
        <v>622</v>
      </c>
      <c r="F56" s="23">
        <v>1074</v>
      </c>
      <c r="G56" s="23">
        <v>266</v>
      </c>
      <c r="H56" s="23">
        <v>471</v>
      </c>
      <c r="I56" s="23">
        <v>1545</v>
      </c>
      <c r="J56" s="24">
        <v>2.337871675454193E-4</v>
      </c>
      <c r="K56" s="25">
        <v>5.5549134447775554E-4</v>
      </c>
      <c r="L56" s="26">
        <v>0.30485436893203882</v>
      </c>
      <c r="M56" s="22">
        <v>363</v>
      </c>
      <c r="N56" s="27">
        <v>2</v>
      </c>
    </row>
    <row r="57" spans="1:14" x14ac:dyDescent="0.25">
      <c r="A57" s="29" t="s">
        <v>14</v>
      </c>
      <c r="B57" s="16" t="s">
        <v>17</v>
      </c>
      <c r="C57" s="16">
        <v>37323</v>
      </c>
      <c r="D57" s="16" t="s">
        <v>668</v>
      </c>
      <c r="E57" s="16" t="s">
        <v>669</v>
      </c>
      <c r="F57" s="17">
        <v>1709</v>
      </c>
      <c r="G57" s="17">
        <v>1076</v>
      </c>
      <c r="H57" s="17">
        <v>116</v>
      </c>
      <c r="I57" s="17">
        <v>1825</v>
      </c>
      <c r="J57" s="18">
        <v>9.4569545969500448E-4</v>
      </c>
      <c r="K57" s="19">
        <v>1.3680890861872535E-4</v>
      </c>
      <c r="L57" s="20">
        <v>6.3561643835616438E-2</v>
      </c>
      <c r="M57" s="16">
        <v>365</v>
      </c>
      <c r="N57" s="21">
        <v>2</v>
      </c>
    </row>
    <row r="58" spans="1:14" x14ac:dyDescent="0.25">
      <c r="A58" s="30" t="s">
        <v>14</v>
      </c>
      <c r="B58" s="22" t="s">
        <v>17</v>
      </c>
      <c r="C58" s="22">
        <v>37343</v>
      </c>
      <c r="D58" s="22" t="s">
        <v>647</v>
      </c>
      <c r="E58" s="22" t="s">
        <v>647</v>
      </c>
      <c r="F58" s="23">
        <v>1832</v>
      </c>
      <c r="G58" s="23">
        <v>1154</v>
      </c>
      <c r="H58" s="23">
        <v>107</v>
      </c>
      <c r="I58" s="23">
        <v>1939</v>
      </c>
      <c r="J58" s="24">
        <v>1.0142495915316312E-3</v>
      </c>
      <c r="K58" s="25">
        <v>1.2619442432934151E-4</v>
      </c>
      <c r="L58" s="26">
        <v>5.5183084063950491E-2</v>
      </c>
      <c r="M58" s="22">
        <v>366</v>
      </c>
      <c r="N58" s="27">
        <v>2</v>
      </c>
    </row>
    <row r="59" spans="1:14" x14ac:dyDescent="0.25">
      <c r="A59" s="29" t="s">
        <v>14</v>
      </c>
      <c r="B59" s="16" t="s">
        <v>17</v>
      </c>
      <c r="C59" s="16">
        <v>37361</v>
      </c>
      <c r="D59" s="16" t="s">
        <v>664</v>
      </c>
      <c r="E59" s="16" t="s">
        <v>665</v>
      </c>
      <c r="F59" s="17">
        <v>1077</v>
      </c>
      <c r="G59" s="17">
        <v>678</v>
      </c>
      <c r="H59" s="17">
        <v>168</v>
      </c>
      <c r="I59" s="17">
        <v>1245</v>
      </c>
      <c r="J59" s="18">
        <v>5.9589360750298608E-4</v>
      </c>
      <c r="K59" s="19">
        <v>1.9813704006849882E-4</v>
      </c>
      <c r="L59" s="20">
        <v>0.13493975903614458</v>
      </c>
      <c r="M59" s="16">
        <v>380</v>
      </c>
      <c r="N59" s="21">
        <v>2</v>
      </c>
    </row>
    <row r="60" spans="1:14" x14ac:dyDescent="0.25">
      <c r="A60" s="30" t="s">
        <v>14</v>
      </c>
      <c r="B60" s="22" t="s">
        <v>125</v>
      </c>
      <c r="C60" s="22">
        <v>34177</v>
      </c>
      <c r="D60" s="22" t="s">
        <v>672</v>
      </c>
      <c r="E60" s="22" t="s">
        <v>673</v>
      </c>
      <c r="F60" s="23">
        <v>909</v>
      </c>
      <c r="G60" s="23">
        <v>225</v>
      </c>
      <c r="H60" s="23">
        <v>497</v>
      </c>
      <c r="I60" s="23">
        <v>1406</v>
      </c>
      <c r="J60" s="24">
        <v>1.9775230337488474E-4</v>
      </c>
      <c r="K60" s="25">
        <v>5.8615541020264235E-4</v>
      </c>
      <c r="L60" s="26">
        <v>0.3534850640113798</v>
      </c>
      <c r="M60" s="22">
        <v>383</v>
      </c>
      <c r="N60" s="27">
        <v>2</v>
      </c>
    </row>
    <row r="61" spans="1:14" x14ac:dyDescent="0.25">
      <c r="A61" s="29" t="s">
        <v>14</v>
      </c>
      <c r="B61" s="16" t="s">
        <v>125</v>
      </c>
      <c r="C61" s="16">
        <v>34269</v>
      </c>
      <c r="D61" s="16" t="s">
        <v>656</v>
      </c>
      <c r="E61" s="16" t="s">
        <v>657</v>
      </c>
      <c r="F61" s="17">
        <v>1308</v>
      </c>
      <c r="G61" s="17">
        <v>324</v>
      </c>
      <c r="H61" s="17">
        <v>343</v>
      </c>
      <c r="I61" s="17">
        <v>1651</v>
      </c>
      <c r="J61" s="18">
        <v>2.8476331685983405E-4</v>
      </c>
      <c r="K61" s="19">
        <v>4.045297901398517E-4</v>
      </c>
      <c r="L61" s="20">
        <v>0.20775287704421563</v>
      </c>
      <c r="M61" s="16">
        <v>384</v>
      </c>
      <c r="N61" s="21">
        <v>2</v>
      </c>
    </row>
    <row r="62" spans="1:14" x14ac:dyDescent="0.25">
      <c r="A62" s="30" t="s">
        <v>14</v>
      </c>
      <c r="B62" s="22" t="s">
        <v>17</v>
      </c>
      <c r="C62" s="22">
        <v>37351</v>
      </c>
      <c r="D62" s="22" t="s">
        <v>662</v>
      </c>
      <c r="E62" s="22" t="s">
        <v>663</v>
      </c>
      <c r="F62" s="23">
        <v>1257</v>
      </c>
      <c r="G62" s="23">
        <v>792</v>
      </c>
      <c r="H62" s="23">
        <v>140</v>
      </c>
      <c r="I62" s="23">
        <v>1397</v>
      </c>
      <c r="J62" s="24">
        <v>6.9608810787959434E-4</v>
      </c>
      <c r="K62" s="25">
        <v>1.6511420005708234E-4</v>
      </c>
      <c r="L62" s="26">
        <v>0.10021474588403723</v>
      </c>
      <c r="M62" s="22">
        <v>385</v>
      </c>
      <c r="N62" s="27">
        <v>2</v>
      </c>
    </row>
    <row r="63" spans="1:14" x14ac:dyDescent="0.25">
      <c r="A63" s="29" t="s">
        <v>14</v>
      </c>
      <c r="B63" s="16" t="s">
        <v>176</v>
      </c>
      <c r="C63" s="16">
        <v>32125</v>
      </c>
      <c r="D63" s="16" t="s">
        <v>680</v>
      </c>
      <c r="E63" s="16" t="s">
        <v>680</v>
      </c>
      <c r="F63" s="17">
        <v>1083</v>
      </c>
      <c r="G63" s="17">
        <v>268</v>
      </c>
      <c r="H63" s="17">
        <v>400</v>
      </c>
      <c r="I63" s="17">
        <v>1483</v>
      </c>
      <c r="J63" s="18">
        <v>2.355449657976405E-4</v>
      </c>
      <c r="K63" s="19">
        <v>4.7175485730594955E-4</v>
      </c>
      <c r="L63" s="20">
        <v>0.26972353337828725</v>
      </c>
      <c r="M63" s="16">
        <v>391</v>
      </c>
      <c r="N63" s="21">
        <v>2</v>
      </c>
    </row>
    <row r="64" spans="1:14" x14ac:dyDescent="0.25">
      <c r="A64" s="30" t="s">
        <v>14</v>
      </c>
      <c r="B64" s="22" t="s">
        <v>17</v>
      </c>
      <c r="C64" s="22">
        <v>37377</v>
      </c>
      <c r="D64" s="22" t="s">
        <v>701</v>
      </c>
      <c r="E64" s="22" t="s">
        <v>702</v>
      </c>
      <c r="F64" s="23">
        <v>1021</v>
      </c>
      <c r="G64" s="23">
        <v>643</v>
      </c>
      <c r="H64" s="23">
        <v>166</v>
      </c>
      <c r="I64" s="23">
        <v>1187</v>
      </c>
      <c r="J64" s="24">
        <v>5.651321380891151E-4</v>
      </c>
      <c r="K64" s="25">
        <v>1.9577826578196905E-4</v>
      </c>
      <c r="L64" s="26">
        <v>0.13984835720303285</v>
      </c>
      <c r="M64" s="22">
        <v>392</v>
      </c>
      <c r="N64" s="27">
        <v>2</v>
      </c>
    </row>
    <row r="65" spans="1:14" x14ac:dyDescent="0.25">
      <c r="A65" s="29" t="s">
        <v>14</v>
      </c>
      <c r="B65" s="16" t="s">
        <v>125</v>
      </c>
      <c r="C65" s="16">
        <v>34336</v>
      </c>
      <c r="D65" s="16" t="s">
        <v>783</v>
      </c>
      <c r="E65" s="16" t="s">
        <v>784</v>
      </c>
      <c r="F65" s="17">
        <v>509</v>
      </c>
      <c r="G65" s="17">
        <v>126</v>
      </c>
      <c r="H65" s="17">
        <v>817</v>
      </c>
      <c r="I65" s="17">
        <v>1326</v>
      </c>
      <c r="J65" s="18">
        <v>1.1074128988993546E-4</v>
      </c>
      <c r="K65" s="19">
        <v>9.6355929604740188E-4</v>
      </c>
      <c r="L65" s="20">
        <v>0.61613876319758676</v>
      </c>
      <c r="M65" s="16">
        <v>396</v>
      </c>
      <c r="N65" s="21">
        <v>2</v>
      </c>
    </row>
    <row r="66" spans="1:14" x14ac:dyDescent="0.25">
      <c r="A66" s="30" t="s">
        <v>14</v>
      </c>
      <c r="B66" s="22" t="s">
        <v>13</v>
      </c>
      <c r="C66" s="22">
        <v>31146</v>
      </c>
      <c r="D66" s="22" t="s">
        <v>707</v>
      </c>
      <c r="E66" s="22" t="s">
        <v>708</v>
      </c>
      <c r="F66" s="23">
        <v>335</v>
      </c>
      <c r="G66" s="23">
        <v>190</v>
      </c>
      <c r="H66" s="23">
        <v>505</v>
      </c>
      <c r="I66" s="23">
        <v>840</v>
      </c>
      <c r="J66" s="24">
        <v>1.669908339610138E-4</v>
      </c>
      <c r="K66" s="25">
        <v>5.9559050734876132E-4</v>
      </c>
      <c r="L66" s="26">
        <v>0.60119047619047616</v>
      </c>
      <c r="M66" s="22">
        <v>407</v>
      </c>
      <c r="N66" s="27">
        <v>2</v>
      </c>
    </row>
    <row r="67" spans="1:14" x14ac:dyDescent="0.25">
      <c r="A67" s="29" t="s">
        <v>14</v>
      </c>
      <c r="B67" s="16" t="s">
        <v>629</v>
      </c>
      <c r="C67" s="16">
        <v>36171</v>
      </c>
      <c r="D67" s="16" t="s">
        <v>801</v>
      </c>
      <c r="E67" s="16" t="s">
        <v>802</v>
      </c>
      <c r="F67" s="17">
        <v>2266</v>
      </c>
      <c r="G67" s="17">
        <v>561</v>
      </c>
      <c r="H67" s="17">
        <v>127</v>
      </c>
      <c r="I67" s="17">
        <v>2393</v>
      </c>
      <c r="J67" s="18">
        <v>4.9306240974804599E-4</v>
      </c>
      <c r="K67" s="19">
        <v>1.4978216719463899E-4</v>
      </c>
      <c r="L67" s="20">
        <v>5.3071458420392813E-2</v>
      </c>
      <c r="M67" s="16">
        <v>440</v>
      </c>
      <c r="N67" s="21">
        <v>2</v>
      </c>
    </row>
    <row r="68" spans="1:14" x14ac:dyDescent="0.25">
      <c r="A68" s="30" t="s">
        <v>14</v>
      </c>
      <c r="B68" s="22" t="s">
        <v>125</v>
      </c>
      <c r="C68" s="22">
        <v>34311</v>
      </c>
      <c r="D68" s="22" t="s">
        <v>854</v>
      </c>
      <c r="E68" s="22" t="s">
        <v>854</v>
      </c>
      <c r="F68" s="23">
        <v>1327</v>
      </c>
      <c r="G68" s="23">
        <v>328</v>
      </c>
      <c r="H68" s="23">
        <v>207</v>
      </c>
      <c r="I68" s="23">
        <v>1534</v>
      </c>
      <c r="J68" s="24">
        <v>2.8827891336427646E-4</v>
      </c>
      <c r="K68" s="25">
        <v>2.4413313865582887E-4</v>
      </c>
      <c r="L68" s="26">
        <v>0.13494132985658408</v>
      </c>
      <c r="M68" s="22">
        <v>449</v>
      </c>
      <c r="N68" s="27">
        <v>2</v>
      </c>
    </row>
    <row r="69" spans="1:14" x14ac:dyDescent="0.25">
      <c r="A69" s="29" t="s">
        <v>14</v>
      </c>
      <c r="B69" s="16" t="s">
        <v>115</v>
      </c>
      <c r="C69" s="16">
        <v>33155</v>
      </c>
      <c r="D69" s="16" t="s">
        <v>902</v>
      </c>
      <c r="E69" s="16" t="s">
        <v>903</v>
      </c>
      <c r="F69" s="17">
        <v>1052</v>
      </c>
      <c r="G69" s="17">
        <v>260</v>
      </c>
      <c r="H69" s="17">
        <v>252</v>
      </c>
      <c r="I69" s="17">
        <v>1304</v>
      </c>
      <c r="J69" s="18">
        <v>2.2851377278875572E-4</v>
      </c>
      <c r="K69" s="19">
        <v>2.9720556010274818E-4</v>
      </c>
      <c r="L69" s="20">
        <v>0.19325153374233128</v>
      </c>
      <c r="M69" s="16">
        <v>451</v>
      </c>
      <c r="N69" s="21">
        <v>2</v>
      </c>
    </row>
    <row r="70" spans="1:14" x14ac:dyDescent="0.25">
      <c r="A70" s="30" t="s">
        <v>14</v>
      </c>
      <c r="B70" s="22" t="s">
        <v>176</v>
      </c>
      <c r="C70" s="22">
        <v>32167</v>
      </c>
      <c r="D70" s="22" t="s">
        <v>790</v>
      </c>
      <c r="E70" s="22" t="s">
        <v>790</v>
      </c>
      <c r="F70" s="23">
        <v>363</v>
      </c>
      <c r="G70" s="23">
        <v>90</v>
      </c>
      <c r="H70" s="23">
        <v>711</v>
      </c>
      <c r="I70" s="23">
        <v>1074</v>
      </c>
      <c r="J70" s="24">
        <v>7.9100921349953903E-5</v>
      </c>
      <c r="K70" s="25">
        <v>8.3854425886132527E-4</v>
      </c>
      <c r="L70" s="26">
        <v>0.66201117318435754</v>
      </c>
      <c r="M70" s="22">
        <v>453</v>
      </c>
      <c r="N70" s="27">
        <v>2</v>
      </c>
    </row>
    <row r="71" spans="1:14" x14ac:dyDescent="0.25">
      <c r="A71" s="29" t="s">
        <v>14</v>
      </c>
      <c r="B71" s="16" t="s">
        <v>115</v>
      </c>
      <c r="C71" s="16">
        <v>33169</v>
      </c>
      <c r="D71" s="16" t="s">
        <v>853</v>
      </c>
      <c r="E71" s="16" t="s">
        <v>853</v>
      </c>
      <c r="F71" s="17">
        <v>884</v>
      </c>
      <c r="G71" s="17">
        <v>219</v>
      </c>
      <c r="H71" s="17">
        <v>284</v>
      </c>
      <c r="I71" s="17">
        <v>1168</v>
      </c>
      <c r="J71" s="18">
        <v>1.9247890861822116E-4</v>
      </c>
      <c r="K71" s="19">
        <v>3.3494594868722417E-4</v>
      </c>
      <c r="L71" s="20">
        <v>0.24315068493150685</v>
      </c>
      <c r="M71" s="16">
        <v>458</v>
      </c>
      <c r="N71" s="21">
        <v>2</v>
      </c>
    </row>
    <row r="72" spans="1:14" x14ac:dyDescent="0.25">
      <c r="A72" s="30" t="s">
        <v>14</v>
      </c>
      <c r="B72" s="22" t="s">
        <v>17</v>
      </c>
      <c r="C72" s="22">
        <v>37382</v>
      </c>
      <c r="D72" s="22" t="s">
        <v>857</v>
      </c>
      <c r="E72" s="22" t="s">
        <v>858</v>
      </c>
      <c r="F72" s="23">
        <v>613</v>
      </c>
      <c r="G72" s="23">
        <v>386</v>
      </c>
      <c r="H72" s="23">
        <v>151</v>
      </c>
      <c r="I72" s="23">
        <v>764</v>
      </c>
      <c r="J72" s="24">
        <v>3.3925506267869118E-4</v>
      </c>
      <c r="K72" s="25">
        <v>1.7808745863299595E-4</v>
      </c>
      <c r="L72" s="26">
        <v>0.19764397905759162</v>
      </c>
      <c r="M72" s="22">
        <v>471</v>
      </c>
      <c r="N72" s="27">
        <v>3</v>
      </c>
    </row>
    <row r="73" spans="1:14" x14ac:dyDescent="0.25">
      <c r="A73" s="29" t="s">
        <v>14</v>
      </c>
      <c r="B73" s="16" t="s">
        <v>176</v>
      </c>
      <c r="C73" s="16">
        <v>32121</v>
      </c>
      <c r="D73" s="16" t="s">
        <v>874</v>
      </c>
      <c r="E73" s="16" t="s">
        <v>874</v>
      </c>
      <c r="F73" s="17">
        <v>857</v>
      </c>
      <c r="G73" s="17">
        <v>212</v>
      </c>
      <c r="H73" s="17">
        <v>273</v>
      </c>
      <c r="I73" s="17">
        <v>1130</v>
      </c>
      <c r="J73" s="18">
        <v>1.8632661473544696E-4</v>
      </c>
      <c r="K73" s="19">
        <v>3.2197269011131056E-4</v>
      </c>
      <c r="L73" s="20">
        <v>0.2415929203539823</v>
      </c>
      <c r="M73" s="16">
        <v>472</v>
      </c>
      <c r="N73" s="21">
        <v>3</v>
      </c>
    </row>
    <row r="74" spans="1:14" x14ac:dyDescent="0.25">
      <c r="A74" s="30" t="s">
        <v>14</v>
      </c>
      <c r="B74" s="22" t="s">
        <v>115</v>
      </c>
      <c r="C74" s="22">
        <v>33115</v>
      </c>
      <c r="D74" s="22" t="s">
        <v>822</v>
      </c>
      <c r="E74" s="22" t="s">
        <v>823</v>
      </c>
      <c r="F74" s="23">
        <v>2705</v>
      </c>
      <c r="G74" s="23">
        <v>669</v>
      </c>
      <c r="H74" s="23">
        <v>85</v>
      </c>
      <c r="I74" s="23">
        <v>2790</v>
      </c>
      <c r="J74" s="24">
        <v>5.8798351536799062E-4</v>
      </c>
      <c r="K74" s="25">
        <v>1.0024790717751428E-4</v>
      </c>
      <c r="L74" s="26">
        <v>3.046594982078853E-2</v>
      </c>
      <c r="M74" s="22">
        <v>475</v>
      </c>
      <c r="N74" s="27">
        <v>3</v>
      </c>
    </row>
    <row r="75" spans="1:14" x14ac:dyDescent="0.25">
      <c r="A75" s="29" t="s">
        <v>14</v>
      </c>
      <c r="B75" s="16" t="s">
        <v>125</v>
      </c>
      <c r="C75" s="16">
        <v>34264</v>
      </c>
      <c r="D75" s="16" t="s">
        <v>826</v>
      </c>
      <c r="E75" s="16" t="s">
        <v>827</v>
      </c>
      <c r="F75" s="17">
        <v>944</v>
      </c>
      <c r="G75" s="17">
        <v>234</v>
      </c>
      <c r="H75" s="17">
        <v>236</v>
      </c>
      <c r="I75" s="17">
        <v>1180</v>
      </c>
      <c r="J75" s="18">
        <v>2.0566239550988015E-4</v>
      </c>
      <c r="K75" s="19">
        <v>2.7833536581051024E-4</v>
      </c>
      <c r="L75" s="20">
        <v>0.2</v>
      </c>
      <c r="M75" s="16">
        <v>477</v>
      </c>
      <c r="N75" s="21">
        <v>3</v>
      </c>
    </row>
    <row r="76" spans="1:14" x14ac:dyDescent="0.25">
      <c r="A76" s="30" t="s">
        <v>14</v>
      </c>
      <c r="B76" s="22" t="s">
        <v>115</v>
      </c>
      <c r="C76" s="22">
        <v>33145</v>
      </c>
      <c r="D76" s="22" t="s">
        <v>839</v>
      </c>
      <c r="E76" s="22" t="s">
        <v>840</v>
      </c>
      <c r="F76" s="23">
        <v>636</v>
      </c>
      <c r="G76" s="23">
        <v>157</v>
      </c>
      <c r="H76" s="23">
        <v>331</v>
      </c>
      <c r="I76" s="23">
        <v>967</v>
      </c>
      <c r="J76" s="24">
        <v>1.3798716279936403E-4</v>
      </c>
      <c r="K76" s="25">
        <v>3.9037714442067325E-4</v>
      </c>
      <c r="L76" s="26">
        <v>0.34229576008273011</v>
      </c>
      <c r="M76" s="22">
        <v>486</v>
      </c>
      <c r="N76" s="27">
        <v>3</v>
      </c>
    </row>
    <row r="77" spans="1:14" x14ac:dyDescent="0.25">
      <c r="A77" s="29" t="s">
        <v>14</v>
      </c>
      <c r="B77" s="16" t="s">
        <v>176</v>
      </c>
      <c r="C77" s="16">
        <v>32147</v>
      </c>
      <c r="D77" s="16" t="s">
        <v>883</v>
      </c>
      <c r="E77" s="16" t="s">
        <v>884</v>
      </c>
      <c r="F77" s="17">
        <v>1092</v>
      </c>
      <c r="G77" s="17">
        <v>270</v>
      </c>
      <c r="H77" s="17">
        <v>184</v>
      </c>
      <c r="I77" s="17">
        <v>1276</v>
      </c>
      <c r="J77" s="18">
        <v>2.3730276404986171E-4</v>
      </c>
      <c r="K77" s="19">
        <v>2.1700723436073678E-4</v>
      </c>
      <c r="L77" s="20">
        <v>0.14420062695924765</v>
      </c>
      <c r="M77" s="16">
        <v>490</v>
      </c>
      <c r="N77" s="21">
        <v>3</v>
      </c>
    </row>
    <row r="78" spans="1:14" x14ac:dyDescent="0.25">
      <c r="A78" s="30" t="s">
        <v>14</v>
      </c>
      <c r="B78" s="22" t="s">
        <v>125</v>
      </c>
      <c r="C78" s="22">
        <v>34155</v>
      </c>
      <c r="D78" s="22" t="s">
        <v>901</v>
      </c>
      <c r="E78" s="22" t="s">
        <v>901</v>
      </c>
      <c r="F78" s="23">
        <v>853</v>
      </c>
      <c r="G78" s="23">
        <v>211</v>
      </c>
      <c r="H78" s="23">
        <v>209</v>
      </c>
      <c r="I78" s="23">
        <v>1062</v>
      </c>
      <c r="J78" s="24">
        <v>1.8544771560933637E-4</v>
      </c>
      <c r="K78" s="25">
        <v>2.4649191294235864E-4</v>
      </c>
      <c r="L78" s="26">
        <v>0.1967984934086629</v>
      </c>
      <c r="M78" s="22">
        <v>500</v>
      </c>
      <c r="N78" s="27">
        <v>3</v>
      </c>
    </row>
    <row r="79" spans="1:14" x14ac:dyDescent="0.25">
      <c r="A79" s="29" t="s">
        <v>14</v>
      </c>
      <c r="B79" s="16" t="s">
        <v>629</v>
      </c>
      <c r="C79" s="16">
        <v>36177</v>
      </c>
      <c r="D79" s="16" t="s">
        <v>932</v>
      </c>
      <c r="E79" s="16" t="s">
        <v>933</v>
      </c>
      <c r="F79" s="17">
        <v>3593</v>
      </c>
      <c r="G79" s="17">
        <v>889</v>
      </c>
      <c r="H79" s="17">
        <v>44</v>
      </c>
      <c r="I79" s="17">
        <v>3637</v>
      </c>
      <c r="J79" s="18">
        <v>7.8134132311232245E-4</v>
      </c>
      <c r="K79" s="19">
        <v>5.1893034303654446E-5</v>
      </c>
      <c r="L79" s="20">
        <v>1.2097882870497663E-2</v>
      </c>
      <c r="M79" s="16">
        <v>522</v>
      </c>
      <c r="N79" s="21">
        <v>3</v>
      </c>
    </row>
    <row r="80" spans="1:14" x14ac:dyDescent="0.25">
      <c r="A80" s="30" t="s">
        <v>14</v>
      </c>
      <c r="B80" s="22" t="s">
        <v>125</v>
      </c>
      <c r="C80" s="22">
        <v>34221</v>
      </c>
      <c r="D80" s="22" t="s">
        <v>960</v>
      </c>
      <c r="E80" s="22" t="s">
        <v>961</v>
      </c>
      <c r="F80" s="23">
        <v>499</v>
      </c>
      <c r="G80" s="23">
        <v>123</v>
      </c>
      <c r="H80" s="23">
        <v>309</v>
      </c>
      <c r="I80" s="23">
        <v>808</v>
      </c>
      <c r="J80" s="24">
        <v>1.0810459251160367E-4</v>
      </c>
      <c r="K80" s="25">
        <v>3.6443062726884603E-4</v>
      </c>
      <c r="L80" s="26">
        <v>0.38242574257425743</v>
      </c>
      <c r="M80" s="22">
        <v>523</v>
      </c>
      <c r="N80" s="27">
        <v>3</v>
      </c>
    </row>
    <row r="81" spans="1:14" x14ac:dyDescent="0.25">
      <c r="A81" s="29" t="s">
        <v>14</v>
      </c>
      <c r="B81" s="16" t="s">
        <v>125</v>
      </c>
      <c r="C81" s="16">
        <v>34356</v>
      </c>
      <c r="D81" s="16" t="s">
        <v>1023</v>
      </c>
      <c r="E81" s="16" t="s">
        <v>1024</v>
      </c>
      <c r="F81" s="17">
        <v>859</v>
      </c>
      <c r="G81" s="17">
        <v>213</v>
      </c>
      <c r="H81" s="17">
        <v>169</v>
      </c>
      <c r="I81" s="17">
        <v>1028</v>
      </c>
      <c r="J81" s="18">
        <v>1.8720551386155757E-4</v>
      </c>
      <c r="K81" s="19">
        <v>1.9931642721176369E-4</v>
      </c>
      <c r="L81" s="20">
        <v>0.16439688715953307</v>
      </c>
      <c r="M81" s="16">
        <v>535</v>
      </c>
      <c r="N81" s="21">
        <v>3</v>
      </c>
    </row>
    <row r="82" spans="1:14" x14ac:dyDescent="0.25">
      <c r="A82" s="30" t="s">
        <v>14</v>
      </c>
      <c r="B82" s="22" t="s">
        <v>176</v>
      </c>
      <c r="C82" s="22">
        <v>32115</v>
      </c>
      <c r="D82" s="22" t="s">
        <v>918</v>
      </c>
      <c r="E82" s="22" t="s">
        <v>919</v>
      </c>
      <c r="F82" s="23">
        <v>744</v>
      </c>
      <c r="G82" s="23">
        <v>184</v>
      </c>
      <c r="H82" s="23">
        <v>194</v>
      </c>
      <c r="I82" s="23">
        <v>938</v>
      </c>
      <c r="J82" s="24">
        <v>1.6171743920435019E-4</v>
      </c>
      <c r="K82" s="25">
        <v>2.2880110579338552E-4</v>
      </c>
      <c r="L82" s="26">
        <v>0.2068230277185501</v>
      </c>
      <c r="M82" s="22">
        <v>536</v>
      </c>
      <c r="N82" s="27">
        <v>3</v>
      </c>
    </row>
    <row r="83" spans="1:14" x14ac:dyDescent="0.25">
      <c r="A83" s="29" t="s">
        <v>14</v>
      </c>
      <c r="B83" s="16" t="s">
        <v>176</v>
      </c>
      <c r="C83" s="16">
        <v>32119</v>
      </c>
      <c r="D83" s="16" t="s">
        <v>1034</v>
      </c>
      <c r="E83" s="16" t="s">
        <v>1034</v>
      </c>
      <c r="F83" s="17">
        <v>1605</v>
      </c>
      <c r="G83" s="17">
        <v>397</v>
      </c>
      <c r="H83" s="17">
        <v>81</v>
      </c>
      <c r="I83" s="17">
        <v>1686</v>
      </c>
      <c r="J83" s="18">
        <v>3.4892295306590776E-4</v>
      </c>
      <c r="K83" s="19">
        <v>9.5530358604454781E-5</v>
      </c>
      <c r="L83" s="20">
        <v>4.8042704626334518E-2</v>
      </c>
      <c r="M83" s="16">
        <v>553</v>
      </c>
      <c r="N83" s="21">
        <v>3</v>
      </c>
    </row>
    <row r="84" spans="1:14" x14ac:dyDescent="0.25">
      <c r="A84" s="30" t="s">
        <v>14</v>
      </c>
      <c r="B84" s="22" t="s">
        <v>13</v>
      </c>
      <c r="C84" s="22">
        <v>31126</v>
      </c>
      <c r="D84" s="22" t="s">
        <v>955</v>
      </c>
      <c r="E84" s="22" t="s">
        <v>956</v>
      </c>
      <c r="F84" s="23">
        <v>2568</v>
      </c>
      <c r="G84" s="23">
        <v>1457</v>
      </c>
      <c r="H84" s="23">
        <v>22</v>
      </c>
      <c r="I84" s="23">
        <v>2590</v>
      </c>
      <c r="J84" s="24">
        <v>1.2805560267431426E-3</v>
      </c>
      <c r="K84" s="25">
        <v>2.5946517151827223E-5</v>
      </c>
      <c r="L84" s="26">
        <v>8.4942084942084949E-3</v>
      </c>
      <c r="M84" s="22">
        <v>554</v>
      </c>
      <c r="N84" s="27">
        <v>3</v>
      </c>
    </row>
    <row r="85" spans="1:14" x14ac:dyDescent="0.25">
      <c r="A85" s="29" t="s">
        <v>14</v>
      </c>
      <c r="B85" s="16" t="s">
        <v>115</v>
      </c>
      <c r="C85" s="16">
        <v>33121</v>
      </c>
      <c r="D85" s="16" t="s">
        <v>1425</v>
      </c>
      <c r="E85" s="16" t="s">
        <v>1426</v>
      </c>
      <c r="F85" s="17">
        <v>1056</v>
      </c>
      <c r="G85" s="17">
        <v>261</v>
      </c>
      <c r="H85" s="17">
        <v>121</v>
      </c>
      <c r="I85" s="17">
        <v>1177</v>
      </c>
      <c r="J85" s="18">
        <v>2.293926719148663E-4</v>
      </c>
      <c r="K85" s="19">
        <v>1.4270584433504974E-4</v>
      </c>
      <c r="L85" s="20">
        <v>0.10280373831775701</v>
      </c>
      <c r="M85" s="16">
        <v>557</v>
      </c>
      <c r="N85" s="21">
        <v>3</v>
      </c>
    </row>
    <row r="86" spans="1:14" x14ac:dyDescent="0.25">
      <c r="A86" s="30" t="s">
        <v>14</v>
      </c>
      <c r="B86" s="22" t="s">
        <v>17</v>
      </c>
      <c r="C86" s="22">
        <v>37327</v>
      </c>
      <c r="D86" s="22" t="s">
        <v>973</v>
      </c>
      <c r="E86" s="22" t="s">
        <v>973</v>
      </c>
      <c r="F86" s="23">
        <v>1189</v>
      </c>
      <c r="G86" s="23">
        <v>749</v>
      </c>
      <c r="H86" s="23">
        <v>40</v>
      </c>
      <c r="I86" s="23">
        <v>1229</v>
      </c>
      <c r="J86" s="24">
        <v>6.5829544545683856E-4</v>
      </c>
      <c r="K86" s="25">
        <v>4.7175485730594955E-5</v>
      </c>
      <c r="L86" s="26">
        <v>3.254678600488202E-2</v>
      </c>
      <c r="M86" s="22">
        <v>564</v>
      </c>
      <c r="N86" s="27">
        <v>3</v>
      </c>
    </row>
    <row r="87" spans="1:14" x14ac:dyDescent="0.25">
      <c r="A87" s="29" t="s">
        <v>14</v>
      </c>
      <c r="B87" s="16" t="s">
        <v>176</v>
      </c>
      <c r="C87" s="16">
        <v>32155</v>
      </c>
      <c r="D87" s="16" t="s">
        <v>968</v>
      </c>
      <c r="E87" s="16" t="s">
        <v>433</v>
      </c>
      <c r="F87" s="17">
        <v>885</v>
      </c>
      <c r="G87" s="17">
        <v>219</v>
      </c>
      <c r="H87" s="17">
        <v>132</v>
      </c>
      <c r="I87" s="17">
        <v>1017</v>
      </c>
      <c r="J87" s="18">
        <v>1.9247890861822116E-4</v>
      </c>
      <c r="K87" s="19">
        <v>1.5567910291096335E-4</v>
      </c>
      <c r="L87" s="20">
        <v>0.12979351032448377</v>
      </c>
      <c r="M87" s="16">
        <v>569</v>
      </c>
      <c r="N87" s="21">
        <v>3</v>
      </c>
    </row>
    <row r="88" spans="1:14" x14ac:dyDescent="0.25">
      <c r="A88" s="30" t="s">
        <v>14</v>
      </c>
      <c r="B88" s="22" t="s">
        <v>115</v>
      </c>
      <c r="C88" s="22">
        <v>33275</v>
      </c>
      <c r="D88" s="22" t="s">
        <v>994</v>
      </c>
      <c r="E88" s="22" t="s">
        <v>995</v>
      </c>
      <c r="F88" s="23">
        <v>617</v>
      </c>
      <c r="G88" s="23">
        <v>153</v>
      </c>
      <c r="H88" s="23">
        <v>186</v>
      </c>
      <c r="I88" s="23">
        <v>803</v>
      </c>
      <c r="J88" s="24">
        <v>1.3447156629492162E-4</v>
      </c>
      <c r="K88" s="25">
        <v>2.1936600864726652E-4</v>
      </c>
      <c r="L88" s="26">
        <v>0.23163138231631383</v>
      </c>
      <c r="M88" s="22">
        <v>573</v>
      </c>
      <c r="N88" s="27">
        <v>3</v>
      </c>
    </row>
    <row r="89" spans="1:14" x14ac:dyDescent="0.25">
      <c r="A89" s="29" t="s">
        <v>14</v>
      </c>
      <c r="B89" s="16" t="s">
        <v>115</v>
      </c>
      <c r="C89" s="16">
        <v>33243</v>
      </c>
      <c r="D89" s="16" t="s">
        <v>1041</v>
      </c>
      <c r="E89" s="16" t="s">
        <v>1042</v>
      </c>
      <c r="F89" s="17">
        <v>859</v>
      </c>
      <c r="G89" s="17">
        <v>213</v>
      </c>
      <c r="H89" s="17">
        <v>132</v>
      </c>
      <c r="I89" s="17">
        <v>991</v>
      </c>
      <c r="J89" s="18">
        <v>1.8720551386155757E-4</v>
      </c>
      <c r="K89" s="19">
        <v>1.5567910291096335E-4</v>
      </c>
      <c r="L89" s="20">
        <v>0.13319878910191726</v>
      </c>
      <c r="M89" s="16">
        <v>575</v>
      </c>
      <c r="N89" s="21">
        <v>3</v>
      </c>
    </row>
    <row r="90" spans="1:14" x14ac:dyDescent="0.25">
      <c r="A90" s="30" t="s">
        <v>14</v>
      </c>
      <c r="B90" s="22" t="s">
        <v>176</v>
      </c>
      <c r="C90" s="22">
        <v>32177</v>
      </c>
      <c r="D90" s="22" t="s">
        <v>1000</v>
      </c>
      <c r="E90" s="22" t="s">
        <v>761</v>
      </c>
      <c r="F90" s="23">
        <v>1035</v>
      </c>
      <c r="G90" s="23">
        <v>256</v>
      </c>
      <c r="H90" s="23">
        <v>108</v>
      </c>
      <c r="I90" s="23">
        <v>1143</v>
      </c>
      <c r="J90" s="24">
        <v>2.2499817628431331E-4</v>
      </c>
      <c r="K90" s="25">
        <v>1.2737381147260638E-4</v>
      </c>
      <c r="L90" s="26">
        <v>9.4488188976377951E-2</v>
      </c>
      <c r="M90" s="22">
        <v>578</v>
      </c>
      <c r="N90" s="27">
        <v>3</v>
      </c>
    </row>
    <row r="91" spans="1:14" x14ac:dyDescent="0.25">
      <c r="A91" s="29" t="s">
        <v>14</v>
      </c>
      <c r="B91" s="16" t="s">
        <v>17</v>
      </c>
      <c r="C91" s="16">
        <v>37315</v>
      </c>
      <c r="D91" s="16" t="s">
        <v>1108</v>
      </c>
      <c r="E91" s="16" t="s">
        <v>1109</v>
      </c>
      <c r="F91" s="17">
        <v>1127</v>
      </c>
      <c r="G91" s="17">
        <v>710</v>
      </c>
      <c r="H91" s="17">
        <v>37</v>
      </c>
      <c r="I91" s="17">
        <v>1164</v>
      </c>
      <c r="J91" s="18">
        <v>6.2401837953852523E-4</v>
      </c>
      <c r="K91" s="19">
        <v>4.3637324300800335E-5</v>
      </c>
      <c r="L91" s="20">
        <v>3.1786941580756012E-2</v>
      </c>
      <c r="M91" s="16">
        <v>583</v>
      </c>
      <c r="N91" s="21">
        <v>3</v>
      </c>
    </row>
    <row r="92" spans="1:14" x14ac:dyDescent="0.25">
      <c r="A92" s="30" t="s">
        <v>14</v>
      </c>
      <c r="B92" s="22" t="s">
        <v>176</v>
      </c>
      <c r="C92" s="22">
        <v>32171</v>
      </c>
      <c r="D92" s="22" t="s">
        <v>1069</v>
      </c>
      <c r="E92" s="22" t="s">
        <v>1070</v>
      </c>
      <c r="F92" s="23">
        <v>739</v>
      </c>
      <c r="G92" s="23">
        <v>183</v>
      </c>
      <c r="H92" s="23">
        <v>141</v>
      </c>
      <c r="I92" s="23">
        <v>880</v>
      </c>
      <c r="J92" s="24">
        <v>1.608385400782396E-4</v>
      </c>
      <c r="K92" s="25">
        <v>1.6629358720034721E-4</v>
      </c>
      <c r="L92" s="26">
        <v>0.16022727272727272</v>
      </c>
      <c r="M92" s="22">
        <v>586</v>
      </c>
      <c r="N92" s="27">
        <v>3</v>
      </c>
    </row>
    <row r="93" spans="1:14" x14ac:dyDescent="0.25">
      <c r="A93" s="29" t="s">
        <v>14</v>
      </c>
      <c r="B93" s="16" t="s">
        <v>176</v>
      </c>
      <c r="C93" s="16">
        <v>32127</v>
      </c>
      <c r="D93" s="16" t="s">
        <v>1048</v>
      </c>
      <c r="E93" s="16" t="s">
        <v>1049</v>
      </c>
      <c r="F93" s="17">
        <v>621</v>
      </c>
      <c r="G93" s="17">
        <v>154</v>
      </c>
      <c r="H93" s="17">
        <v>164</v>
      </c>
      <c r="I93" s="17">
        <v>785</v>
      </c>
      <c r="J93" s="18">
        <v>1.3535046542103224E-4</v>
      </c>
      <c r="K93" s="19">
        <v>1.934194914954393E-4</v>
      </c>
      <c r="L93" s="20">
        <v>0.20891719745222931</v>
      </c>
      <c r="M93" s="16">
        <v>590</v>
      </c>
      <c r="N93" s="21">
        <v>3</v>
      </c>
    </row>
    <row r="94" spans="1:14" x14ac:dyDescent="0.25">
      <c r="A94" s="30" t="s">
        <v>14</v>
      </c>
      <c r="B94" s="22" t="s">
        <v>115</v>
      </c>
      <c r="C94" s="22">
        <v>33259</v>
      </c>
      <c r="D94" s="22" t="s">
        <v>1080</v>
      </c>
      <c r="E94" s="22" t="s">
        <v>1081</v>
      </c>
      <c r="F94" s="23">
        <v>929</v>
      </c>
      <c r="G94" s="23">
        <v>230</v>
      </c>
      <c r="H94" s="23">
        <v>108</v>
      </c>
      <c r="I94" s="23">
        <v>1037</v>
      </c>
      <c r="J94" s="24">
        <v>2.0214679900543774E-4</v>
      </c>
      <c r="K94" s="25">
        <v>1.2737381147260638E-4</v>
      </c>
      <c r="L94" s="26">
        <v>0.10414657666345227</v>
      </c>
      <c r="M94" s="22">
        <v>594</v>
      </c>
      <c r="N94" s="27">
        <v>3</v>
      </c>
    </row>
    <row r="95" spans="1:14" x14ac:dyDescent="0.25">
      <c r="A95" s="29" t="s">
        <v>14</v>
      </c>
      <c r="B95" s="16" t="s">
        <v>17</v>
      </c>
      <c r="C95" s="16">
        <v>37333</v>
      </c>
      <c r="D95" s="16" t="s">
        <v>1100</v>
      </c>
      <c r="E95" s="16" t="s">
        <v>1101</v>
      </c>
      <c r="F95" s="17">
        <v>780</v>
      </c>
      <c r="G95" s="17">
        <v>491</v>
      </c>
      <c r="H95" s="17">
        <v>48</v>
      </c>
      <c r="I95" s="17">
        <v>828</v>
      </c>
      <c r="J95" s="18">
        <v>4.3153947092030404E-4</v>
      </c>
      <c r="K95" s="19">
        <v>5.6610582876713944E-5</v>
      </c>
      <c r="L95" s="20">
        <v>5.7971014492753624E-2</v>
      </c>
      <c r="M95" s="16">
        <v>599</v>
      </c>
      <c r="N95" s="21">
        <v>3</v>
      </c>
    </row>
    <row r="96" spans="1:14" x14ac:dyDescent="0.25">
      <c r="A96" s="30" t="s">
        <v>14</v>
      </c>
      <c r="B96" s="22" t="s">
        <v>125</v>
      </c>
      <c r="C96" s="22">
        <v>34263</v>
      </c>
      <c r="D96" s="22" t="s">
        <v>1029</v>
      </c>
      <c r="E96" s="22" t="s">
        <v>1029</v>
      </c>
      <c r="F96" s="23">
        <v>743</v>
      </c>
      <c r="G96" s="23">
        <v>184</v>
      </c>
      <c r="H96" s="23">
        <v>127</v>
      </c>
      <c r="I96" s="23">
        <v>870</v>
      </c>
      <c r="J96" s="24">
        <v>1.6171743920435019E-4</v>
      </c>
      <c r="K96" s="25">
        <v>1.4978216719463899E-4</v>
      </c>
      <c r="L96" s="26">
        <v>0.14597701149425288</v>
      </c>
      <c r="M96" s="22">
        <v>601</v>
      </c>
      <c r="N96" s="27">
        <v>3</v>
      </c>
    </row>
    <row r="97" spans="1:14" x14ac:dyDescent="0.25">
      <c r="A97" s="29" t="s">
        <v>14</v>
      </c>
      <c r="B97" s="16" t="s">
        <v>125</v>
      </c>
      <c r="C97" s="16">
        <v>34243</v>
      </c>
      <c r="D97" s="16" t="s">
        <v>1146</v>
      </c>
      <c r="E97" s="16" t="s">
        <v>1147</v>
      </c>
      <c r="F97" s="17">
        <v>639</v>
      </c>
      <c r="G97" s="17">
        <v>158</v>
      </c>
      <c r="H97" s="17">
        <v>143</v>
      </c>
      <c r="I97" s="17">
        <v>782</v>
      </c>
      <c r="J97" s="18">
        <v>1.3886606192547462E-4</v>
      </c>
      <c r="K97" s="19">
        <v>1.6865236148687696E-4</v>
      </c>
      <c r="L97" s="20">
        <v>0.18286445012787725</v>
      </c>
      <c r="M97" s="16">
        <v>604</v>
      </c>
      <c r="N97" s="21">
        <v>3</v>
      </c>
    </row>
    <row r="98" spans="1:14" x14ac:dyDescent="0.25">
      <c r="A98" s="30" t="s">
        <v>14</v>
      </c>
      <c r="B98" s="22" t="s">
        <v>17</v>
      </c>
      <c r="C98" s="22">
        <v>37369</v>
      </c>
      <c r="D98" s="22" t="s">
        <v>1200</v>
      </c>
      <c r="E98" s="22" t="s">
        <v>1201</v>
      </c>
      <c r="F98" s="23">
        <v>730</v>
      </c>
      <c r="G98" s="23">
        <v>460</v>
      </c>
      <c r="H98" s="23">
        <v>46</v>
      </c>
      <c r="I98" s="23">
        <v>776</v>
      </c>
      <c r="J98" s="24">
        <v>4.0429359801087548E-4</v>
      </c>
      <c r="K98" s="25">
        <v>5.4251808590184195E-5</v>
      </c>
      <c r="L98" s="26">
        <v>5.9278350515463915E-2</v>
      </c>
      <c r="M98" s="22">
        <v>610</v>
      </c>
      <c r="N98" s="27">
        <v>3</v>
      </c>
    </row>
    <row r="99" spans="1:14" x14ac:dyDescent="0.25">
      <c r="A99" s="29" t="s">
        <v>14</v>
      </c>
      <c r="B99" s="16" t="s">
        <v>125</v>
      </c>
      <c r="C99" s="16">
        <v>34246</v>
      </c>
      <c r="D99" s="16" t="s">
        <v>1077</v>
      </c>
      <c r="E99" s="16" t="s">
        <v>1077</v>
      </c>
      <c r="F99" s="17">
        <v>624</v>
      </c>
      <c r="G99" s="17">
        <v>154</v>
      </c>
      <c r="H99" s="17">
        <v>135</v>
      </c>
      <c r="I99" s="17">
        <v>759</v>
      </c>
      <c r="J99" s="18">
        <v>1.3535046542103224E-4</v>
      </c>
      <c r="K99" s="19">
        <v>1.5921726434075796E-4</v>
      </c>
      <c r="L99" s="20">
        <v>0.17786561264822134</v>
      </c>
      <c r="M99" s="16">
        <v>612</v>
      </c>
      <c r="N99" s="21">
        <v>3</v>
      </c>
    </row>
    <row r="100" spans="1:14" x14ac:dyDescent="0.25">
      <c r="A100" s="30" t="s">
        <v>14</v>
      </c>
      <c r="B100" s="22" t="s">
        <v>176</v>
      </c>
      <c r="C100" s="22">
        <v>32159</v>
      </c>
      <c r="D100" s="22" t="s">
        <v>1153</v>
      </c>
      <c r="E100" s="22" t="s">
        <v>1154</v>
      </c>
      <c r="F100" s="23">
        <v>895</v>
      </c>
      <c r="G100" s="23">
        <v>221</v>
      </c>
      <c r="H100" s="23">
        <v>88</v>
      </c>
      <c r="I100" s="23">
        <v>983</v>
      </c>
      <c r="J100" s="24">
        <v>1.9423670687044236E-4</v>
      </c>
      <c r="K100" s="25">
        <v>1.0378606860730889E-4</v>
      </c>
      <c r="L100" s="26">
        <v>8.952187182095625E-2</v>
      </c>
      <c r="M100" s="22">
        <v>626</v>
      </c>
      <c r="N100" s="27">
        <v>3</v>
      </c>
    </row>
    <row r="101" spans="1:14" x14ac:dyDescent="0.25">
      <c r="A101" s="29" t="s">
        <v>14</v>
      </c>
      <c r="B101" s="16" t="s">
        <v>115</v>
      </c>
      <c r="C101" s="16">
        <v>33161</v>
      </c>
      <c r="D101" s="16" t="s">
        <v>1164</v>
      </c>
      <c r="E101" s="16" t="s">
        <v>1165</v>
      </c>
      <c r="F101" s="17">
        <v>523</v>
      </c>
      <c r="G101" s="17">
        <v>129</v>
      </c>
      <c r="H101" s="17">
        <v>143</v>
      </c>
      <c r="I101" s="17">
        <v>666</v>
      </c>
      <c r="J101" s="18">
        <v>1.1337798726826726E-4</v>
      </c>
      <c r="K101" s="19">
        <v>1.6865236148687696E-4</v>
      </c>
      <c r="L101" s="20">
        <v>0.21471471471471471</v>
      </c>
      <c r="M101" s="16">
        <v>634</v>
      </c>
      <c r="N101" s="21">
        <v>3</v>
      </c>
    </row>
    <row r="102" spans="1:14" x14ac:dyDescent="0.25">
      <c r="A102" s="30" t="s">
        <v>14</v>
      </c>
      <c r="B102" s="22" t="s">
        <v>115</v>
      </c>
      <c r="C102" s="22">
        <v>33153</v>
      </c>
      <c r="D102" s="22" t="s">
        <v>1106</v>
      </c>
      <c r="E102" s="22" t="s">
        <v>1107</v>
      </c>
      <c r="F102" s="23">
        <v>415</v>
      </c>
      <c r="G102" s="23">
        <v>103</v>
      </c>
      <c r="H102" s="23">
        <v>169</v>
      </c>
      <c r="I102" s="23">
        <v>584</v>
      </c>
      <c r="J102" s="24">
        <v>9.0526609989391687E-5</v>
      </c>
      <c r="K102" s="25">
        <v>1.9931642721176369E-4</v>
      </c>
      <c r="L102" s="26">
        <v>0.28938356164383561</v>
      </c>
      <c r="M102" s="22">
        <v>642</v>
      </c>
      <c r="N102" s="27">
        <v>3</v>
      </c>
    </row>
    <row r="103" spans="1:14" x14ac:dyDescent="0.25">
      <c r="A103" s="29" t="s">
        <v>14</v>
      </c>
      <c r="B103" s="16" t="s">
        <v>629</v>
      </c>
      <c r="C103" s="16">
        <v>36187</v>
      </c>
      <c r="D103" s="16" t="s">
        <v>2267</v>
      </c>
      <c r="E103" s="16" t="s">
        <v>2267</v>
      </c>
      <c r="F103" s="17">
        <v>6259</v>
      </c>
      <c r="G103" s="17">
        <v>1548</v>
      </c>
      <c r="H103" s="17">
        <v>11</v>
      </c>
      <c r="I103" s="17">
        <v>6270</v>
      </c>
      <c r="J103" s="18">
        <v>1.3605358472192071E-3</v>
      </c>
      <c r="K103" s="19">
        <v>1.2973258575913612E-5</v>
      </c>
      <c r="L103" s="20">
        <v>1.7543859649122807E-3</v>
      </c>
      <c r="M103" s="16">
        <v>646</v>
      </c>
      <c r="N103" s="21">
        <v>3</v>
      </c>
    </row>
    <row r="104" spans="1:14" x14ac:dyDescent="0.25">
      <c r="A104" s="30" t="s">
        <v>14</v>
      </c>
      <c r="B104" s="22" t="s">
        <v>115</v>
      </c>
      <c r="C104" s="22">
        <v>33163</v>
      </c>
      <c r="D104" s="22" t="s">
        <v>1166</v>
      </c>
      <c r="E104" s="22" t="s">
        <v>390</v>
      </c>
      <c r="F104" s="23">
        <v>543</v>
      </c>
      <c r="G104" s="23">
        <v>134</v>
      </c>
      <c r="H104" s="23">
        <v>125</v>
      </c>
      <c r="I104" s="23">
        <v>668</v>
      </c>
      <c r="J104" s="24">
        <v>1.1777248289882025E-4</v>
      </c>
      <c r="K104" s="25">
        <v>1.4742339290810922E-4</v>
      </c>
      <c r="L104" s="26">
        <v>0.18712574850299402</v>
      </c>
      <c r="M104" s="22">
        <v>649</v>
      </c>
      <c r="N104" s="27">
        <v>3</v>
      </c>
    </row>
    <row r="105" spans="1:14" x14ac:dyDescent="0.25">
      <c r="A105" s="29" t="s">
        <v>14</v>
      </c>
      <c r="B105" s="16" t="s">
        <v>125</v>
      </c>
      <c r="C105" s="16">
        <v>34233</v>
      </c>
      <c r="D105" s="16" t="s">
        <v>1202</v>
      </c>
      <c r="E105" s="16" t="s">
        <v>1202</v>
      </c>
      <c r="F105" s="17">
        <v>399</v>
      </c>
      <c r="G105" s="17">
        <v>99</v>
      </c>
      <c r="H105" s="17">
        <v>148</v>
      </c>
      <c r="I105" s="17">
        <v>547</v>
      </c>
      <c r="J105" s="18">
        <v>8.7011013484949293E-5</v>
      </c>
      <c r="K105" s="19">
        <v>1.7454929720320134E-4</v>
      </c>
      <c r="L105" s="20">
        <v>0.27056672760511885</v>
      </c>
      <c r="M105" s="16">
        <v>660</v>
      </c>
      <c r="N105" s="21">
        <v>3</v>
      </c>
    </row>
    <row r="106" spans="1:14" x14ac:dyDescent="0.25">
      <c r="A106" s="30" t="s">
        <v>14</v>
      </c>
      <c r="B106" s="22" t="s">
        <v>629</v>
      </c>
      <c r="C106" s="22">
        <v>36131</v>
      </c>
      <c r="D106" s="22" t="s">
        <v>1280</v>
      </c>
      <c r="E106" s="22" t="s">
        <v>1281</v>
      </c>
      <c r="F106" s="23">
        <v>958</v>
      </c>
      <c r="G106" s="23">
        <v>237</v>
      </c>
      <c r="H106" s="23">
        <v>60</v>
      </c>
      <c r="I106" s="23">
        <v>1018</v>
      </c>
      <c r="J106" s="24">
        <v>2.0829909288821194E-4</v>
      </c>
      <c r="K106" s="25">
        <v>7.0763228595892432E-5</v>
      </c>
      <c r="L106" s="26">
        <v>5.8939096267190572E-2</v>
      </c>
      <c r="M106" s="22">
        <v>663</v>
      </c>
      <c r="N106" s="27">
        <v>3</v>
      </c>
    </row>
    <row r="107" spans="1:14" x14ac:dyDescent="0.25">
      <c r="A107" s="29" t="s">
        <v>14</v>
      </c>
      <c r="B107" s="16" t="s">
        <v>115</v>
      </c>
      <c r="C107" s="16">
        <v>33143</v>
      </c>
      <c r="D107" s="16" t="s">
        <v>1169</v>
      </c>
      <c r="E107" s="16" t="s">
        <v>1170</v>
      </c>
      <c r="F107" s="17">
        <v>652</v>
      </c>
      <c r="G107" s="17">
        <v>161</v>
      </c>
      <c r="H107" s="17">
        <v>87</v>
      </c>
      <c r="I107" s="17">
        <v>739</v>
      </c>
      <c r="J107" s="18">
        <v>1.4150275930380644E-4</v>
      </c>
      <c r="K107" s="19">
        <v>1.0260668146404402E-4</v>
      </c>
      <c r="L107" s="20">
        <v>0.11772665764546685</v>
      </c>
      <c r="M107" s="16">
        <v>665</v>
      </c>
      <c r="N107" s="21">
        <v>3</v>
      </c>
    </row>
    <row r="108" spans="1:14" x14ac:dyDescent="0.25">
      <c r="A108" s="30" t="s">
        <v>14</v>
      </c>
      <c r="B108" s="22" t="s">
        <v>125</v>
      </c>
      <c r="C108" s="22">
        <v>34277</v>
      </c>
      <c r="D108" s="22" t="s">
        <v>1224</v>
      </c>
      <c r="E108" s="22" t="s">
        <v>1225</v>
      </c>
      <c r="F108" s="23">
        <v>574</v>
      </c>
      <c r="G108" s="23">
        <v>142</v>
      </c>
      <c r="H108" s="23">
        <v>98</v>
      </c>
      <c r="I108" s="23">
        <v>672</v>
      </c>
      <c r="J108" s="24">
        <v>1.2480367590770504E-4</v>
      </c>
      <c r="K108" s="25">
        <v>1.1557994003995763E-4</v>
      </c>
      <c r="L108" s="26">
        <v>0.14583333333333334</v>
      </c>
      <c r="M108" s="22">
        <v>668</v>
      </c>
      <c r="N108" s="27">
        <v>3</v>
      </c>
    </row>
    <row r="109" spans="1:14" x14ac:dyDescent="0.25">
      <c r="A109" s="29" t="s">
        <v>14</v>
      </c>
      <c r="B109" s="16" t="s">
        <v>17</v>
      </c>
      <c r="C109" s="16">
        <v>37345</v>
      </c>
      <c r="D109" s="16" t="s">
        <v>1206</v>
      </c>
      <c r="E109" s="16" t="s">
        <v>1207</v>
      </c>
      <c r="F109" s="17">
        <v>947</v>
      </c>
      <c r="G109" s="17">
        <v>596</v>
      </c>
      <c r="H109" s="17">
        <v>22</v>
      </c>
      <c r="I109" s="17">
        <v>969</v>
      </c>
      <c r="J109" s="18">
        <v>5.2382387916191696E-4</v>
      </c>
      <c r="K109" s="19">
        <v>2.5946517151827223E-5</v>
      </c>
      <c r="L109" s="20">
        <v>2.2703818369453045E-2</v>
      </c>
      <c r="M109" s="16">
        <v>677</v>
      </c>
      <c r="N109" s="21">
        <v>3</v>
      </c>
    </row>
    <row r="110" spans="1:14" x14ac:dyDescent="0.25">
      <c r="A110" s="30" t="s">
        <v>14</v>
      </c>
      <c r="B110" s="22" t="s">
        <v>176</v>
      </c>
      <c r="C110" s="22">
        <v>32143</v>
      </c>
      <c r="D110" s="22" t="s">
        <v>1227</v>
      </c>
      <c r="E110" s="22" t="s">
        <v>1228</v>
      </c>
      <c r="F110" s="23">
        <v>447</v>
      </c>
      <c r="G110" s="23">
        <v>111</v>
      </c>
      <c r="H110" s="23">
        <v>114</v>
      </c>
      <c r="I110" s="23">
        <v>561</v>
      </c>
      <c r="J110" s="24">
        <v>9.7557802998276475E-5</v>
      </c>
      <c r="K110" s="25">
        <v>1.3445013433219561E-4</v>
      </c>
      <c r="L110" s="26">
        <v>0.20320855614973263</v>
      </c>
      <c r="M110" s="22">
        <v>681</v>
      </c>
      <c r="N110" s="27">
        <v>3</v>
      </c>
    </row>
    <row r="111" spans="1:14" x14ac:dyDescent="0.25">
      <c r="A111" s="29" t="s">
        <v>14</v>
      </c>
      <c r="B111" s="16" t="s">
        <v>115</v>
      </c>
      <c r="C111" s="16">
        <v>33167</v>
      </c>
      <c r="D111" s="16" t="s">
        <v>1214</v>
      </c>
      <c r="E111" s="16" t="s">
        <v>1215</v>
      </c>
      <c r="F111" s="17">
        <v>316</v>
      </c>
      <c r="G111" s="17">
        <v>78</v>
      </c>
      <c r="H111" s="17">
        <v>156</v>
      </c>
      <c r="I111" s="17">
        <v>472</v>
      </c>
      <c r="J111" s="18">
        <v>6.855413183662672E-5</v>
      </c>
      <c r="K111" s="19">
        <v>1.8398439434932031E-4</v>
      </c>
      <c r="L111" s="20">
        <v>0.33050847457627119</v>
      </c>
      <c r="M111" s="16">
        <v>689</v>
      </c>
      <c r="N111" s="21">
        <v>3</v>
      </c>
    </row>
    <row r="112" spans="1:14" x14ac:dyDescent="0.25">
      <c r="A112" s="30" t="s">
        <v>14</v>
      </c>
      <c r="B112" s="22" t="s">
        <v>125</v>
      </c>
      <c r="C112" s="22">
        <v>34316</v>
      </c>
      <c r="D112" s="22" t="s">
        <v>1251</v>
      </c>
      <c r="E112" s="22" t="s">
        <v>1252</v>
      </c>
      <c r="F112" s="23">
        <v>375</v>
      </c>
      <c r="G112" s="23">
        <v>93</v>
      </c>
      <c r="H112" s="23">
        <v>127</v>
      </c>
      <c r="I112" s="23">
        <v>502</v>
      </c>
      <c r="J112" s="24">
        <v>8.1737618728285695E-5</v>
      </c>
      <c r="K112" s="25">
        <v>1.4978216719463899E-4</v>
      </c>
      <c r="L112" s="26">
        <v>0.25298804780876494</v>
      </c>
      <c r="M112" s="22">
        <v>692</v>
      </c>
      <c r="N112" s="27">
        <v>4</v>
      </c>
    </row>
    <row r="113" spans="1:14" x14ac:dyDescent="0.25">
      <c r="A113" s="29" t="s">
        <v>14</v>
      </c>
      <c r="B113" s="16" t="s">
        <v>125</v>
      </c>
      <c r="C113" s="16">
        <v>34234</v>
      </c>
      <c r="D113" s="16" t="s">
        <v>1212</v>
      </c>
      <c r="E113" s="16" t="s">
        <v>1213</v>
      </c>
      <c r="F113" s="17">
        <v>449</v>
      </c>
      <c r="G113" s="17">
        <v>111</v>
      </c>
      <c r="H113" s="17">
        <v>99</v>
      </c>
      <c r="I113" s="17">
        <v>548</v>
      </c>
      <c r="J113" s="18">
        <v>9.7557802998276475E-5</v>
      </c>
      <c r="K113" s="19">
        <v>1.1675932718322252E-4</v>
      </c>
      <c r="L113" s="20">
        <v>0.18065693430656934</v>
      </c>
      <c r="M113" s="16">
        <v>702</v>
      </c>
      <c r="N113" s="21">
        <v>4</v>
      </c>
    </row>
    <row r="114" spans="1:14" x14ac:dyDescent="0.25">
      <c r="A114" s="30" t="s">
        <v>14</v>
      </c>
      <c r="B114" s="22" t="s">
        <v>176</v>
      </c>
      <c r="C114" s="22">
        <v>32157</v>
      </c>
      <c r="D114" s="22" t="s">
        <v>1268</v>
      </c>
      <c r="E114" s="22" t="s">
        <v>1269</v>
      </c>
      <c r="F114" s="23">
        <v>428</v>
      </c>
      <c r="G114" s="23">
        <v>106</v>
      </c>
      <c r="H114" s="23">
        <v>103</v>
      </c>
      <c r="I114" s="23">
        <v>531</v>
      </c>
      <c r="J114" s="24">
        <v>9.3163307367723479E-5</v>
      </c>
      <c r="K114" s="25">
        <v>1.21476875756282E-4</v>
      </c>
      <c r="L114" s="26">
        <v>0.19397363465160075</v>
      </c>
      <c r="M114" s="22">
        <v>704</v>
      </c>
      <c r="N114" s="27">
        <v>4</v>
      </c>
    </row>
    <row r="115" spans="1:14" x14ac:dyDescent="0.25">
      <c r="A115" s="29" t="s">
        <v>14</v>
      </c>
      <c r="B115" s="16" t="s">
        <v>125</v>
      </c>
      <c r="C115" s="16">
        <v>34271</v>
      </c>
      <c r="D115" s="16" t="s">
        <v>1217</v>
      </c>
      <c r="E115" s="16" t="s">
        <v>1217</v>
      </c>
      <c r="F115" s="17">
        <v>459</v>
      </c>
      <c r="G115" s="17">
        <v>114</v>
      </c>
      <c r="H115" s="17">
        <v>93</v>
      </c>
      <c r="I115" s="17">
        <v>552</v>
      </c>
      <c r="J115" s="18">
        <v>1.0019450037660828E-4</v>
      </c>
      <c r="K115" s="19">
        <v>1.0968300432363326E-4</v>
      </c>
      <c r="L115" s="20">
        <v>0.16847826086956522</v>
      </c>
      <c r="M115" s="16">
        <v>709</v>
      </c>
      <c r="N115" s="21">
        <v>4</v>
      </c>
    </row>
    <row r="116" spans="1:14" x14ac:dyDescent="0.25">
      <c r="A116" s="30" t="s">
        <v>14</v>
      </c>
      <c r="B116" s="22" t="s">
        <v>17</v>
      </c>
      <c r="C116" s="22">
        <v>37395</v>
      </c>
      <c r="D116" s="22" t="s">
        <v>1649</v>
      </c>
      <c r="E116" s="22" t="s">
        <v>1649</v>
      </c>
      <c r="F116" s="23">
        <v>755</v>
      </c>
      <c r="G116" s="23">
        <v>475</v>
      </c>
      <c r="H116" s="23">
        <v>22</v>
      </c>
      <c r="I116" s="23">
        <v>777</v>
      </c>
      <c r="J116" s="24">
        <v>4.1747708490253447E-4</v>
      </c>
      <c r="K116" s="25">
        <v>2.5946517151827223E-5</v>
      </c>
      <c r="L116" s="26">
        <v>2.8314028314028315E-2</v>
      </c>
      <c r="M116" s="22">
        <v>711</v>
      </c>
      <c r="N116" s="27">
        <v>4</v>
      </c>
    </row>
    <row r="117" spans="1:14" x14ac:dyDescent="0.25">
      <c r="A117" s="29" t="s">
        <v>14</v>
      </c>
      <c r="B117" s="16" t="s">
        <v>125</v>
      </c>
      <c r="C117" s="16">
        <v>34266</v>
      </c>
      <c r="D117" s="16" t="s">
        <v>1220</v>
      </c>
      <c r="E117" s="16" t="s">
        <v>1221</v>
      </c>
      <c r="F117" s="17">
        <v>464</v>
      </c>
      <c r="G117" s="17">
        <v>115</v>
      </c>
      <c r="H117" s="17">
        <v>89</v>
      </c>
      <c r="I117" s="17">
        <v>553</v>
      </c>
      <c r="J117" s="18">
        <v>1.0107339950271887E-4</v>
      </c>
      <c r="K117" s="19">
        <v>1.0496545575057378E-4</v>
      </c>
      <c r="L117" s="20">
        <v>0.16094032549728751</v>
      </c>
      <c r="M117" s="16">
        <v>713</v>
      </c>
      <c r="N117" s="21">
        <v>4</v>
      </c>
    </row>
    <row r="118" spans="1:14" x14ac:dyDescent="0.25">
      <c r="A118" s="30" t="s">
        <v>14</v>
      </c>
      <c r="B118" s="22" t="s">
        <v>176</v>
      </c>
      <c r="C118" s="22">
        <v>32129</v>
      </c>
      <c r="D118" s="22" t="s">
        <v>1247</v>
      </c>
      <c r="E118" s="22" t="s">
        <v>1248</v>
      </c>
      <c r="F118" s="23">
        <v>278</v>
      </c>
      <c r="G118" s="23">
        <v>69</v>
      </c>
      <c r="H118" s="23">
        <v>144</v>
      </c>
      <c r="I118" s="23">
        <v>422</v>
      </c>
      <c r="J118" s="24">
        <v>6.0644039701631323E-5</v>
      </c>
      <c r="K118" s="25">
        <v>1.6983174863014183E-4</v>
      </c>
      <c r="L118" s="26">
        <v>0.34123222748815168</v>
      </c>
      <c r="M118" s="22">
        <v>717</v>
      </c>
      <c r="N118" s="27">
        <v>4</v>
      </c>
    </row>
    <row r="119" spans="1:14" x14ac:dyDescent="0.25">
      <c r="A119" s="29" t="s">
        <v>14</v>
      </c>
      <c r="B119" s="16" t="s">
        <v>125</v>
      </c>
      <c r="C119" s="16">
        <v>34212</v>
      </c>
      <c r="D119" s="16" t="s">
        <v>1235</v>
      </c>
      <c r="E119" s="16" t="s">
        <v>1236</v>
      </c>
      <c r="F119" s="17">
        <v>354</v>
      </c>
      <c r="G119" s="17">
        <v>88</v>
      </c>
      <c r="H119" s="17">
        <v>112</v>
      </c>
      <c r="I119" s="17">
        <v>466</v>
      </c>
      <c r="J119" s="18">
        <v>7.7343123097732699E-5</v>
      </c>
      <c r="K119" s="19">
        <v>1.3209136004566587E-4</v>
      </c>
      <c r="L119" s="20">
        <v>0.24034334763948498</v>
      </c>
      <c r="M119" s="16">
        <v>720</v>
      </c>
      <c r="N119" s="21">
        <v>4</v>
      </c>
    </row>
    <row r="120" spans="1:14" x14ac:dyDescent="0.25">
      <c r="A120" s="30" t="s">
        <v>14</v>
      </c>
      <c r="B120" s="22" t="s">
        <v>125</v>
      </c>
      <c r="C120" s="22">
        <v>34217</v>
      </c>
      <c r="D120" s="22" t="s">
        <v>1288</v>
      </c>
      <c r="E120" s="22" t="s">
        <v>1289</v>
      </c>
      <c r="F120" s="23">
        <v>519</v>
      </c>
      <c r="G120" s="23">
        <v>128</v>
      </c>
      <c r="H120" s="23">
        <v>74</v>
      </c>
      <c r="I120" s="23">
        <v>593</v>
      </c>
      <c r="J120" s="24">
        <v>1.1249908814215665E-4</v>
      </c>
      <c r="K120" s="25">
        <v>8.7274648601600669E-5</v>
      </c>
      <c r="L120" s="26">
        <v>0.12478920741989882</v>
      </c>
      <c r="M120" s="22">
        <v>724</v>
      </c>
      <c r="N120" s="27">
        <v>4</v>
      </c>
    </row>
    <row r="121" spans="1:14" x14ac:dyDescent="0.25">
      <c r="A121" s="29" t="s">
        <v>14</v>
      </c>
      <c r="B121" s="16" t="s">
        <v>125</v>
      </c>
      <c r="C121" s="16">
        <v>34133</v>
      </c>
      <c r="D121" s="16" t="s">
        <v>1373</v>
      </c>
      <c r="E121" s="16" t="s">
        <v>1374</v>
      </c>
      <c r="F121" s="17">
        <v>449</v>
      </c>
      <c r="G121" s="17">
        <v>111</v>
      </c>
      <c r="H121" s="17">
        <v>75</v>
      </c>
      <c r="I121" s="17">
        <v>524</v>
      </c>
      <c r="J121" s="18">
        <v>9.7557802998276475E-5</v>
      </c>
      <c r="K121" s="19">
        <v>8.845403574486554E-5</v>
      </c>
      <c r="L121" s="20">
        <v>0.1431297709923664</v>
      </c>
      <c r="M121" s="16">
        <v>735</v>
      </c>
      <c r="N121" s="21">
        <v>4</v>
      </c>
    </row>
    <row r="122" spans="1:14" x14ac:dyDescent="0.25">
      <c r="A122" s="30" t="s">
        <v>14</v>
      </c>
      <c r="B122" s="22" t="s">
        <v>125</v>
      </c>
      <c r="C122" s="22">
        <v>34374</v>
      </c>
      <c r="D122" s="22" t="s">
        <v>1427</v>
      </c>
      <c r="E122" s="22" t="s">
        <v>1428</v>
      </c>
      <c r="F122" s="23">
        <v>609</v>
      </c>
      <c r="G122" s="23">
        <v>151</v>
      </c>
      <c r="H122" s="23">
        <v>55</v>
      </c>
      <c r="I122" s="23">
        <v>664</v>
      </c>
      <c r="J122" s="24">
        <v>1.3271376804270044E-4</v>
      </c>
      <c r="K122" s="25">
        <v>6.4866292879568063E-5</v>
      </c>
      <c r="L122" s="26">
        <v>8.2831325301204822E-2</v>
      </c>
      <c r="M122" s="22">
        <v>736</v>
      </c>
      <c r="N122" s="27">
        <v>4</v>
      </c>
    </row>
    <row r="123" spans="1:14" x14ac:dyDescent="0.25">
      <c r="A123" s="29" t="s">
        <v>14</v>
      </c>
      <c r="B123" s="16" t="s">
        <v>176</v>
      </c>
      <c r="C123" s="16">
        <v>32189</v>
      </c>
      <c r="D123" s="16" t="s">
        <v>1255</v>
      </c>
      <c r="E123" s="16" t="s">
        <v>1255</v>
      </c>
      <c r="F123" s="17">
        <v>805</v>
      </c>
      <c r="G123" s="17">
        <v>199</v>
      </c>
      <c r="H123" s="17">
        <v>41</v>
      </c>
      <c r="I123" s="17">
        <v>846</v>
      </c>
      <c r="J123" s="18">
        <v>1.7490092609600917E-4</v>
      </c>
      <c r="K123" s="19">
        <v>4.8354872873859826E-5</v>
      </c>
      <c r="L123" s="20">
        <v>4.8463356973995272E-2</v>
      </c>
      <c r="M123" s="16">
        <v>738</v>
      </c>
      <c r="N123" s="21">
        <v>4</v>
      </c>
    </row>
    <row r="124" spans="1:14" x14ac:dyDescent="0.25">
      <c r="A124" s="30" t="s">
        <v>14</v>
      </c>
      <c r="B124" s="22" t="s">
        <v>176</v>
      </c>
      <c r="C124" s="22">
        <v>32133</v>
      </c>
      <c r="D124" s="22" t="s">
        <v>1262</v>
      </c>
      <c r="E124" s="22" t="s">
        <v>1263</v>
      </c>
      <c r="F124" s="23">
        <v>372</v>
      </c>
      <c r="G124" s="23">
        <v>92</v>
      </c>
      <c r="H124" s="23">
        <v>88</v>
      </c>
      <c r="I124" s="23">
        <v>460</v>
      </c>
      <c r="J124" s="24">
        <v>8.0858719602175093E-5</v>
      </c>
      <c r="K124" s="25">
        <v>1.0378606860730889E-4</v>
      </c>
      <c r="L124" s="26">
        <v>0.19130434782608696</v>
      </c>
      <c r="M124" s="22">
        <v>741</v>
      </c>
      <c r="N124" s="27">
        <v>4</v>
      </c>
    </row>
    <row r="125" spans="1:14" x14ac:dyDescent="0.25">
      <c r="A125" s="29" t="s">
        <v>14</v>
      </c>
      <c r="B125" s="16" t="s">
        <v>115</v>
      </c>
      <c r="C125" s="16">
        <v>33113</v>
      </c>
      <c r="D125" s="16" t="s">
        <v>1341</v>
      </c>
      <c r="E125" s="16" t="s">
        <v>1342</v>
      </c>
      <c r="F125" s="17">
        <v>3007</v>
      </c>
      <c r="G125" s="17">
        <v>744</v>
      </c>
      <c r="H125" s="17">
        <v>10</v>
      </c>
      <c r="I125" s="17">
        <v>3017</v>
      </c>
      <c r="J125" s="18">
        <v>6.5390094982628556E-4</v>
      </c>
      <c r="K125" s="19">
        <v>1.1793871432648739E-5</v>
      </c>
      <c r="L125" s="20">
        <v>3.3145508783559829E-3</v>
      </c>
      <c r="M125" s="16">
        <v>756</v>
      </c>
      <c r="N125" s="21">
        <v>4</v>
      </c>
    </row>
    <row r="126" spans="1:14" x14ac:dyDescent="0.25">
      <c r="A126" s="30" t="s">
        <v>14</v>
      </c>
      <c r="B126" s="22" t="s">
        <v>125</v>
      </c>
      <c r="C126" s="22">
        <v>34249</v>
      </c>
      <c r="D126" s="22" t="s">
        <v>1362</v>
      </c>
      <c r="E126" s="22" t="s">
        <v>1362</v>
      </c>
      <c r="F126" s="23">
        <v>489</v>
      </c>
      <c r="G126" s="23">
        <v>121</v>
      </c>
      <c r="H126" s="23">
        <v>61</v>
      </c>
      <c r="I126" s="23">
        <v>550</v>
      </c>
      <c r="J126" s="24">
        <v>1.0634679425938247E-4</v>
      </c>
      <c r="K126" s="25">
        <v>7.1942615739157303E-5</v>
      </c>
      <c r="L126" s="26">
        <v>0.11090909090909092</v>
      </c>
      <c r="M126" s="22">
        <v>758</v>
      </c>
      <c r="N126" s="27">
        <v>4</v>
      </c>
    </row>
    <row r="127" spans="1:14" x14ac:dyDescent="0.25">
      <c r="A127" s="29" t="s">
        <v>14</v>
      </c>
      <c r="B127" s="16" t="s">
        <v>115</v>
      </c>
      <c r="C127" s="16">
        <v>33125</v>
      </c>
      <c r="D127" s="16" t="s">
        <v>1317</v>
      </c>
      <c r="E127" s="16" t="s">
        <v>1318</v>
      </c>
      <c r="F127" s="17">
        <v>271</v>
      </c>
      <c r="G127" s="17">
        <v>67</v>
      </c>
      <c r="H127" s="17">
        <v>110</v>
      </c>
      <c r="I127" s="17">
        <v>381</v>
      </c>
      <c r="J127" s="18">
        <v>5.8886241449410126E-5</v>
      </c>
      <c r="K127" s="19">
        <v>1.2973258575913613E-4</v>
      </c>
      <c r="L127" s="20">
        <v>0.28871391076115488</v>
      </c>
      <c r="M127" s="16">
        <v>759</v>
      </c>
      <c r="N127" s="21">
        <v>4</v>
      </c>
    </row>
    <row r="128" spans="1:14" x14ac:dyDescent="0.25">
      <c r="A128" s="30" t="s">
        <v>14</v>
      </c>
      <c r="B128" s="22" t="s">
        <v>115</v>
      </c>
      <c r="C128" s="22">
        <v>33165</v>
      </c>
      <c r="D128" s="22" t="s">
        <v>1307</v>
      </c>
      <c r="E128" s="22" t="s">
        <v>1307</v>
      </c>
      <c r="F128" s="23">
        <v>425</v>
      </c>
      <c r="G128" s="23">
        <v>105</v>
      </c>
      <c r="H128" s="23">
        <v>70</v>
      </c>
      <c r="I128" s="23">
        <v>495</v>
      </c>
      <c r="J128" s="24">
        <v>9.2284408241612891E-5</v>
      </c>
      <c r="K128" s="25">
        <v>8.2557100028541171E-5</v>
      </c>
      <c r="L128" s="26">
        <v>0.14141414141414141</v>
      </c>
      <c r="M128" s="22">
        <v>762</v>
      </c>
      <c r="N128" s="27">
        <v>4</v>
      </c>
    </row>
    <row r="129" spans="1:14" x14ac:dyDescent="0.25">
      <c r="A129" s="29" t="s">
        <v>14</v>
      </c>
      <c r="B129" s="16" t="s">
        <v>629</v>
      </c>
      <c r="C129" s="16">
        <v>36137</v>
      </c>
      <c r="D129" s="16" t="s">
        <v>1308</v>
      </c>
      <c r="E129" s="16" t="s">
        <v>1308</v>
      </c>
      <c r="F129" s="17">
        <v>689</v>
      </c>
      <c r="G129" s="17">
        <v>170</v>
      </c>
      <c r="H129" s="17">
        <v>41</v>
      </c>
      <c r="I129" s="17">
        <v>730</v>
      </c>
      <c r="J129" s="18">
        <v>1.4941285143880181E-4</v>
      </c>
      <c r="K129" s="19">
        <v>4.8354872873859826E-5</v>
      </c>
      <c r="L129" s="20">
        <v>5.6164383561643834E-2</v>
      </c>
      <c r="M129" s="16">
        <v>766</v>
      </c>
      <c r="N129" s="21">
        <v>4</v>
      </c>
    </row>
    <row r="130" spans="1:14" x14ac:dyDescent="0.25">
      <c r="A130" s="30" t="s">
        <v>14</v>
      </c>
      <c r="B130" s="22" t="s">
        <v>176</v>
      </c>
      <c r="C130" s="22">
        <v>32163</v>
      </c>
      <c r="D130" s="22" t="s">
        <v>1314</v>
      </c>
      <c r="E130" s="22" t="s">
        <v>1315</v>
      </c>
      <c r="F130" s="23">
        <v>197</v>
      </c>
      <c r="G130" s="23">
        <v>49</v>
      </c>
      <c r="H130" s="23">
        <v>142</v>
      </c>
      <c r="I130" s="23">
        <v>339</v>
      </c>
      <c r="J130" s="24">
        <v>4.3066057179419346E-5</v>
      </c>
      <c r="K130" s="25">
        <v>1.6747297434361208E-4</v>
      </c>
      <c r="L130" s="26">
        <v>0.41887905604719766</v>
      </c>
      <c r="M130" s="22">
        <v>768</v>
      </c>
      <c r="N130" s="27">
        <v>4</v>
      </c>
    </row>
    <row r="131" spans="1:14" x14ac:dyDescent="0.25">
      <c r="A131" s="29" t="s">
        <v>14</v>
      </c>
      <c r="B131" s="16" t="s">
        <v>125</v>
      </c>
      <c r="C131" s="16">
        <v>34321</v>
      </c>
      <c r="D131" s="16" t="s">
        <v>1444</v>
      </c>
      <c r="E131" s="16" t="s">
        <v>1445</v>
      </c>
      <c r="F131" s="17">
        <v>375</v>
      </c>
      <c r="G131" s="17">
        <v>93</v>
      </c>
      <c r="H131" s="17">
        <v>73</v>
      </c>
      <c r="I131" s="17">
        <v>448</v>
      </c>
      <c r="J131" s="18">
        <v>8.1737618728285695E-5</v>
      </c>
      <c r="K131" s="19">
        <v>8.6095261458335784E-5</v>
      </c>
      <c r="L131" s="20">
        <v>0.16294642857142858</v>
      </c>
      <c r="M131" s="16">
        <v>771</v>
      </c>
      <c r="N131" s="21">
        <v>4</v>
      </c>
    </row>
    <row r="132" spans="1:14" x14ac:dyDescent="0.25">
      <c r="A132" s="30" t="s">
        <v>14</v>
      </c>
      <c r="B132" s="22" t="s">
        <v>17</v>
      </c>
      <c r="C132" s="22">
        <v>37347</v>
      </c>
      <c r="D132" s="22" t="s">
        <v>1258</v>
      </c>
      <c r="E132" s="22" t="s">
        <v>1259</v>
      </c>
      <c r="F132" s="23">
        <v>762</v>
      </c>
      <c r="G132" s="23">
        <v>480</v>
      </c>
      <c r="H132" s="23">
        <v>14</v>
      </c>
      <c r="I132" s="23">
        <v>776</v>
      </c>
      <c r="J132" s="24">
        <v>4.2187158053308746E-4</v>
      </c>
      <c r="K132" s="25">
        <v>1.6511420005708234E-5</v>
      </c>
      <c r="L132" s="26">
        <v>1.804123711340206E-2</v>
      </c>
      <c r="M132" s="22">
        <v>773</v>
      </c>
      <c r="N132" s="27">
        <v>4</v>
      </c>
    </row>
    <row r="133" spans="1:14" x14ac:dyDescent="0.25">
      <c r="A133" s="29" t="s">
        <v>14</v>
      </c>
      <c r="B133" s="16" t="s">
        <v>17</v>
      </c>
      <c r="C133" s="16">
        <v>37355</v>
      </c>
      <c r="D133" s="16" t="s">
        <v>1911</v>
      </c>
      <c r="E133" s="16" t="s">
        <v>1912</v>
      </c>
      <c r="F133" s="17">
        <v>434</v>
      </c>
      <c r="G133" s="17">
        <v>273</v>
      </c>
      <c r="H133" s="17">
        <v>24</v>
      </c>
      <c r="I133" s="17">
        <v>458</v>
      </c>
      <c r="J133" s="18">
        <v>2.399394614281935E-4</v>
      </c>
      <c r="K133" s="19">
        <v>2.8305291438356972E-5</v>
      </c>
      <c r="L133" s="20">
        <v>5.2401746724890827E-2</v>
      </c>
      <c r="M133" s="16">
        <v>776</v>
      </c>
      <c r="N133" s="21">
        <v>4</v>
      </c>
    </row>
    <row r="134" spans="1:14" x14ac:dyDescent="0.25">
      <c r="A134" s="30" t="s">
        <v>14</v>
      </c>
      <c r="B134" s="22" t="s">
        <v>115</v>
      </c>
      <c r="C134" s="22">
        <v>33267</v>
      </c>
      <c r="D134" s="22" t="s">
        <v>1334</v>
      </c>
      <c r="E134" s="22" t="s">
        <v>1335</v>
      </c>
      <c r="F134" s="23">
        <v>919</v>
      </c>
      <c r="G134" s="23">
        <v>227</v>
      </c>
      <c r="H134" s="23">
        <v>28</v>
      </c>
      <c r="I134" s="23">
        <v>947</v>
      </c>
      <c r="J134" s="24">
        <v>1.9951010162710595E-4</v>
      </c>
      <c r="K134" s="25">
        <v>3.3022840011416467E-5</v>
      </c>
      <c r="L134" s="26">
        <v>2.9567053854276663E-2</v>
      </c>
      <c r="M134" s="22">
        <v>785</v>
      </c>
      <c r="N134" s="27">
        <v>4</v>
      </c>
    </row>
    <row r="135" spans="1:14" x14ac:dyDescent="0.25">
      <c r="A135" s="29" t="s">
        <v>14</v>
      </c>
      <c r="B135" s="16" t="s">
        <v>629</v>
      </c>
      <c r="C135" s="16">
        <v>36121</v>
      </c>
      <c r="D135" s="16" t="s">
        <v>1383</v>
      </c>
      <c r="E135" s="16" t="s">
        <v>1384</v>
      </c>
      <c r="F135" s="17">
        <v>801</v>
      </c>
      <c r="G135" s="17">
        <v>198</v>
      </c>
      <c r="H135" s="17">
        <v>29</v>
      </c>
      <c r="I135" s="17">
        <v>830</v>
      </c>
      <c r="J135" s="18">
        <v>1.7402202696989859E-4</v>
      </c>
      <c r="K135" s="19">
        <v>3.4202227154681338E-5</v>
      </c>
      <c r="L135" s="20">
        <v>3.4939759036144581E-2</v>
      </c>
      <c r="M135" s="16">
        <v>793</v>
      </c>
      <c r="N135" s="21">
        <v>4</v>
      </c>
    </row>
    <row r="136" spans="1:14" x14ac:dyDescent="0.25">
      <c r="A136" s="30" t="s">
        <v>14</v>
      </c>
      <c r="B136" s="22" t="s">
        <v>125</v>
      </c>
      <c r="C136" s="22">
        <v>34259</v>
      </c>
      <c r="D136" s="22" t="s">
        <v>1355</v>
      </c>
      <c r="E136" s="22" t="s">
        <v>1356</v>
      </c>
      <c r="F136" s="23">
        <v>594</v>
      </c>
      <c r="G136" s="23">
        <v>147</v>
      </c>
      <c r="H136" s="23">
        <v>39</v>
      </c>
      <c r="I136" s="23">
        <v>633</v>
      </c>
      <c r="J136" s="24">
        <v>1.2919817153825804E-4</v>
      </c>
      <c r="K136" s="25">
        <v>4.5996098587330077E-5</v>
      </c>
      <c r="L136" s="26">
        <v>6.1611374407582936E-2</v>
      </c>
      <c r="M136" s="22">
        <v>795</v>
      </c>
      <c r="N136" s="27">
        <v>4</v>
      </c>
    </row>
    <row r="137" spans="1:14" x14ac:dyDescent="0.25">
      <c r="A137" s="29" t="s">
        <v>14</v>
      </c>
      <c r="B137" s="16" t="s">
        <v>17</v>
      </c>
      <c r="C137" s="16">
        <v>37357</v>
      </c>
      <c r="D137" s="16" t="s">
        <v>1443</v>
      </c>
      <c r="E137" s="16" t="s">
        <v>1443</v>
      </c>
      <c r="F137" s="17">
        <v>446</v>
      </c>
      <c r="G137" s="17">
        <v>281</v>
      </c>
      <c r="H137" s="17">
        <v>20</v>
      </c>
      <c r="I137" s="17">
        <v>466</v>
      </c>
      <c r="J137" s="18">
        <v>2.4697065443707832E-4</v>
      </c>
      <c r="K137" s="19">
        <v>2.3587742865297477E-5</v>
      </c>
      <c r="L137" s="20">
        <v>4.2918454935622317E-2</v>
      </c>
      <c r="M137" s="16">
        <v>798</v>
      </c>
      <c r="N137" s="21">
        <v>4</v>
      </c>
    </row>
    <row r="138" spans="1:14" x14ac:dyDescent="0.25">
      <c r="A138" s="30" t="s">
        <v>14</v>
      </c>
      <c r="B138" s="22" t="s">
        <v>17</v>
      </c>
      <c r="C138" s="22">
        <v>37387</v>
      </c>
      <c r="D138" s="22" t="s">
        <v>1520</v>
      </c>
      <c r="E138" s="22" t="s">
        <v>1521</v>
      </c>
      <c r="F138" s="23">
        <v>210</v>
      </c>
      <c r="G138" s="23">
        <v>132</v>
      </c>
      <c r="H138" s="23">
        <v>40</v>
      </c>
      <c r="I138" s="23">
        <v>250</v>
      </c>
      <c r="J138" s="24">
        <v>1.1601468464659906E-4</v>
      </c>
      <c r="K138" s="25">
        <v>4.7175485730594955E-5</v>
      </c>
      <c r="L138" s="26">
        <v>0.16</v>
      </c>
      <c r="M138" s="22">
        <v>801</v>
      </c>
      <c r="N138" s="27">
        <v>4</v>
      </c>
    </row>
    <row r="139" spans="1:14" x14ac:dyDescent="0.25">
      <c r="A139" s="29" t="s">
        <v>14</v>
      </c>
      <c r="B139" s="16" t="s">
        <v>17</v>
      </c>
      <c r="C139" s="16">
        <v>37349</v>
      </c>
      <c r="D139" s="16" t="s">
        <v>1332</v>
      </c>
      <c r="E139" s="16" t="s">
        <v>1333</v>
      </c>
      <c r="F139" s="17">
        <v>489</v>
      </c>
      <c r="G139" s="17">
        <v>308</v>
      </c>
      <c r="H139" s="17">
        <v>17</v>
      </c>
      <c r="I139" s="17">
        <v>506</v>
      </c>
      <c r="J139" s="18">
        <v>2.7070093084206447E-4</v>
      </c>
      <c r="K139" s="19">
        <v>2.0049581435502854E-5</v>
      </c>
      <c r="L139" s="20">
        <v>3.3596837944664032E-2</v>
      </c>
      <c r="M139" s="16">
        <v>804</v>
      </c>
      <c r="N139" s="21">
        <v>4</v>
      </c>
    </row>
    <row r="140" spans="1:14" x14ac:dyDescent="0.25">
      <c r="A140" s="30" t="s">
        <v>14</v>
      </c>
      <c r="B140" s="22" t="s">
        <v>125</v>
      </c>
      <c r="C140" s="22">
        <v>34236</v>
      </c>
      <c r="D140" s="22" t="s">
        <v>1561</v>
      </c>
      <c r="E140" s="22" t="s">
        <v>1562</v>
      </c>
      <c r="F140" s="23">
        <v>325</v>
      </c>
      <c r="G140" s="23">
        <v>80</v>
      </c>
      <c r="H140" s="23">
        <v>65</v>
      </c>
      <c r="I140" s="23">
        <v>390</v>
      </c>
      <c r="J140" s="24">
        <v>7.031193008884791E-5</v>
      </c>
      <c r="K140" s="25">
        <v>7.6660164312216802E-5</v>
      </c>
      <c r="L140" s="26">
        <v>0.16666666666666666</v>
      </c>
      <c r="M140" s="22">
        <v>805</v>
      </c>
      <c r="N140" s="27">
        <v>4</v>
      </c>
    </row>
    <row r="141" spans="1:14" x14ac:dyDescent="0.25">
      <c r="A141" s="29" t="s">
        <v>14</v>
      </c>
      <c r="B141" s="16" t="s">
        <v>17</v>
      </c>
      <c r="C141" s="16">
        <v>37251</v>
      </c>
      <c r="D141" s="16" t="s">
        <v>1390</v>
      </c>
      <c r="E141" s="16" t="s">
        <v>1391</v>
      </c>
      <c r="F141" s="17">
        <v>557</v>
      </c>
      <c r="G141" s="17">
        <v>351</v>
      </c>
      <c r="H141" s="17">
        <v>14</v>
      </c>
      <c r="I141" s="17">
        <v>571</v>
      </c>
      <c r="J141" s="18">
        <v>3.0849359326482021E-4</v>
      </c>
      <c r="K141" s="19">
        <v>1.6511420005708234E-5</v>
      </c>
      <c r="L141" s="20">
        <v>2.4518388791593695E-2</v>
      </c>
      <c r="M141" s="16">
        <v>811</v>
      </c>
      <c r="N141" s="21">
        <v>4</v>
      </c>
    </row>
    <row r="142" spans="1:14" x14ac:dyDescent="0.25">
      <c r="A142" s="30" t="s">
        <v>14</v>
      </c>
      <c r="B142" s="22" t="s">
        <v>629</v>
      </c>
      <c r="C142" s="22">
        <v>36184</v>
      </c>
      <c r="D142" s="22" t="s">
        <v>1490</v>
      </c>
      <c r="E142" s="22" t="s">
        <v>1491</v>
      </c>
      <c r="F142" s="23">
        <v>1050</v>
      </c>
      <c r="G142" s="23">
        <v>260</v>
      </c>
      <c r="H142" s="23">
        <v>17</v>
      </c>
      <c r="I142" s="23">
        <v>1067</v>
      </c>
      <c r="J142" s="24">
        <v>2.2851377278875572E-4</v>
      </c>
      <c r="K142" s="25">
        <v>2.0049581435502854E-5</v>
      </c>
      <c r="L142" s="26">
        <v>1.5932521087160263E-2</v>
      </c>
      <c r="M142" s="22">
        <v>829</v>
      </c>
      <c r="N142" s="27">
        <v>4</v>
      </c>
    </row>
    <row r="143" spans="1:14" x14ac:dyDescent="0.25">
      <c r="A143" s="29" t="s">
        <v>14</v>
      </c>
      <c r="B143" s="16" t="s">
        <v>125</v>
      </c>
      <c r="C143" s="16">
        <v>34261</v>
      </c>
      <c r="D143" s="16" t="s">
        <v>1482</v>
      </c>
      <c r="E143" s="16" t="s">
        <v>1483</v>
      </c>
      <c r="F143" s="17">
        <v>350</v>
      </c>
      <c r="G143" s="17">
        <v>87</v>
      </c>
      <c r="H143" s="17">
        <v>45</v>
      </c>
      <c r="I143" s="17">
        <v>395</v>
      </c>
      <c r="J143" s="18">
        <v>7.646422397162211E-5</v>
      </c>
      <c r="K143" s="19">
        <v>5.3072421446919324E-5</v>
      </c>
      <c r="L143" s="20">
        <v>0.11392405063291139</v>
      </c>
      <c r="M143" s="16">
        <v>844</v>
      </c>
      <c r="N143" s="21">
        <v>4</v>
      </c>
    </row>
    <row r="144" spans="1:14" x14ac:dyDescent="0.25">
      <c r="A144" s="30" t="s">
        <v>14</v>
      </c>
      <c r="B144" s="22" t="s">
        <v>125</v>
      </c>
      <c r="C144" s="22">
        <v>34331</v>
      </c>
      <c r="D144" s="22" t="s">
        <v>1494</v>
      </c>
      <c r="E144" s="22" t="s">
        <v>1495</v>
      </c>
      <c r="F144" s="23">
        <v>404</v>
      </c>
      <c r="G144" s="23">
        <v>100</v>
      </c>
      <c r="H144" s="23">
        <v>38</v>
      </c>
      <c r="I144" s="23">
        <v>442</v>
      </c>
      <c r="J144" s="24">
        <v>8.7889912611059895E-5</v>
      </c>
      <c r="K144" s="25">
        <v>4.4816711444065206E-5</v>
      </c>
      <c r="L144" s="26">
        <v>8.5972850678733032E-2</v>
      </c>
      <c r="M144" s="22">
        <v>846</v>
      </c>
      <c r="N144" s="27">
        <v>4</v>
      </c>
    </row>
    <row r="145" spans="1:14" x14ac:dyDescent="0.25">
      <c r="A145" s="29" t="s">
        <v>14</v>
      </c>
      <c r="B145" s="16" t="s">
        <v>629</v>
      </c>
      <c r="C145" s="16">
        <v>36127</v>
      </c>
      <c r="D145" s="16" t="s">
        <v>1441</v>
      </c>
      <c r="E145" s="16" t="s">
        <v>1442</v>
      </c>
      <c r="F145" s="17">
        <v>709</v>
      </c>
      <c r="G145" s="17">
        <v>175</v>
      </c>
      <c r="H145" s="17">
        <v>21</v>
      </c>
      <c r="I145" s="17">
        <v>730</v>
      </c>
      <c r="J145" s="18">
        <v>1.5380734706935481E-4</v>
      </c>
      <c r="K145" s="19">
        <v>2.4767130008562352E-5</v>
      </c>
      <c r="L145" s="20">
        <v>2.8767123287671233E-2</v>
      </c>
      <c r="M145" s="16">
        <v>848</v>
      </c>
      <c r="N145" s="21">
        <v>4</v>
      </c>
    </row>
    <row r="146" spans="1:14" x14ac:dyDescent="0.25">
      <c r="A146" s="30" t="s">
        <v>14</v>
      </c>
      <c r="B146" s="22" t="s">
        <v>125</v>
      </c>
      <c r="C146" s="22">
        <v>34224</v>
      </c>
      <c r="D146" s="22" t="s">
        <v>1502</v>
      </c>
      <c r="E146" s="22" t="s">
        <v>1503</v>
      </c>
      <c r="F146" s="23">
        <v>199</v>
      </c>
      <c r="G146" s="23">
        <v>49</v>
      </c>
      <c r="H146" s="23">
        <v>74</v>
      </c>
      <c r="I146" s="23">
        <v>273</v>
      </c>
      <c r="J146" s="24">
        <v>4.3066057179419346E-5</v>
      </c>
      <c r="K146" s="25">
        <v>8.7274648601600669E-5</v>
      </c>
      <c r="L146" s="26">
        <v>0.27106227106227104</v>
      </c>
      <c r="M146" s="22">
        <v>851</v>
      </c>
      <c r="N146" s="27">
        <v>4</v>
      </c>
    </row>
    <row r="147" spans="1:14" x14ac:dyDescent="0.25">
      <c r="A147" s="29" t="s">
        <v>14</v>
      </c>
      <c r="B147" s="16" t="s">
        <v>176</v>
      </c>
      <c r="C147" s="16">
        <v>32165</v>
      </c>
      <c r="D147" s="16" t="s">
        <v>1513</v>
      </c>
      <c r="E147" s="16" t="s">
        <v>193</v>
      </c>
      <c r="F147" s="17">
        <v>329</v>
      </c>
      <c r="G147" s="17">
        <v>81</v>
      </c>
      <c r="H147" s="17">
        <v>43</v>
      </c>
      <c r="I147" s="17">
        <v>372</v>
      </c>
      <c r="J147" s="18">
        <v>7.1190829214958512E-5</v>
      </c>
      <c r="K147" s="19">
        <v>5.0713647160389575E-5</v>
      </c>
      <c r="L147" s="20">
        <v>0.11559139784946236</v>
      </c>
      <c r="M147" s="16">
        <v>854</v>
      </c>
      <c r="N147" s="21">
        <v>4</v>
      </c>
    </row>
    <row r="148" spans="1:14" x14ac:dyDescent="0.25">
      <c r="A148" s="30" t="s">
        <v>14</v>
      </c>
      <c r="B148" s="22" t="s">
        <v>176</v>
      </c>
      <c r="C148" s="22">
        <v>32175</v>
      </c>
      <c r="D148" s="22" t="s">
        <v>1488</v>
      </c>
      <c r="E148" s="22" t="s">
        <v>1489</v>
      </c>
      <c r="F148" s="23">
        <v>189</v>
      </c>
      <c r="G148" s="23">
        <v>47</v>
      </c>
      <c r="H148" s="23">
        <v>74</v>
      </c>
      <c r="I148" s="23">
        <v>263</v>
      </c>
      <c r="J148" s="24">
        <v>4.1308258927198148E-5</v>
      </c>
      <c r="K148" s="25">
        <v>8.7274648601600669E-5</v>
      </c>
      <c r="L148" s="26">
        <v>0.28136882129277568</v>
      </c>
      <c r="M148" s="22">
        <v>856</v>
      </c>
      <c r="N148" s="27">
        <v>4</v>
      </c>
    </row>
    <row r="149" spans="1:14" x14ac:dyDescent="0.25">
      <c r="A149" s="29" t="s">
        <v>14</v>
      </c>
      <c r="B149" s="16" t="s">
        <v>125</v>
      </c>
      <c r="C149" s="16">
        <v>34276</v>
      </c>
      <c r="D149" s="16" t="s">
        <v>1540</v>
      </c>
      <c r="E149" s="16" t="s">
        <v>1540</v>
      </c>
      <c r="F149" s="17">
        <v>339</v>
      </c>
      <c r="G149" s="17">
        <v>84</v>
      </c>
      <c r="H149" s="17">
        <v>41</v>
      </c>
      <c r="I149" s="17">
        <v>380</v>
      </c>
      <c r="J149" s="18">
        <v>7.3827526593290305E-5</v>
      </c>
      <c r="K149" s="19">
        <v>4.8354872873859826E-5</v>
      </c>
      <c r="L149" s="20">
        <v>0.10789473684210527</v>
      </c>
      <c r="M149" s="16">
        <v>857</v>
      </c>
      <c r="N149" s="21">
        <v>4</v>
      </c>
    </row>
    <row r="150" spans="1:14" x14ac:dyDescent="0.25">
      <c r="A150" s="30" t="s">
        <v>14</v>
      </c>
      <c r="B150" s="22" t="s">
        <v>125</v>
      </c>
      <c r="C150" s="22">
        <v>34166</v>
      </c>
      <c r="D150" s="22" t="s">
        <v>1452</v>
      </c>
      <c r="E150" s="22" t="s">
        <v>1453</v>
      </c>
      <c r="F150" s="23">
        <v>389</v>
      </c>
      <c r="G150" s="23">
        <v>96</v>
      </c>
      <c r="H150" s="23">
        <v>34</v>
      </c>
      <c r="I150" s="23">
        <v>423</v>
      </c>
      <c r="J150" s="24">
        <v>8.4374316106617501E-5</v>
      </c>
      <c r="K150" s="25">
        <v>4.0099162871005708E-5</v>
      </c>
      <c r="L150" s="26">
        <v>8.0378250591016553E-2</v>
      </c>
      <c r="M150" s="22">
        <v>862</v>
      </c>
      <c r="N150" s="27">
        <v>4</v>
      </c>
    </row>
    <row r="151" spans="1:14" x14ac:dyDescent="0.25">
      <c r="A151" s="29" t="s">
        <v>14</v>
      </c>
      <c r="B151" s="16" t="s">
        <v>125</v>
      </c>
      <c r="C151" s="16">
        <v>34279</v>
      </c>
      <c r="D151" s="16" t="s">
        <v>1498</v>
      </c>
      <c r="E151" s="16" t="s">
        <v>1499</v>
      </c>
      <c r="F151" s="17">
        <v>60</v>
      </c>
      <c r="G151" s="17">
        <v>15</v>
      </c>
      <c r="H151" s="17">
        <v>219</v>
      </c>
      <c r="I151" s="17">
        <v>279</v>
      </c>
      <c r="J151" s="18">
        <v>1.3183486891658983E-5</v>
      </c>
      <c r="K151" s="19">
        <v>2.5828578437500735E-4</v>
      </c>
      <c r="L151" s="20">
        <v>0.78494623655913975</v>
      </c>
      <c r="M151" s="16">
        <v>863</v>
      </c>
      <c r="N151" s="21">
        <v>4</v>
      </c>
    </row>
    <row r="152" spans="1:14" x14ac:dyDescent="0.25">
      <c r="A152" s="30" t="s">
        <v>14</v>
      </c>
      <c r="B152" s="22" t="s">
        <v>115</v>
      </c>
      <c r="C152" s="22">
        <v>33149</v>
      </c>
      <c r="D152" s="22" t="s">
        <v>1405</v>
      </c>
      <c r="E152" s="22" t="s">
        <v>1406</v>
      </c>
      <c r="F152" s="23">
        <v>287</v>
      </c>
      <c r="G152" s="23">
        <v>71</v>
      </c>
      <c r="H152" s="23">
        <v>41</v>
      </c>
      <c r="I152" s="23">
        <v>328</v>
      </c>
      <c r="J152" s="24">
        <v>6.240183795385252E-5</v>
      </c>
      <c r="K152" s="25">
        <v>4.8354872873859826E-5</v>
      </c>
      <c r="L152" s="26">
        <v>0.125</v>
      </c>
      <c r="M152" s="22">
        <v>873</v>
      </c>
      <c r="N152" s="27">
        <v>4</v>
      </c>
    </row>
    <row r="153" spans="1:14" x14ac:dyDescent="0.25">
      <c r="A153" s="29" t="s">
        <v>14</v>
      </c>
      <c r="B153" s="16" t="s">
        <v>125</v>
      </c>
      <c r="C153" s="16">
        <v>34239</v>
      </c>
      <c r="D153" s="16" t="s">
        <v>1536</v>
      </c>
      <c r="E153" s="16" t="s">
        <v>1537</v>
      </c>
      <c r="F153" s="17">
        <v>300</v>
      </c>
      <c r="G153" s="17">
        <v>74</v>
      </c>
      <c r="H153" s="17">
        <v>39</v>
      </c>
      <c r="I153" s="17">
        <v>339</v>
      </c>
      <c r="J153" s="18">
        <v>6.5038535332184312E-5</v>
      </c>
      <c r="K153" s="19">
        <v>4.5996098587330077E-5</v>
      </c>
      <c r="L153" s="20">
        <v>0.11504424778761062</v>
      </c>
      <c r="M153" s="16">
        <v>875</v>
      </c>
      <c r="N153" s="21">
        <v>4</v>
      </c>
    </row>
    <row r="154" spans="1:14" x14ac:dyDescent="0.25">
      <c r="A154" s="30" t="s">
        <v>14</v>
      </c>
      <c r="B154" s="22" t="s">
        <v>176</v>
      </c>
      <c r="C154" s="22">
        <v>32145</v>
      </c>
      <c r="D154" s="22" t="s">
        <v>1510</v>
      </c>
      <c r="E154" s="22" t="s">
        <v>1510</v>
      </c>
      <c r="F154" s="23">
        <v>447</v>
      </c>
      <c r="G154" s="23">
        <v>111</v>
      </c>
      <c r="H154" s="23">
        <v>26</v>
      </c>
      <c r="I154" s="23">
        <v>473</v>
      </c>
      <c r="J154" s="24">
        <v>9.7557802998276475E-5</v>
      </c>
      <c r="K154" s="25">
        <v>3.0664065724886718E-5</v>
      </c>
      <c r="L154" s="26">
        <v>5.4968287526427059E-2</v>
      </c>
      <c r="M154" s="22">
        <v>877</v>
      </c>
      <c r="N154" s="27">
        <v>4</v>
      </c>
    </row>
    <row r="155" spans="1:14" x14ac:dyDescent="0.25">
      <c r="A155" s="29" t="s">
        <v>14</v>
      </c>
      <c r="B155" s="16" t="s">
        <v>115</v>
      </c>
      <c r="C155" s="16">
        <v>33147</v>
      </c>
      <c r="D155" s="16" t="s">
        <v>1534</v>
      </c>
      <c r="E155" s="16" t="s">
        <v>1535</v>
      </c>
      <c r="F155" s="17">
        <v>113</v>
      </c>
      <c r="G155" s="17">
        <v>28</v>
      </c>
      <c r="H155" s="17">
        <v>102</v>
      </c>
      <c r="I155" s="17">
        <v>215</v>
      </c>
      <c r="J155" s="18">
        <v>2.4609175531096769E-5</v>
      </c>
      <c r="K155" s="19">
        <v>1.2029748861301713E-4</v>
      </c>
      <c r="L155" s="20">
        <v>0.47441860465116281</v>
      </c>
      <c r="M155" s="16">
        <v>878</v>
      </c>
      <c r="N155" s="21">
        <v>4</v>
      </c>
    </row>
    <row r="156" spans="1:14" x14ac:dyDescent="0.25">
      <c r="A156" s="30" t="s">
        <v>14</v>
      </c>
      <c r="B156" s="22" t="s">
        <v>17</v>
      </c>
      <c r="C156" s="22">
        <v>37358</v>
      </c>
      <c r="D156" s="22" t="s">
        <v>1527</v>
      </c>
      <c r="E156" s="22" t="s">
        <v>1528</v>
      </c>
      <c r="F156" s="23">
        <v>538</v>
      </c>
      <c r="G156" s="23">
        <v>339</v>
      </c>
      <c r="H156" s="23">
        <v>8</v>
      </c>
      <c r="I156" s="23">
        <v>546</v>
      </c>
      <c r="J156" s="24">
        <v>2.9794680375149304E-4</v>
      </c>
      <c r="K156" s="25">
        <v>9.4350971461189913E-6</v>
      </c>
      <c r="L156" s="26">
        <v>1.4652014652014652E-2</v>
      </c>
      <c r="M156" s="22">
        <v>888</v>
      </c>
      <c r="N156" s="27">
        <v>4</v>
      </c>
    </row>
    <row r="157" spans="1:14" x14ac:dyDescent="0.25">
      <c r="A157" s="29" t="s">
        <v>14</v>
      </c>
      <c r="B157" s="16" t="s">
        <v>115</v>
      </c>
      <c r="C157" s="16">
        <v>33211</v>
      </c>
      <c r="D157" s="16" t="s">
        <v>1622</v>
      </c>
      <c r="E157" s="16" t="s">
        <v>1622</v>
      </c>
      <c r="F157" s="17">
        <v>15</v>
      </c>
      <c r="G157" s="17">
        <v>4</v>
      </c>
      <c r="H157" s="17">
        <v>652</v>
      </c>
      <c r="I157" s="17">
        <v>667</v>
      </c>
      <c r="J157" s="18">
        <v>3.5155965044423954E-6</v>
      </c>
      <c r="K157" s="19">
        <v>7.6896041740869773E-4</v>
      </c>
      <c r="L157" s="20">
        <v>0.97751124437781112</v>
      </c>
      <c r="M157" s="16">
        <v>901</v>
      </c>
      <c r="N157" s="21">
        <v>4</v>
      </c>
    </row>
    <row r="158" spans="1:14" x14ac:dyDescent="0.25">
      <c r="A158" s="30" t="s">
        <v>14</v>
      </c>
      <c r="B158" s="22" t="s">
        <v>176</v>
      </c>
      <c r="C158" s="22">
        <v>32141</v>
      </c>
      <c r="D158" s="22" t="s">
        <v>1631</v>
      </c>
      <c r="E158" s="22" t="s">
        <v>1632</v>
      </c>
      <c r="F158" s="23">
        <v>174</v>
      </c>
      <c r="G158" s="23">
        <v>43</v>
      </c>
      <c r="H158" s="23">
        <v>56</v>
      </c>
      <c r="I158" s="23">
        <v>230</v>
      </c>
      <c r="J158" s="24">
        <v>3.7792662422755754E-5</v>
      </c>
      <c r="K158" s="25">
        <v>6.6045680022832934E-5</v>
      </c>
      <c r="L158" s="26">
        <v>0.24347826086956523</v>
      </c>
      <c r="M158" s="22">
        <v>902</v>
      </c>
      <c r="N158" s="27">
        <v>4</v>
      </c>
    </row>
    <row r="159" spans="1:14" x14ac:dyDescent="0.25">
      <c r="A159" s="29" t="s">
        <v>14</v>
      </c>
      <c r="B159" s="16" t="s">
        <v>125</v>
      </c>
      <c r="C159" s="16">
        <v>34267</v>
      </c>
      <c r="D159" s="16" t="s">
        <v>1683</v>
      </c>
      <c r="E159" s="16" t="s">
        <v>1683</v>
      </c>
      <c r="F159" s="17">
        <v>209</v>
      </c>
      <c r="G159" s="17">
        <v>52</v>
      </c>
      <c r="H159" s="17">
        <v>45</v>
      </c>
      <c r="I159" s="17">
        <v>254</v>
      </c>
      <c r="J159" s="18">
        <v>4.5702754557751145E-5</v>
      </c>
      <c r="K159" s="19">
        <v>5.3072421446919324E-5</v>
      </c>
      <c r="L159" s="20">
        <v>0.17716535433070865</v>
      </c>
      <c r="M159" s="16">
        <v>904</v>
      </c>
      <c r="N159" s="21">
        <v>4</v>
      </c>
    </row>
    <row r="160" spans="1:14" x14ac:dyDescent="0.25">
      <c r="A160" s="30" t="s">
        <v>14</v>
      </c>
      <c r="B160" s="22" t="s">
        <v>176</v>
      </c>
      <c r="C160" s="22">
        <v>32149</v>
      </c>
      <c r="D160" s="22" t="s">
        <v>1541</v>
      </c>
      <c r="E160" s="22" t="s">
        <v>953</v>
      </c>
      <c r="F160" s="23">
        <v>349</v>
      </c>
      <c r="G160" s="23">
        <v>86</v>
      </c>
      <c r="H160" s="23">
        <v>25</v>
      </c>
      <c r="I160" s="23">
        <v>374</v>
      </c>
      <c r="J160" s="24">
        <v>7.5585324845511509E-5</v>
      </c>
      <c r="K160" s="25">
        <v>2.9484678581621847E-5</v>
      </c>
      <c r="L160" s="26">
        <v>6.684491978609626E-2</v>
      </c>
      <c r="M160" s="22">
        <v>915</v>
      </c>
      <c r="N160" s="27">
        <v>4</v>
      </c>
    </row>
    <row r="161" spans="1:14" x14ac:dyDescent="0.25">
      <c r="A161" s="29" t="s">
        <v>14</v>
      </c>
      <c r="B161" s="16" t="s">
        <v>176</v>
      </c>
      <c r="C161" s="16">
        <v>32151</v>
      </c>
      <c r="D161" s="16" t="s">
        <v>1567</v>
      </c>
      <c r="E161" s="16" t="s">
        <v>1568</v>
      </c>
      <c r="F161" s="17">
        <v>424</v>
      </c>
      <c r="G161" s="17">
        <v>105</v>
      </c>
      <c r="H161" s="17">
        <v>19</v>
      </c>
      <c r="I161" s="17">
        <v>443</v>
      </c>
      <c r="J161" s="18">
        <v>9.2284408241612891E-5</v>
      </c>
      <c r="K161" s="19">
        <v>2.2408355722032603E-5</v>
      </c>
      <c r="L161" s="20">
        <v>4.2889390519187359E-2</v>
      </c>
      <c r="M161" s="16">
        <v>924</v>
      </c>
      <c r="N161" s="21">
        <v>5</v>
      </c>
    </row>
    <row r="162" spans="1:14" x14ac:dyDescent="0.25">
      <c r="A162" s="30" t="s">
        <v>14</v>
      </c>
      <c r="B162" s="22" t="s">
        <v>176</v>
      </c>
      <c r="C162" s="22">
        <v>32139</v>
      </c>
      <c r="D162" s="22" t="s">
        <v>1609</v>
      </c>
      <c r="E162" s="22" t="s">
        <v>1610</v>
      </c>
      <c r="F162" s="23">
        <v>918</v>
      </c>
      <c r="G162" s="23">
        <v>227</v>
      </c>
      <c r="H162" s="23">
        <v>8</v>
      </c>
      <c r="I162" s="23">
        <v>926</v>
      </c>
      <c r="J162" s="24">
        <v>1.9951010162710595E-4</v>
      </c>
      <c r="K162" s="25">
        <v>9.4350971461189913E-6</v>
      </c>
      <c r="L162" s="26">
        <v>8.6393088552915772E-3</v>
      </c>
      <c r="M162" s="22">
        <v>939</v>
      </c>
      <c r="N162" s="27">
        <v>5</v>
      </c>
    </row>
    <row r="163" spans="1:14" x14ac:dyDescent="0.25">
      <c r="A163" s="29" t="s">
        <v>14</v>
      </c>
      <c r="B163" s="16" t="s">
        <v>115</v>
      </c>
      <c r="C163" s="16">
        <v>33141</v>
      </c>
      <c r="D163" s="16" t="s">
        <v>1618</v>
      </c>
      <c r="E163" s="16" t="s">
        <v>1619</v>
      </c>
      <c r="F163" s="17">
        <v>662</v>
      </c>
      <c r="G163" s="17">
        <v>164</v>
      </c>
      <c r="H163" s="17">
        <v>11</v>
      </c>
      <c r="I163" s="17">
        <v>673</v>
      </c>
      <c r="J163" s="18">
        <v>1.4413945668213823E-4</v>
      </c>
      <c r="K163" s="19">
        <v>1.2973258575913612E-5</v>
      </c>
      <c r="L163" s="20">
        <v>1.6344725111441308E-2</v>
      </c>
      <c r="M163" s="16">
        <v>940</v>
      </c>
      <c r="N163" s="21">
        <v>5</v>
      </c>
    </row>
    <row r="164" spans="1:14" x14ac:dyDescent="0.25">
      <c r="A164" s="30" t="s">
        <v>14</v>
      </c>
      <c r="B164" s="22" t="s">
        <v>629</v>
      </c>
      <c r="C164" s="22">
        <v>36181</v>
      </c>
      <c r="D164" s="22" t="s">
        <v>1738</v>
      </c>
      <c r="E164" s="22" t="s">
        <v>1739</v>
      </c>
      <c r="F164" s="23">
        <v>725</v>
      </c>
      <c r="G164" s="23">
        <v>179</v>
      </c>
      <c r="H164" s="23">
        <v>9</v>
      </c>
      <c r="I164" s="23">
        <v>734</v>
      </c>
      <c r="J164" s="24">
        <v>1.5732294357379722E-4</v>
      </c>
      <c r="K164" s="25">
        <v>1.0614484289383864E-5</v>
      </c>
      <c r="L164" s="26">
        <v>1.226158038147139E-2</v>
      </c>
      <c r="M164" s="22">
        <v>949</v>
      </c>
      <c r="N164" s="27">
        <v>5</v>
      </c>
    </row>
    <row r="165" spans="1:14" x14ac:dyDescent="0.25">
      <c r="A165" s="29" t="s">
        <v>14</v>
      </c>
      <c r="B165" s="16" t="s">
        <v>125</v>
      </c>
      <c r="C165" s="16">
        <v>34251</v>
      </c>
      <c r="D165" s="16" t="s">
        <v>1667</v>
      </c>
      <c r="E165" s="16" t="s">
        <v>1668</v>
      </c>
      <c r="F165" s="17">
        <v>155</v>
      </c>
      <c r="G165" s="17">
        <v>38</v>
      </c>
      <c r="H165" s="17">
        <v>42</v>
      </c>
      <c r="I165" s="17">
        <v>197</v>
      </c>
      <c r="J165" s="18">
        <v>3.3398166792202758E-5</v>
      </c>
      <c r="K165" s="19">
        <v>4.9534260017124704E-5</v>
      </c>
      <c r="L165" s="20">
        <v>0.21319796954314721</v>
      </c>
      <c r="M165" s="16">
        <v>951</v>
      </c>
      <c r="N165" s="21">
        <v>5</v>
      </c>
    </row>
    <row r="166" spans="1:14" x14ac:dyDescent="0.25">
      <c r="A166" s="30" t="s">
        <v>14</v>
      </c>
      <c r="B166" s="22" t="s">
        <v>125</v>
      </c>
      <c r="C166" s="22">
        <v>34247</v>
      </c>
      <c r="D166" s="22" t="s">
        <v>1735</v>
      </c>
      <c r="E166" s="22" t="s">
        <v>1735</v>
      </c>
      <c r="F166" s="23">
        <v>215</v>
      </c>
      <c r="G166" s="23">
        <v>53</v>
      </c>
      <c r="H166" s="23">
        <v>30</v>
      </c>
      <c r="I166" s="23">
        <v>245</v>
      </c>
      <c r="J166" s="24">
        <v>4.658165368386174E-5</v>
      </c>
      <c r="K166" s="25">
        <v>3.5381614297946216E-5</v>
      </c>
      <c r="L166" s="26">
        <v>0.12244897959183673</v>
      </c>
      <c r="M166" s="22">
        <v>952</v>
      </c>
      <c r="N166" s="27">
        <v>5</v>
      </c>
    </row>
    <row r="167" spans="1:14" x14ac:dyDescent="0.25">
      <c r="A167" s="29" t="s">
        <v>14</v>
      </c>
      <c r="B167" s="16" t="s">
        <v>125</v>
      </c>
      <c r="C167" s="16">
        <v>34241</v>
      </c>
      <c r="D167" s="16" t="s">
        <v>1611</v>
      </c>
      <c r="E167" s="16" t="s">
        <v>1611</v>
      </c>
      <c r="F167" s="17">
        <v>319</v>
      </c>
      <c r="G167" s="17">
        <v>79</v>
      </c>
      <c r="H167" s="17">
        <v>20</v>
      </c>
      <c r="I167" s="17">
        <v>339</v>
      </c>
      <c r="J167" s="18">
        <v>6.9433030962737309E-5</v>
      </c>
      <c r="K167" s="19">
        <v>2.3587742865297477E-5</v>
      </c>
      <c r="L167" s="20">
        <v>5.8997050147492625E-2</v>
      </c>
      <c r="M167" s="16">
        <v>953</v>
      </c>
      <c r="N167" s="21">
        <v>5</v>
      </c>
    </row>
    <row r="168" spans="1:14" x14ac:dyDescent="0.25">
      <c r="A168" s="30" t="s">
        <v>14</v>
      </c>
      <c r="B168" s="22" t="s">
        <v>629</v>
      </c>
      <c r="C168" s="22">
        <v>36124</v>
      </c>
      <c r="D168" s="22" t="s">
        <v>1740</v>
      </c>
      <c r="E168" s="22" t="s">
        <v>1740</v>
      </c>
      <c r="F168" s="23">
        <v>603</v>
      </c>
      <c r="G168" s="23">
        <v>149</v>
      </c>
      <c r="H168" s="23">
        <v>10</v>
      </c>
      <c r="I168" s="23">
        <v>613</v>
      </c>
      <c r="J168" s="24">
        <v>1.3095596979047924E-4</v>
      </c>
      <c r="K168" s="25">
        <v>1.1793871432648739E-5</v>
      </c>
      <c r="L168" s="26">
        <v>1.6313213703099509E-2</v>
      </c>
      <c r="M168" s="22">
        <v>959</v>
      </c>
      <c r="N168" s="27">
        <v>5</v>
      </c>
    </row>
    <row r="169" spans="1:14" x14ac:dyDescent="0.25">
      <c r="A169" s="29" t="s">
        <v>14</v>
      </c>
      <c r="B169" s="16" t="s">
        <v>115</v>
      </c>
      <c r="C169" s="16">
        <v>33139</v>
      </c>
      <c r="D169" s="16" t="s">
        <v>1614</v>
      </c>
      <c r="E169" s="16" t="s">
        <v>1615</v>
      </c>
      <c r="F169" s="17">
        <v>158</v>
      </c>
      <c r="G169" s="17">
        <v>39</v>
      </c>
      <c r="H169" s="17">
        <v>38</v>
      </c>
      <c r="I169" s="17">
        <v>196</v>
      </c>
      <c r="J169" s="18">
        <v>3.427706591831336E-5</v>
      </c>
      <c r="K169" s="19">
        <v>4.4816711444065206E-5</v>
      </c>
      <c r="L169" s="20">
        <v>0.19387755102040816</v>
      </c>
      <c r="M169" s="16">
        <v>960</v>
      </c>
      <c r="N169" s="21">
        <v>5</v>
      </c>
    </row>
    <row r="170" spans="1:14" x14ac:dyDescent="0.25">
      <c r="A170" s="30" t="s">
        <v>14</v>
      </c>
      <c r="B170" s="22" t="s">
        <v>125</v>
      </c>
      <c r="C170" s="22">
        <v>34256</v>
      </c>
      <c r="D170" s="22" t="s">
        <v>1662</v>
      </c>
      <c r="E170" s="22" t="s">
        <v>1662</v>
      </c>
      <c r="F170" s="23">
        <v>259</v>
      </c>
      <c r="G170" s="23">
        <v>64</v>
      </c>
      <c r="H170" s="23">
        <v>23</v>
      </c>
      <c r="I170" s="23">
        <v>282</v>
      </c>
      <c r="J170" s="24">
        <v>5.6249544071078327E-5</v>
      </c>
      <c r="K170" s="25">
        <v>2.7125904295092098E-5</v>
      </c>
      <c r="L170" s="26">
        <v>8.1560283687943269E-2</v>
      </c>
      <c r="M170" s="22">
        <v>961.5</v>
      </c>
      <c r="N170" s="27">
        <v>5</v>
      </c>
    </row>
    <row r="171" spans="1:14" x14ac:dyDescent="0.25">
      <c r="A171" s="29" t="s">
        <v>14</v>
      </c>
      <c r="B171" s="16" t="s">
        <v>125</v>
      </c>
      <c r="C171" s="16">
        <v>34215</v>
      </c>
      <c r="D171" s="16" t="s">
        <v>1675</v>
      </c>
      <c r="E171" s="16" t="s">
        <v>1676</v>
      </c>
      <c r="F171" s="17">
        <v>259</v>
      </c>
      <c r="G171" s="17">
        <v>64</v>
      </c>
      <c r="H171" s="17">
        <v>23</v>
      </c>
      <c r="I171" s="17">
        <v>282</v>
      </c>
      <c r="J171" s="18">
        <v>5.6249544071078327E-5</v>
      </c>
      <c r="K171" s="19">
        <v>2.7125904295092098E-5</v>
      </c>
      <c r="L171" s="20">
        <v>8.1560283687943269E-2</v>
      </c>
      <c r="M171" s="16">
        <v>961.5</v>
      </c>
      <c r="N171" s="21">
        <v>5</v>
      </c>
    </row>
    <row r="172" spans="1:14" x14ac:dyDescent="0.25">
      <c r="A172" s="30" t="s">
        <v>14</v>
      </c>
      <c r="B172" s="22" t="s">
        <v>115</v>
      </c>
      <c r="C172" s="22">
        <v>33287</v>
      </c>
      <c r="D172" s="22" t="s">
        <v>1636</v>
      </c>
      <c r="E172" s="22" t="s">
        <v>1637</v>
      </c>
      <c r="F172" s="23">
        <v>371</v>
      </c>
      <c r="G172" s="23">
        <v>92</v>
      </c>
      <c r="H172" s="23">
        <v>16</v>
      </c>
      <c r="I172" s="23">
        <v>387</v>
      </c>
      <c r="J172" s="24">
        <v>8.0858719602175093E-5</v>
      </c>
      <c r="K172" s="25">
        <v>1.8870194292237983E-5</v>
      </c>
      <c r="L172" s="26">
        <v>4.1343669250645997E-2</v>
      </c>
      <c r="M172" s="22">
        <v>963</v>
      </c>
      <c r="N172" s="27">
        <v>5</v>
      </c>
    </row>
    <row r="173" spans="1:14" x14ac:dyDescent="0.25">
      <c r="A173" s="29" t="s">
        <v>14</v>
      </c>
      <c r="B173" s="16" t="s">
        <v>176</v>
      </c>
      <c r="C173" s="16">
        <v>32153</v>
      </c>
      <c r="D173" s="16" t="s">
        <v>1747</v>
      </c>
      <c r="E173" s="16" t="s">
        <v>1747</v>
      </c>
      <c r="F173" s="17">
        <v>475</v>
      </c>
      <c r="G173" s="17">
        <v>118</v>
      </c>
      <c r="H173" s="17">
        <v>12</v>
      </c>
      <c r="I173" s="17">
        <v>487</v>
      </c>
      <c r="J173" s="18">
        <v>1.0371009688105068E-4</v>
      </c>
      <c r="K173" s="19">
        <v>1.4152645719178486E-5</v>
      </c>
      <c r="L173" s="20">
        <v>2.4640657084188913E-2</v>
      </c>
      <c r="M173" s="16">
        <v>971</v>
      </c>
      <c r="N173" s="21">
        <v>5</v>
      </c>
    </row>
    <row r="174" spans="1:14" x14ac:dyDescent="0.25">
      <c r="A174" s="30" t="s">
        <v>14</v>
      </c>
      <c r="B174" s="22" t="s">
        <v>125</v>
      </c>
      <c r="C174" s="22">
        <v>34219</v>
      </c>
      <c r="D174" s="22" t="s">
        <v>1759</v>
      </c>
      <c r="E174" s="22" t="s">
        <v>1760</v>
      </c>
      <c r="F174" s="23">
        <v>114</v>
      </c>
      <c r="G174" s="23">
        <v>28</v>
      </c>
      <c r="H174" s="23">
        <v>48</v>
      </c>
      <c r="I174" s="23">
        <v>162</v>
      </c>
      <c r="J174" s="24">
        <v>2.4609175531096769E-5</v>
      </c>
      <c r="K174" s="25">
        <v>5.6610582876713944E-5</v>
      </c>
      <c r="L174" s="26">
        <v>0.29629629629629628</v>
      </c>
      <c r="M174" s="22">
        <v>976</v>
      </c>
      <c r="N174" s="27">
        <v>5</v>
      </c>
    </row>
    <row r="175" spans="1:14" x14ac:dyDescent="0.25">
      <c r="A175" s="29" t="s">
        <v>14</v>
      </c>
      <c r="B175" s="16" t="s">
        <v>125</v>
      </c>
      <c r="C175" s="16">
        <v>34237</v>
      </c>
      <c r="D175" s="16" t="s">
        <v>1708</v>
      </c>
      <c r="E175" s="16" t="s">
        <v>1709</v>
      </c>
      <c r="F175" s="17">
        <v>130</v>
      </c>
      <c r="G175" s="17">
        <v>32</v>
      </c>
      <c r="H175" s="17">
        <v>40</v>
      </c>
      <c r="I175" s="17">
        <v>170</v>
      </c>
      <c r="J175" s="18">
        <v>2.8124772035539164E-5</v>
      </c>
      <c r="K175" s="19">
        <v>4.7175485730594955E-5</v>
      </c>
      <c r="L175" s="20">
        <v>0.23529411764705882</v>
      </c>
      <c r="M175" s="16">
        <v>978</v>
      </c>
      <c r="N175" s="21">
        <v>5</v>
      </c>
    </row>
    <row r="176" spans="1:14" x14ac:dyDescent="0.25">
      <c r="A176" s="30" t="s">
        <v>14</v>
      </c>
      <c r="B176" s="22" t="s">
        <v>629</v>
      </c>
      <c r="C176" s="22">
        <v>36147</v>
      </c>
      <c r="D176" s="22" t="s">
        <v>1753</v>
      </c>
      <c r="E176" s="22" t="s">
        <v>1753</v>
      </c>
      <c r="F176" s="23">
        <v>644</v>
      </c>
      <c r="G176" s="23">
        <v>159</v>
      </c>
      <c r="H176" s="23">
        <v>8</v>
      </c>
      <c r="I176" s="23">
        <v>652</v>
      </c>
      <c r="J176" s="24">
        <v>1.3974496105158523E-4</v>
      </c>
      <c r="K176" s="25">
        <v>9.4350971461189913E-6</v>
      </c>
      <c r="L176" s="26">
        <v>1.2269938650306749E-2</v>
      </c>
      <c r="M176" s="22">
        <v>981</v>
      </c>
      <c r="N176" s="27">
        <v>5</v>
      </c>
    </row>
    <row r="177" spans="1:14" x14ac:dyDescent="0.25">
      <c r="A177" s="29" t="s">
        <v>14</v>
      </c>
      <c r="B177" s="16" t="s">
        <v>17</v>
      </c>
      <c r="C177" s="16">
        <v>37281</v>
      </c>
      <c r="D177" s="16" t="s">
        <v>1634</v>
      </c>
      <c r="E177" s="16" t="s">
        <v>1635</v>
      </c>
      <c r="F177" s="17">
        <v>124</v>
      </c>
      <c r="G177" s="17">
        <v>78</v>
      </c>
      <c r="H177" s="17">
        <v>16</v>
      </c>
      <c r="I177" s="17">
        <v>140</v>
      </c>
      <c r="J177" s="18">
        <v>6.855413183662672E-5</v>
      </c>
      <c r="K177" s="19">
        <v>1.8870194292237983E-5</v>
      </c>
      <c r="L177" s="20">
        <v>0.11428571428571428</v>
      </c>
      <c r="M177" s="16">
        <v>983</v>
      </c>
      <c r="N177" s="21">
        <v>5</v>
      </c>
    </row>
    <row r="178" spans="1:14" x14ac:dyDescent="0.25">
      <c r="A178" s="30" t="s">
        <v>14</v>
      </c>
      <c r="B178" s="22" t="s">
        <v>125</v>
      </c>
      <c r="C178" s="22">
        <v>34351</v>
      </c>
      <c r="D178" s="22" t="s">
        <v>1771</v>
      </c>
      <c r="E178" s="22" t="s">
        <v>1772</v>
      </c>
      <c r="F178" s="23">
        <v>385</v>
      </c>
      <c r="G178" s="23">
        <v>95</v>
      </c>
      <c r="H178" s="23">
        <v>12</v>
      </c>
      <c r="I178" s="23">
        <v>397</v>
      </c>
      <c r="J178" s="24">
        <v>8.3495416980506899E-5</v>
      </c>
      <c r="K178" s="25">
        <v>1.4152645719178486E-5</v>
      </c>
      <c r="L178" s="26">
        <v>3.0226700251889168E-2</v>
      </c>
      <c r="M178" s="22">
        <v>987</v>
      </c>
      <c r="N178" s="27">
        <v>5</v>
      </c>
    </row>
    <row r="179" spans="1:14" x14ac:dyDescent="0.25">
      <c r="A179" s="29" t="s">
        <v>14</v>
      </c>
      <c r="B179" s="16" t="s">
        <v>125</v>
      </c>
      <c r="C179" s="16">
        <v>34376</v>
      </c>
      <c r="D179" s="16" t="s">
        <v>1873</v>
      </c>
      <c r="E179" s="16" t="s">
        <v>896</v>
      </c>
      <c r="F179" s="17">
        <v>174</v>
      </c>
      <c r="G179" s="17">
        <v>43</v>
      </c>
      <c r="H179" s="17">
        <v>24</v>
      </c>
      <c r="I179" s="17">
        <v>198</v>
      </c>
      <c r="J179" s="18">
        <v>3.7792662422755754E-5</v>
      </c>
      <c r="K179" s="19">
        <v>2.8305291438356972E-5</v>
      </c>
      <c r="L179" s="20">
        <v>0.12121212121212122</v>
      </c>
      <c r="M179" s="16">
        <v>992</v>
      </c>
      <c r="N179" s="21">
        <v>5</v>
      </c>
    </row>
    <row r="180" spans="1:14" x14ac:dyDescent="0.25">
      <c r="A180" s="30" t="s">
        <v>14</v>
      </c>
      <c r="B180" s="22" t="s">
        <v>629</v>
      </c>
      <c r="C180" s="22">
        <v>36154</v>
      </c>
      <c r="D180" s="22" t="s">
        <v>1724</v>
      </c>
      <c r="E180" s="22" t="s">
        <v>1725</v>
      </c>
      <c r="F180" s="23">
        <v>142</v>
      </c>
      <c r="G180" s="23">
        <v>35</v>
      </c>
      <c r="H180" s="23">
        <v>29</v>
      </c>
      <c r="I180" s="23">
        <v>171</v>
      </c>
      <c r="J180" s="24">
        <v>3.0761469413870959E-5</v>
      </c>
      <c r="K180" s="25">
        <v>3.4202227154681338E-5</v>
      </c>
      <c r="L180" s="26">
        <v>0.16959064327485379</v>
      </c>
      <c r="M180" s="22">
        <v>993</v>
      </c>
      <c r="N180" s="27">
        <v>5</v>
      </c>
    </row>
    <row r="181" spans="1:14" x14ac:dyDescent="0.25">
      <c r="A181" s="29" t="s">
        <v>14</v>
      </c>
      <c r="B181" s="16" t="s">
        <v>115</v>
      </c>
      <c r="C181" s="16">
        <v>33159</v>
      </c>
      <c r="D181" s="16" t="s">
        <v>1761</v>
      </c>
      <c r="E181" s="16" t="s">
        <v>1762</v>
      </c>
      <c r="F181" s="17">
        <v>197</v>
      </c>
      <c r="G181" s="17">
        <v>49</v>
      </c>
      <c r="H181" s="17">
        <v>20</v>
      </c>
      <c r="I181" s="17">
        <v>217</v>
      </c>
      <c r="J181" s="18">
        <v>4.3066057179419346E-5</v>
      </c>
      <c r="K181" s="19">
        <v>2.3587742865297477E-5</v>
      </c>
      <c r="L181" s="20">
        <v>9.2165898617511524E-2</v>
      </c>
      <c r="M181" s="16">
        <v>996</v>
      </c>
      <c r="N181" s="21">
        <v>5</v>
      </c>
    </row>
    <row r="182" spans="1:14" x14ac:dyDescent="0.25">
      <c r="A182" s="30" t="s">
        <v>14</v>
      </c>
      <c r="B182" s="22" t="s">
        <v>115</v>
      </c>
      <c r="C182" s="22">
        <v>33157</v>
      </c>
      <c r="D182" s="22" t="s">
        <v>1702</v>
      </c>
      <c r="E182" s="22" t="s">
        <v>1703</v>
      </c>
      <c r="F182" s="23">
        <v>133</v>
      </c>
      <c r="G182" s="23">
        <v>33</v>
      </c>
      <c r="H182" s="23">
        <v>28</v>
      </c>
      <c r="I182" s="23">
        <v>161</v>
      </c>
      <c r="J182" s="24">
        <v>2.9003671161649765E-5</v>
      </c>
      <c r="K182" s="25">
        <v>3.3022840011416467E-5</v>
      </c>
      <c r="L182" s="26">
        <v>0.17391304347826086</v>
      </c>
      <c r="M182" s="22">
        <v>1001</v>
      </c>
      <c r="N182" s="27">
        <v>5</v>
      </c>
    </row>
    <row r="183" spans="1:14" x14ac:dyDescent="0.25">
      <c r="A183" s="29" t="s">
        <v>14</v>
      </c>
      <c r="B183" s="16" t="s">
        <v>17</v>
      </c>
      <c r="C183" s="16">
        <v>37367</v>
      </c>
      <c r="D183" s="16" t="s">
        <v>1733</v>
      </c>
      <c r="E183" s="16" t="s">
        <v>1734</v>
      </c>
      <c r="F183" s="17">
        <v>365</v>
      </c>
      <c r="G183" s="17">
        <v>230</v>
      </c>
      <c r="H183" s="17">
        <v>4</v>
      </c>
      <c r="I183" s="17">
        <v>369</v>
      </c>
      <c r="J183" s="18">
        <v>2.0214679900543774E-4</v>
      </c>
      <c r="K183" s="19">
        <v>4.7175485730594957E-6</v>
      </c>
      <c r="L183" s="20">
        <v>1.0840108401084011E-2</v>
      </c>
      <c r="M183" s="16">
        <v>1002</v>
      </c>
      <c r="N183" s="21">
        <v>5</v>
      </c>
    </row>
    <row r="184" spans="1:14" x14ac:dyDescent="0.25">
      <c r="A184" s="30" t="s">
        <v>14</v>
      </c>
      <c r="B184" s="22" t="s">
        <v>125</v>
      </c>
      <c r="C184" s="22">
        <v>34341</v>
      </c>
      <c r="D184" s="22" t="s">
        <v>2286</v>
      </c>
      <c r="E184" s="22" t="s">
        <v>2287</v>
      </c>
      <c r="F184" s="23">
        <v>329</v>
      </c>
      <c r="G184" s="23">
        <v>81</v>
      </c>
      <c r="H184" s="23">
        <v>10</v>
      </c>
      <c r="I184" s="23">
        <v>339</v>
      </c>
      <c r="J184" s="24">
        <v>7.1190829214958512E-5</v>
      </c>
      <c r="K184" s="25">
        <v>1.1793871432648739E-5</v>
      </c>
      <c r="L184" s="26">
        <v>2.9498525073746312E-2</v>
      </c>
      <c r="M184" s="22">
        <v>1011</v>
      </c>
      <c r="N184" s="27">
        <v>5</v>
      </c>
    </row>
    <row r="185" spans="1:14" x14ac:dyDescent="0.25">
      <c r="A185" s="29" t="s">
        <v>14</v>
      </c>
      <c r="B185" s="16" t="s">
        <v>176</v>
      </c>
      <c r="C185" s="16">
        <v>32135</v>
      </c>
      <c r="D185" s="16" t="s">
        <v>1850</v>
      </c>
      <c r="E185" s="16" t="s">
        <v>1851</v>
      </c>
      <c r="F185" s="17">
        <v>85</v>
      </c>
      <c r="G185" s="17">
        <v>21</v>
      </c>
      <c r="H185" s="17">
        <v>38</v>
      </c>
      <c r="I185" s="17">
        <v>123</v>
      </c>
      <c r="J185" s="18">
        <v>1.8456881648322576E-5</v>
      </c>
      <c r="K185" s="19">
        <v>4.4816711444065206E-5</v>
      </c>
      <c r="L185" s="20">
        <v>0.30894308943089432</v>
      </c>
      <c r="M185" s="16">
        <v>1014</v>
      </c>
      <c r="N185" s="21">
        <v>5</v>
      </c>
    </row>
    <row r="186" spans="1:14" x14ac:dyDescent="0.25">
      <c r="A186" s="30" t="s">
        <v>14</v>
      </c>
      <c r="B186" s="22" t="s">
        <v>115</v>
      </c>
      <c r="C186" s="22">
        <v>33151</v>
      </c>
      <c r="D186" s="22" t="s">
        <v>1646</v>
      </c>
      <c r="E186" s="22" t="s">
        <v>1646</v>
      </c>
      <c r="F186" s="23">
        <v>207</v>
      </c>
      <c r="G186" s="23">
        <v>51</v>
      </c>
      <c r="H186" s="23">
        <v>15</v>
      </c>
      <c r="I186" s="23">
        <v>222</v>
      </c>
      <c r="J186" s="24">
        <v>4.4823855431640543E-5</v>
      </c>
      <c r="K186" s="25">
        <v>1.7690807148973108E-5</v>
      </c>
      <c r="L186" s="26">
        <v>6.7567567567567571E-2</v>
      </c>
      <c r="M186" s="22">
        <v>1017</v>
      </c>
      <c r="N186" s="27">
        <v>5</v>
      </c>
    </row>
    <row r="187" spans="1:14" x14ac:dyDescent="0.25">
      <c r="A187" s="29" t="s">
        <v>14</v>
      </c>
      <c r="B187" s="16" t="s">
        <v>629</v>
      </c>
      <c r="C187" s="16">
        <v>36117</v>
      </c>
      <c r="D187" s="16" t="s">
        <v>2270</v>
      </c>
      <c r="E187" s="16" t="s">
        <v>2270</v>
      </c>
      <c r="F187" s="17">
        <v>283</v>
      </c>
      <c r="G187" s="17">
        <v>70</v>
      </c>
      <c r="H187" s="17">
        <v>10</v>
      </c>
      <c r="I187" s="17">
        <v>293</v>
      </c>
      <c r="J187" s="18">
        <v>6.1522938827741918E-5</v>
      </c>
      <c r="K187" s="19">
        <v>1.1793871432648739E-5</v>
      </c>
      <c r="L187" s="20">
        <v>3.4129692832764506E-2</v>
      </c>
      <c r="M187" s="16">
        <v>1029</v>
      </c>
      <c r="N187" s="21">
        <v>5</v>
      </c>
    </row>
    <row r="188" spans="1:14" x14ac:dyDescent="0.25">
      <c r="A188" s="30" t="s">
        <v>14</v>
      </c>
      <c r="B188" s="22" t="s">
        <v>17</v>
      </c>
      <c r="C188" s="22">
        <v>37373</v>
      </c>
      <c r="D188" s="22" t="s">
        <v>1800</v>
      </c>
      <c r="E188" s="22" t="s">
        <v>1801</v>
      </c>
      <c r="F188" s="23">
        <v>489</v>
      </c>
      <c r="G188" s="23">
        <v>308</v>
      </c>
      <c r="H188" s="23">
        <v>2</v>
      </c>
      <c r="I188" s="23">
        <v>491</v>
      </c>
      <c r="J188" s="24">
        <v>2.7070093084206447E-4</v>
      </c>
      <c r="K188" s="25">
        <v>2.3587742865297478E-6</v>
      </c>
      <c r="L188" s="26">
        <v>4.0733197556008143E-3</v>
      </c>
      <c r="M188" s="22">
        <v>1039</v>
      </c>
      <c r="N188" s="27">
        <v>5</v>
      </c>
    </row>
    <row r="189" spans="1:14" x14ac:dyDescent="0.25">
      <c r="A189" s="29" t="s">
        <v>14</v>
      </c>
      <c r="B189" s="16" t="s">
        <v>115</v>
      </c>
      <c r="C189" s="16">
        <v>33235</v>
      </c>
      <c r="D189" s="16" t="s">
        <v>1863</v>
      </c>
      <c r="E189" s="16" t="s">
        <v>1864</v>
      </c>
      <c r="F189" s="17">
        <v>129</v>
      </c>
      <c r="G189" s="17">
        <v>32</v>
      </c>
      <c r="H189" s="17">
        <v>19</v>
      </c>
      <c r="I189" s="17">
        <v>148</v>
      </c>
      <c r="J189" s="18">
        <v>2.8124772035539164E-5</v>
      </c>
      <c r="K189" s="19">
        <v>2.2408355722032603E-5</v>
      </c>
      <c r="L189" s="20">
        <v>0.12837837837837837</v>
      </c>
      <c r="M189" s="16">
        <v>1041</v>
      </c>
      <c r="N189" s="21">
        <v>5</v>
      </c>
    </row>
    <row r="190" spans="1:14" x14ac:dyDescent="0.25">
      <c r="A190" s="30" t="s">
        <v>14</v>
      </c>
      <c r="B190" s="22" t="s">
        <v>115</v>
      </c>
      <c r="C190" s="22">
        <v>33227</v>
      </c>
      <c r="D190" s="22" t="s">
        <v>1810</v>
      </c>
      <c r="E190" s="22" t="s">
        <v>1811</v>
      </c>
      <c r="F190" s="23">
        <v>785</v>
      </c>
      <c r="G190" s="23">
        <v>194</v>
      </c>
      <c r="H190" s="23">
        <v>3</v>
      </c>
      <c r="I190" s="23">
        <v>788</v>
      </c>
      <c r="J190" s="24">
        <v>1.7050643046545618E-4</v>
      </c>
      <c r="K190" s="25">
        <v>3.5381614297946215E-6</v>
      </c>
      <c r="L190" s="26">
        <v>3.8071065989847717E-3</v>
      </c>
      <c r="M190" s="22">
        <v>1044</v>
      </c>
      <c r="N190" s="27">
        <v>5</v>
      </c>
    </row>
    <row r="191" spans="1:14" x14ac:dyDescent="0.25">
      <c r="A191" s="29" t="s">
        <v>14</v>
      </c>
      <c r="B191" s="16" t="s">
        <v>125</v>
      </c>
      <c r="C191" s="16">
        <v>34211</v>
      </c>
      <c r="D191" s="16" t="s">
        <v>1820</v>
      </c>
      <c r="E191" s="16" t="s">
        <v>1821</v>
      </c>
      <c r="F191" s="17">
        <v>80</v>
      </c>
      <c r="G191" s="17">
        <v>20</v>
      </c>
      <c r="H191" s="17">
        <v>28</v>
      </c>
      <c r="I191" s="17">
        <v>108</v>
      </c>
      <c r="J191" s="18">
        <v>1.7577982522211978E-5</v>
      </c>
      <c r="K191" s="19">
        <v>3.3022840011416467E-5</v>
      </c>
      <c r="L191" s="20">
        <v>0.25925925925925924</v>
      </c>
      <c r="M191" s="16">
        <v>1049</v>
      </c>
      <c r="N191" s="21">
        <v>5</v>
      </c>
    </row>
    <row r="192" spans="1:14" x14ac:dyDescent="0.25">
      <c r="A192" s="30" t="s">
        <v>14</v>
      </c>
      <c r="B192" s="22" t="s">
        <v>629</v>
      </c>
      <c r="C192" s="22">
        <v>36191</v>
      </c>
      <c r="D192" s="22" t="s">
        <v>1824</v>
      </c>
      <c r="E192" s="22" t="s">
        <v>1825</v>
      </c>
      <c r="F192" s="23">
        <v>553</v>
      </c>
      <c r="G192" s="23">
        <v>137</v>
      </c>
      <c r="H192" s="23">
        <v>4</v>
      </c>
      <c r="I192" s="23">
        <v>557</v>
      </c>
      <c r="J192" s="24">
        <v>1.2040918027715204E-4</v>
      </c>
      <c r="K192" s="25">
        <v>4.7175485730594957E-6</v>
      </c>
      <c r="L192" s="26">
        <v>7.1813285457809697E-3</v>
      </c>
      <c r="M192" s="22">
        <v>1051</v>
      </c>
      <c r="N192" s="27">
        <v>5</v>
      </c>
    </row>
    <row r="193" spans="1:14" x14ac:dyDescent="0.25">
      <c r="A193" s="29" t="s">
        <v>14</v>
      </c>
      <c r="B193" s="16" t="s">
        <v>17</v>
      </c>
      <c r="C193" s="16">
        <v>37331</v>
      </c>
      <c r="D193" s="16" t="s">
        <v>1706</v>
      </c>
      <c r="E193" s="16" t="s">
        <v>1707</v>
      </c>
      <c r="F193" s="17">
        <v>284</v>
      </c>
      <c r="G193" s="17">
        <v>179</v>
      </c>
      <c r="H193" s="17">
        <v>3</v>
      </c>
      <c r="I193" s="17">
        <v>287</v>
      </c>
      <c r="J193" s="18">
        <v>1.5732294357379722E-4</v>
      </c>
      <c r="K193" s="19">
        <v>3.5381614297946215E-6</v>
      </c>
      <c r="L193" s="20">
        <v>1.0452961672473868E-2</v>
      </c>
      <c r="M193" s="16">
        <v>1055</v>
      </c>
      <c r="N193" s="21">
        <v>5</v>
      </c>
    </row>
    <row r="194" spans="1:14" x14ac:dyDescent="0.25">
      <c r="A194" s="30" t="s">
        <v>14</v>
      </c>
      <c r="B194" s="22" t="s">
        <v>629</v>
      </c>
      <c r="C194" s="22">
        <v>36164</v>
      </c>
      <c r="D194" s="22" t="s">
        <v>1946</v>
      </c>
      <c r="E194" s="22" t="s">
        <v>1947</v>
      </c>
      <c r="F194" s="23">
        <v>213</v>
      </c>
      <c r="G194" s="23">
        <v>53</v>
      </c>
      <c r="H194" s="23">
        <v>8</v>
      </c>
      <c r="I194" s="23">
        <v>221</v>
      </c>
      <c r="J194" s="24">
        <v>4.658165368386174E-5</v>
      </c>
      <c r="K194" s="25">
        <v>9.4350971461189913E-6</v>
      </c>
      <c r="L194" s="26">
        <v>3.6199095022624438E-2</v>
      </c>
      <c r="M194" s="22">
        <v>1069</v>
      </c>
      <c r="N194" s="27">
        <v>5</v>
      </c>
    </row>
    <row r="195" spans="1:14" x14ac:dyDescent="0.25">
      <c r="A195" s="29" t="s">
        <v>14</v>
      </c>
      <c r="B195" s="16" t="s">
        <v>125</v>
      </c>
      <c r="C195" s="16">
        <v>34226</v>
      </c>
      <c r="D195" s="16" t="s">
        <v>1852</v>
      </c>
      <c r="E195" s="16" t="s">
        <v>1852</v>
      </c>
      <c r="F195" s="17">
        <v>100</v>
      </c>
      <c r="G195" s="17">
        <v>25</v>
      </c>
      <c r="H195" s="17">
        <v>17</v>
      </c>
      <c r="I195" s="17">
        <v>117</v>
      </c>
      <c r="J195" s="18">
        <v>2.1972478152764974E-5</v>
      </c>
      <c r="K195" s="19">
        <v>2.0049581435502854E-5</v>
      </c>
      <c r="L195" s="20">
        <v>0.14529914529914531</v>
      </c>
      <c r="M195" s="16">
        <v>1070</v>
      </c>
      <c r="N195" s="21">
        <v>5</v>
      </c>
    </row>
    <row r="196" spans="1:14" x14ac:dyDescent="0.25">
      <c r="A196" s="30" t="s">
        <v>14</v>
      </c>
      <c r="B196" s="22" t="s">
        <v>125</v>
      </c>
      <c r="C196" s="22">
        <v>34214</v>
      </c>
      <c r="D196" s="22" t="s">
        <v>1858</v>
      </c>
      <c r="E196" s="22" t="s">
        <v>1859</v>
      </c>
      <c r="F196" s="23">
        <v>80</v>
      </c>
      <c r="G196" s="23">
        <v>20</v>
      </c>
      <c r="H196" s="23">
        <v>20</v>
      </c>
      <c r="I196" s="23">
        <v>100</v>
      </c>
      <c r="J196" s="24">
        <v>1.7577982522211978E-5</v>
      </c>
      <c r="K196" s="25">
        <v>2.3587742865297477E-5</v>
      </c>
      <c r="L196" s="26">
        <v>0.2</v>
      </c>
      <c r="M196" s="22">
        <v>1074</v>
      </c>
      <c r="N196" s="27">
        <v>5</v>
      </c>
    </row>
    <row r="197" spans="1:14" x14ac:dyDescent="0.25">
      <c r="A197" s="29" t="s">
        <v>14</v>
      </c>
      <c r="B197" s="16" t="s">
        <v>125</v>
      </c>
      <c r="C197" s="16">
        <v>34122</v>
      </c>
      <c r="D197" s="16" t="s">
        <v>1918</v>
      </c>
      <c r="E197" s="16" t="s">
        <v>1918</v>
      </c>
      <c r="F197" s="17">
        <v>215</v>
      </c>
      <c r="G197" s="17">
        <v>53</v>
      </c>
      <c r="H197" s="17">
        <v>7</v>
      </c>
      <c r="I197" s="17">
        <v>222</v>
      </c>
      <c r="J197" s="18">
        <v>4.658165368386174E-5</v>
      </c>
      <c r="K197" s="19">
        <v>8.2557100028541168E-6</v>
      </c>
      <c r="L197" s="20">
        <v>3.1531531531531529E-2</v>
      </c>
      <c r="M197" s="16">
        <v>1077</v>
      </c>
      <c r="N197" s="21">
        <v>5</v>
      </c>
    </row>
    <row r="198" spans="1:14" x14ac:dyDescent="0.25">
      <c r="A198" s="30" t="s">
        <v>14</v>
      </c>
      <c r="B198" s="22" t="s">
        <v>629</v>
      </c>
      <c r="C198" s="22">
        <v>36161</v>
      </c>
      <c r="D198" s="22" t="s">
        <v>2276</v>
      </c>
      <c r="E198" s="22" t="s">
        <v>2277</v>
      </c>
      <c r="F198" s="23">
        <v>233</v>
      </c>
      <c r="G198" s="23">
        <v>58</v>
      </c>
      <c r="H198" s="23">
        <v>6</v>
      </c>
      <c r="I198" s="23">
        <v>239</v>
      </c>
      <c r="J198" s="24">
        <v>5.0976149314414736E-5</v>
      </c>
      <c r="K198" s="25">
        <v>7.0763228595892431E-6</v>
      </c>
      <c r="L198" s="26">
        <v>2.5104602510460251E-2</v>
      </c>
      <c r="M198" s="22">
        <v>1079</v>
      </c>
      <c r="N198" s="27">
        <v>5</v>
      </c>
    </row>
    <row r="199" spans="1:14" x14ac:dyDescent="0.25">
      <c r="A199" s="29" t="s">
        <v>14</v>
      </c>
      <c r="B199" s="16" t="s">
        <v>17</v>
      </c>
      <c r="C199" s="16">
        <v>37356</v>
      </c>
      <c r="D199" s="16" t="s">
        <v>1876</v>
      </c>
      <c r="E199" s="16" t="s">
        <v>1876</v>
      </c>
      <c r="F199" s="17">
        <v>538</v>
      </c>
      <c r="G199" s="17">
        <v>339</v>
      </c>
      <c r="H199" s="17">
        <v>1</v>
      </c>
      <c r="I199" s="17">
        <v>539</v>
      </c>
      <c r="J199" s="18">
        <v>2.9794680375149304E-4</v>
      </c>
      <c r="K199" s="19">
        <v>1.1793871432648739E-6</v>
      </c>
      <c r="L199" s="20">
        <v>1.8552875695732839E-3</v>
      </c>
      <c r="M199" s="16">
        <v>1083</v>
      </c>
      <c r="N199" s="21">
        <v>5</v>
      </c>
    </row>
    <row r="200" spans="1:14" x14ac:dyDescent="0.25">
      <c r="A200" s="30" t="s">
        <v>14</v>
      </c>
      <c r="B200" s="22" t="s">
        <v>629</v>
      </c>
      <c r="C200" s="22">
        <v>36144</v>
      </c>
      <c r="D200" s="22" t="s">
        <v>1933</v>
      </c>
      <c r="E200" s="22" t="s">
        <v>1934</v>
      </c>
      <c r="F200" s="23">
        <v>101</v>
      </c>
      <c r="G200" s="23">
        <v>25</v>
      </c>
      <c r="H200" s="23">
        <v>13</v>
      </c>
      <c r="I200" s="23">
        <v>114</v>
      </c>
      <c r="J200" s="24">
        <v>2.1972478152764974E-5</v>
      </c>
      <c r="K200" s="25">
        <v>1.5332032862443359E-5</v>
      </c>
      <c r="L200" s="26">
        <v>0.11403508771929824</v>
      </c>
      <c r="M200" s="22">
        <v>1085</v>
      </c>
      <c r="N200" s="27">
        <v>5</v>
      </c>
    </row>
    <row r="201" spans="1:14" x14ac:dyDescent="0.25">
      <c r="A201" s="29" t="s">
        <v>14</v>
      </c>
      <c r="B201" s="16" t="s">
        <v>176</v>
      </c>
      <c r="C201" s="16">
        <v>32183</v>
      </c>
      <c r="D201" s="16" t="s">
        <v>1901</v>
      </c>
      <c r="E201" s="16" t="s">
        <v>1902</v>
      </c>
      <c r="F201" s="17">
        <v>104</v>
      </c>
      <c r="G201" s="17">
        <v>26</v>
      </c>
      <c r="H201" s="17">
        <v>11</v>
      </c>
      <c r="I201" s="17">
        <v>115</v>
      </c>
      <c r="J201" s="18">
        <v>2.2851377278875572E-5</v>
      </c>
      <c r="K201" s="19">
        <v>1.2973258575913612E-5</v>
      </c>
      <c r="L201" s="20">
        <v>9.5652173913043481E-2</v>
      </c>
      <c r="M201" s="16">
        <v>1100</v>
      </c>
      <c r="N201" s="21">
        <v>5</v>
      </c>
    </row>
    <row r="202" spans="1:14" x14ac:dyDescent="0.25">
      <c r="A202" s="30" t="s">
        <v>14</v>
      </c>
      <c r="B202" s="22" t="s">
        <v>125</v>
      </c>
      <c r="C202" s="22">
        <v>34274</v>
      </c>
      <c r="D202" s="22" t="s">
        <v>1921</v>
      </c>
      <c r="E202" s="22" t="s">
        <v>1921</v>
      </c>
      <c r="F202" s="23">
        <v>199</v>
      </c>
      <c r="G202" s="23">
        <v>49</v>
      </c>
      <c r="H202" s="23">
        <v>5</v>
      </c>
      <c r="I202" s="23">
        <v>204</v>
      </c>
      <c r="J202" s="24">
        <v>4.3066057179419346E-5</v>
      </c>
      <c r="K202" s="25">
        <v>5.8969357163243694E-6</v>
      </c>
      <c r="L202" s="26">
        <v>2.4509803921568627E-2</v>
      </c>
      <c r="M202" s="22">
        <v>1111</v>
      </c>
      <c r="N202" s="27">
        <v>5</v>
      </c>
    </row>
    <row r="203" spans="1:14" x14ac:dyDescent="0.25">
      <c r="A203" s="29" t="s">
        <v>14</v>
      </c>
      <c r="B203" s="16" t="s">
        <v>115</v>
      </c>
      <c r="C203" s="16">
        <v>33239</v>
      </c>
      <c r="D203" s="16" t="s">
        <v>2243</v>
      </c>
      <c r="E203" s="16" t="s">
        <v>2244</v>
      </c>
      <c r="F203" s="17">
        <v>138</v>
      </c>
      <c r="G203" s="17">
        <v>34</v>
      </c>
      <c r="H203" s="17">
        <v>7</v>
      </c>
      <c r="I203" s="17">
        <v>145</v>
      </c>
      <c r="J203" s="18">
        <v>2.9882570287760364E-5</v>
      </c>
      <c r="K203" s="19">
        <v>8.2557100028541168E-6</v>
      </c>
      <c r="L203" s="20">
        <v>4.8275862068965517E-2</v>
      </c>
      <c r="M203" s="16">
        <v>1112</v>
      </c>
      <c r="N203" s="21">
        <v>5</v>
      </c>
    </row>
    <row r="204" spans="1:14" x14ac:dyDescent="0.25">
      <c r="A204" s="30" t="s">
        <v>14</v>
      </c>
      <c r="B204" s="22" t="s">
        <v>17</v>
      </c>
      <c r="C204" s="22">
        <v>37375</v>
      </c>
      <c r="D204" s="22" t="s">
        <v>1931</v>
      </c>
      <c r="E204" s="22" t="s">
        <v>1932</v>
      </c>
      <c r="F204" s="23">
        <v>56</v>
      </c>
      <c r="G204" s="23">
        <v>35</v>
      </c>
      <c r="H204" s="23">
        <v>6</v>
      </c>
      <c r="I204" s="23">
        <v>62</v>
      </c>
      <c r="J204" s="24">
        <v>3.0761469413870959E-5</v>
      </c>
      <c r="K204" s="25">
        <v>7.0763228595892431E-6</v>
      </c>
      <c r="L204" s="26">
        <v>9.6774193548387094E-2</v>
      </c>
      <c r="M204" s="22">
        <v>1116</v>
      </c>
      <c r="N204" s="27">
        <v>5</v>
      </c>
    </row>
    <row r="205" spans="1:14" x14ac:dyDescent="0.25">
      <c r="A205" s="29" t="s">
        <v>14</v>
      </c>
      <c r="B205" s="16" t="s">
        <v>125</v>
      </c>
      <c r="C205" s="16">
        <v>34254</v>
      </c>
      <c r="D205" s="16" t="s">
        <v>1940</v>
      </c>
      <c r="E205" s="16" t="s">
        <v>1941</v>
      </c>
      <c r="F205" s="17">
        <v>65</v>
      </c>
      <c r="G205" s="17">
        <v>16</v>
      </c>
      <c r="H205" s="17">
        <v>11</v>
      </c>
      <c r="I205" s="17">
        <v>76</v>
      </c>
      <c r="J205" s="18">
        <v>1.4062386017769582E-5</v>
      </c>
      <c r="K205" s="19">
        <v>1.2973258575913612E-5</v>
      </c>
      <c r="L205" s="20">
        <v>0.14473684210526316</v>
      </c>
      <c r="M205" s="16">
        <v>1124</v>
      </c>
      <c r="N205" s="21">
        <v>5</v>
      </c>
    </row>
    <row r="206" spans="1:14" x14ac:dyDescent="0.25">
      <c r="A206" s="30" t="s">
        <v>14</v>
      </c>
      <c r="B206" s="22" t="s">
        <v>115</v>
      </c>
      <c r="C206" s="22">
        <v>33283</v>
      </c>
      <c r="D206" s="22" t="s">
        <v>1996</v>
      </c>
      <c r="E206" s="22" t="s">
        <v>761</v>
      </c>
      <c r="F206" s="23">
        <v>49</v>
      </c>
      <c r="G206" s="23">
        <v>12</v>
      </c>
      <c r="H206" s="23">
        <v>9</v>
      </c>
      <c r="I206" s="23">
        <v>58</v>
      </c>
      <c r="J206" s="24">
        <v>1.0546789513327188E-5</v>
      </c>
      <c r="K206" s="25">
        <v>1.0614484289383864E-5</v>
      </c>
      <c r="L206" s="26">
        <v>0.15517241379310345</v>
      </c>
      <c r="M206" s="22">
        <v>1143</v>
      </c>
      <c r="N206" s="27">
        <v>5</v>
      </c>
    </row>
    <row r="207" spans="1:14" x14ac:dyDescent="0.25">
      <c r="A207" s="29" t="s">
        <v>14</v>
      </c>
      <c r="B207" s="16" t="s">
        <v>115</v>
      </c>
      <c r="C207" s="16">
        <v>33231</v>
      </c>
      <c r="D207" s="16" t="s">
        <v>2018</v>
      </c>
      <c r="E207" s="16" t="s">
        <v>1236</v>
      </c>
      <c r="F207" s="17">
        <v>29</v>
      </c>
      <c r="G207" s="17">
        <v>7</v>
      </c>
      <c r="H207" s="17">
        <v>14</v>
      </c>
      <c r="I207" s="17">
        <v>43</v>
      </c>
      <c r="J207" s="18">
        <v>6.1522938827741923E-6</v>
      </c>
      <c r="K207" s="19">
        <v>1.6511420005708234E-5</v>
      </c>
      <c r="L207" s="20">
        <v>0.32558139534883723</v>
      </c>
      <c r="M207" s="16">
        <v>1146</v>
      </c>
      <c r="N207" s="21">
        <v>5</v>
      </c>
    </row>
    <row r="208" spans="1:14" x14ac:dyDescent="0.25">
      <c r="A208" s="30" t="s">
        <v>14</v>
      </c>
      <c r="B208" s="22" t="s">
        <v>125</v>
      </c>
      <c r="C208" s="22">
        <v>34273</v>
      </c>
      <c r="D208" s="22" t="s">
        <v>1992</v>
      </c>
      <c r="E208" s="22" t="s">
        <v>1993</v>
      </c>
      <c r="F208" s="23">
        <v>54</v>
      </c>
      <c r="G208" s="23">
        <v>13</v>
      </c>
      <c r="H208" s="23">
        <v>6</v>
      </c>
      <c r="I208" s="23">
        <v>60</v>
      </c>
      <c r="J208" s="24">
        <v>1.1425688639437786E-5</v>
      </c>
      <c r="K208" s="25">
        <v>7.0763228595892431E-6</v>
      </c>
      <c r="L208" s="26">
        <v>0.1</v>
      </c>
      <c r="M208" s="22">
        <v>1156</v>
      </c>
      <c r="N208" s="27">
        <v>0</v>
      </c>
    </row>
    <row r="209" spans="1:14" x14ac:dyDescent="0.25">
      <c r="A209" s="29" t="s">
        <v>14</v>
      </c>
      <c r="B209" s="16" t="s">
        <v>125</v>
      </c>
      <c r="C209" s="16">
        <v>34253</v>
      </c>
      <c r="D209" s="16" t="s">
        <v>2038</v>
      </c>
      <c r="E209" s="16" t="s">
        <v>2038</v>
      </c>
      <c r="F209" s="17">
        <v>25</v>
      </c>
      <c r="G209" s="17">
        <v>6</v>
      </c>
      <c r="H209" s="17">
        <v>11</v>
      </c>
      <c r="I209" s="17">
        <v>36</v>
      </c>
      <c r="J209" s="18">
        <v>5.2733947566635938E-6</v>
      </c>
      <c r="K209" s="19">
        <v>1.2973258575913612E-5</v>
      </c>
      <c r="L209" s="20">
        <v>0.30555555555555558</v>
      </c>
      <c r="M209" s="16">
        <v>1158</v>
      </c>
      <c r="N209" s="21">
        <v>0</v>
      </c>
    </row>
    <row r="210" spans="1:14" x14ac:dyDescent="0.25">
      <c r="A210" s="30" t="s">
        <v>14</v>
      </c>
      <c r="B210" s="22" t="s">
        <v>13</v>
      </c>
      <c r="C210" s="22">
        <v>31131</v>
      </c>
      <c r="D210" s="22" t="s">
        <v>2019</v>
      </c>
      <c r="E210" s="22" t="s">
        <v>2020</v>
      </c>
      <c r="F210" s="23">
        <v>1</v>
      </c>
      <c r="G210" s="23">
        <v>1</v>
      </c>
      <c r="H210" s="23">
        <v>35</v>
      </c>
      <c r="I210" s="23">
        <v>36</v>
      </c>
      <c r="J210" s="24">
        <v>8.7889912611059886E-7</v>
      </c>
      <c r="K210" s="25">
        <v>4.1278550014270585E-5</v>
      </c>
      <c r="L210" s="26">
        <v>0.97222222222222221</v>
      </c>
      <c r="M210" s="22">
        <v>1169</v>
      </c>
      <c r="N210" s="27">
        <v>0</v>
      </c>
    </row>
    <row r="211" spans="1:14" x14ac:dyDescent="0.25">
      <c r="A211" s="29" t="s">
        <v>14</v>
      </c>
      <c r="B211" s="16" t="s">
        <v>115</v>
      </c>
      <c r="C211" s="16">
        <v>33171</v>
      </c>
      <c r="D211" s="16" t="s">
        <v>2005</v>
      </c>
      <c r="E211" s="16" t="s">
        <v>2006</v>
      </c>
      <c r="F211" s="17">
        <v>35</v>
      </c>
      <c r="G211" s="17">
        <v>9</v>
      </c>
      <c r="H211" s="17">
        <v>4</v>
      </c>
      <c r="I211" s="17">
        <v>39</v>
      </c>
      <c r="J211" s="18">
        <v>7.9100921349953903E-6</v>
      </c>
      <c r="K211" s="19">
        <v>4.7175485730594957E-6</v>
      </c>
      <c r="L211" s="20">
        <v>0.10256410256410256</v>
      </c>
      <c r="M211" s="16">
        <v>1170</v>
      </c>
      <c r="N211" s="21">
        <v>0</v>
      </c>
    </row>
    <row r="212" spans="1:14" x14ac:dyDescent="0.25">
      <c r="A212" s="30" t="s">
        <v>14</v>
      </c>
      <c r="B212" s="22" t="s">
        <v>125</v>
      </c>
      <c r="C212" s="22">
        <v>34281</v>
      </c>
      <c r="D212" s="22" t="s">
        <v>2268</v>
      </c>
      <c r="E212" s="22" t="s">
        <v>2269</v>
      </c>
      <c r="F212" s="23">
        <v>45</v>
      </c>
      <c r="G212" s="23">
        <v>11</v>
      </c>
      <c r="H212" s="23">
        <v>3</v>
      </c>
      <c r="I212" s="23">
        <v>48</v>
      </c>
      <c r="J212" s="24">
        <v>9.6678903872165874E-6</v>
      </c>
      <c r="K212" s="25">
        <v>3.5381614297946215E-6</v>
      </c>
      <c r="L212" s="26">
        <v>6.25E-2</v>
      </c>
      <c r="M212" s="22">
        <v>1172</v>
      </c>
      <c r="N212" s="27">
        <v>0</v>
      </c>
    </row>
    <row r="213" spans="1:14" x14ac:dyDescent="0.25">
      <c r="A213" s="29" t="s">
        <v>14</v>
      </c>
      <c r="B213" s="16" t="s">
        <v>176</v>
      </c>
      <c r="C213" s="16">
        <v>32173</v>
      </c>
      <c r="D213" s="16" t="s">
        <v>2023</v>
      </c>
      <c r="E213" s="16" t="s">
        <v>2024</v>
      </c>
      <c r="F213" s="17">
        <v>4</v>
      </c>
      <c r="G213" s="17">
        <v>1</v>
      </c>
      <c r="H213" s="17">
        <v>30</v>
      </c>
      <c r="I213" s="17">
        <v>34</v>
      </c>
      <c r="J213" s="18">
        <v>8.7889912611059886E-7</v>
      </c>
      <c r="K213" s="19">
        <v>3.5381614297946216E-5</v>
      </c>
      <c r="L213" s="20">
        <v>0.88235294117647056</v>
      </c>
      <c r="M213" s="16">
        <v>1175</v>
      </c>
      <c r="N213" s="21">
        <v>0</v>
      </c>
    </row>
    <row r="214" spans="1:14" x14ac:dyDescent="0.25">
      <c r="A214" s="30" t="s">
        <v>14</v>
      </c>
      <c r="B214" s="22" t="s">
        <v>115</v>
      </c>
      <c r="C214" s="22">
        <v>33131</v>
      </c>
      <c r="D214" s="22" t="s">
        <v>2034</v>
      </c>
      <c r="E214" s="22" t="s">
        <v>2035</v>
      </c>
      <c r="F214" s="23">
        <v>35</v>
      </c>
      <c r="G214" s="23">
        <v>9</v>
      </c>
      <c r="H214" s="23">
        <v>3</v>
      </c>
      <c r="I214" s="23">
        <v>38</v>
      </c>
      <c r="J214" s="24">
        <v>7.9100921349953903E-6</v>
      </c>
      <c r="K214" s="25">
        <v>3.5381614297946215E-6</v>
      </c>
      <c r="L214" s="26">
        <v>7.8947368421052627E-2</v>
      </c>
      <c r="M214" s="22">
        <v>1180</v>
      </c>
      <c r="N214" s="27">
        <v>0</v>
      </c>
    </row>
    <row r="215" spans="1:14" x14ac:dyDescent="0.25">
      <c r="A215" s="29" t="s">
        <v>14</v>
      </c>
      <c r="B215" s="16" t="s">
        <v>125</v>
      </c>
      <c r="C215" s="16">
        <v>34366</v>
      </c>
      <c r="D215" s="16" t="s">
        <v>2307</v>
      </c>
      <c r="E215" s="16" t="s">
        <v>2307</v>
      </c>
      <c r="F215" s="17">
        <v>15</v>
      </c>
      <c r="G215" s="17">
        <v>4</v>
      </c>
      <c r="H215" s="17">
        <v>5</v>
      </c>
      <c r="I215" s="17">
        <v>20</v>
      </c>
      <c r="J215" s="18">
        <v>3.5155965044423954E-6</v>
      </c>
      <c r="K215" s="19">
        <v>5.8969357163243694E-6</v>
      </c>
      <c r="L215" s="20">
        <v>0.25</v>
      </c>
      <c r="M215" s="16">
        <v>1188</v>
      </c>
      <c r="N215" s="21">
        <v>0</v>
      </c>
    </row>
    <row r="216" spans="1:14" x14ac:dyDescent="0.25">
      <c r="A216" s="30" t="s">
        <v>14</v>
      </c>
      <c r="B216" s="22" t="s">
        <v>17</v>
      </c>
      <c r="C216" s="22">
        <v>37359</v>
      </c>
      <c r="D216" s="22" t="s">
        <v>2069</v>
      </c>
      <c r="E216" s="22" t="s">
        <v>2070</v>
      </c>
      <c r="F216" s="23">
        <v>1</v>
      </c>
      <c r="G216" s="23">
        <v>1</v>
      </c>
      <c r="H216" s="23">
        <v>14</v>
      </c>
      <c r="I216" s="23">
        <v>15</v>
      </c>
      <c r="J216" s="24">
        <v>8.7889912611059886E-7</v>
      </c>
      <c r="K216" s="25">
        <v>1.6511420005708234E-5</v>
      </c>
      <c r="L216" s="26">
        <v>0.93333333333333335</v>
      </c>
      <c r="M216" s="22">
        <v>1190</v>
      </c>
      <c r="N216" s="27">
        <v>0</v>
      </c>
    </row>
    <row r="217" spans="1:14" x14ac:dyDescent="0.25">
      <c r="A217" s="29" t="s">
        <v>14</v>
      </c>
      <c r="B217" s="16" t="s">
        <v>115</v>
      </c>
      <c r="C217" s="16">
        <v>33137</v>
      </c>
      <c r="D217" s="16" t="s">
        <v>1808</v>
      </c>
      <c r="E217" s="16" t="s">
        <v>1809</v>
      </c>
      <c r="F217" s="17">
        <v>400</v>
      </c>
      <c r="G217" s="17">
        <v>99</v>
      </c>
      <c r="H217" s="17">
        <v>0</v>
      </c>
      <c r="I217" s="17">
        <v>400</v>
      </c>
      <c r="J217" s="18">
        <v>8.7011013484949293E-5</v>
      </c>
      <c r="K217" s="19">
        <v>0</v>
      </c>
      <c r="L217" s="20">
        <v>0</v>
      </c>
      <c r="M217" s="16">
        <v>1385.5</v>
      </c>
      <c r="N217" s="21">
        <v>0</v>
      </c>
    </row>
    <row r="218" spans="1:14" x14ac:dyDescent="0.25">
      <c r="A218" s="30" t="s">
        <v>14</v>
      </c>
      <c r="B218" s="22" t="s">
        <v>629</v>
      </c>
      <c r="C218" s="22">
        <v>36134</v>
      </c>
      <c r="D218" s="22" t="s">
        <v>2123</v>
      </c>
      <c r="E218" s="22" t="s">
        <v>2124</v>
      </c>
      <c r="F218" s="23">
        <v>208</v>
      </c>
      <c r="G218" s="23">
        <v>51</v>
      </c>
      <c r="H218" s="23">
        <v>0</v>
      </c>
      <c r="I218" s="23">
        <v>208</v>
      </c>
      <c r="J218" s="24">
        <v>4.4823855431640543E-5</v>
      </c>
      <c r="K218" s="25">
        <v>0</v>
      </c>
      <c r="L218" s="26">
        <v>0</v>
      </c>
      <c r="M218" s="22">
        <v>1385.5</v>
      </c>
      <c r="N218" s="27">
        <v>0</v>
      </c>
    </row>
    <row r="219" spans="1:14" x14ac:dyDescent="0.25">
      <c r="A219" s="29" t="s">
        <v>14</v>
      </c>
      <c r="B219" s="16" t="s">
        <v>176</v>
      </c>
      <c r="C219" s="16">
        <v>32195</v>
      </c>
      <c r="D219" s="16" t="s">
        <v>2126</v>
      </c>
      <c r="E219" s="16" t="s">
        <v>2127</v>
      </c>
      <c r="F219" s="17">
        <v>24</v>
      </c>
      <c r="G219" s="17">
        <v>6</v>
      </c>
      <c r="H219" s="17">
        <v>0</v>
      </c>
      <c r="I219" s="17">
        <v>24</v>
      </c>
      <c r="J219" s="18">
        <v>5.2733947566635938E-6</v>
      </c>
      <c r="K219" s="19">
        <v>0</v>
      </c>
      <c r="L219" s="20">
        <v>0</v>
      </c>
      <c r="M219" s="16">
        <v>1385.5</v>
      </c>
      <c r="N219" s="21">
        <v>0</v>
      </c>
    </row>
    <row r="220" spans="1:14" x14ac:dyDescent="0.25">
      <c r="A220" s="30" t="s">
        <v>14</v>
      </c>
      <c r="B220" s="22" t="s">
        <v>17</v>
      </c>
      <c r="C220" s="22">
        <v>37321</v>
      </c>
      <c r="D220" s="22" t="s">
        <v>2134</v>
      </c>
      <c r="E220" s="22" t="s">
        <v>2135</v>
      </c>
      <c r="F220" s="23">
        <v>247</v>
      </c>
      <c r="G220" s="23">
        <v>156</v>
      </c>
      <c r="H220" s="23">
        <v>0</v>
      </c>
      <c r="I220" s="23">
        <v>247</v>
      </c>
      <c r="J220" s="24">
        <v>1.3710826367325344E-4</v>
      </c>
      <c r="K220" s="25">
        <v>0</v>
      </c>
      <c r="L220" s="26">
        <v>0</v>
      </c>
      <c r="M220" s="22">
        <v>1385.5</v>
      </c>
      <c r="N220" s="27">
        <v>0</v>
      </c>
    </row>
    <row r="221" spans="1:14" x14ac:dyDescent="0.25">
      <c r="A221" s="29" t="s">
        <v>14</v>
      </c>
      <c r="B221" s="16" t="s">
        <v>13</v>
      </c>
      <c r="C221" s="16">
        <v>31176</v>
      </c>
      <c r="D221" s="16" t="s">
        <v>2202</v>
      </c>
      <c r="E221" s="16" t="s">
        <v>2203</v>
      </c>
      <c r="F221" s="17">
        <v>13641</v>
      </c>
      <c r="G221" s="17">
        <v>7737</v>
      </c>
      <c r="H221" s="17">
        <v>0</v>
      </c>
      <c r="I221" s="17">
        <v>13641</v>
      </c>
      <c r="J221" s="18">
        <v>6.8000425387177033E-3</v>
      </c>
      <c r="K221" s="19">
        <v>0</v>
      </c>
      <c r="L221" s="20">
        <v>0</v>
      </c>
      <c r="M221" s="16">
        <v>1385.5</v>
      </c>
      <c r="N221" s="21">
        <v>0</v>
      </c>
    </row>
    <row r="222" spans="1:14" x14ac:dyDescent="0.25">
      <c r="A222" s="30" t="s">
        <v>14</v>
      </c>
      <c r="B222" s="22" t="s">
        <v>13</v>
      </c>
      <c r="C222" s="22">
        <v>31171</v>
      </c>
      <c r="D222" s="22" t="s">
        <v>2204</v>
      </c>
      <c r="E222" s="22" t="s">
        <v>2205</v>
      </c>
      <c r="F222" s="23">
        <v>10127</v>
      </c>
      <c r="G222" s="23">
        <v>5744</v>
      </c>
      <c r="H222" s="23">
        <v>0</v>
      </c>
      <c r="I222" s="23">
        <v>10127</v>
      </c>
      <c r="J222" s="24">
        <v>5.0483965803792804E-3</v>
      </c>
      <c r="K222" s="25">
        <v>0</v>
      </c>
      <c r="L222" s="26">
        <v>0</v>
      </c>
      <c r="M222" s="22">
        <v>1385.5</v>
      </c>
      <c r="N222" s="27">
        <v>0</v>
      </c>
    </row>
    <row r="223" spans="1:14" x14ac:dyDescent="0.25">
      <c r="A223" s="29" t="s">
        <v>14</v>
      </c>
      <c r="B223" s="16" t="s">
        <v>115</v>
      </c>
      <c r="C223" s="16">
        <v>33279</v>
      </c>
      <c r="D223" s="16" t="s">
        <v>2206</v>
      </c>
      <c r="E223" s="16" t="s">
        <v>2207</v>
      </c>
      <c r="F223" s="17">
        <v>138</v>
      </c>
      <c r="G223" s="17">
        <v>34</v>
      </c>
      <c r="H223" s="17">
        <v>0</v>
      </c>
      <c r="I223" s="17">
        <v>138</v>
      </c>
      <c r="J223" s="18">
        <v>2.9882570287760364E-5</v>
      </c>
      <c r="K223" s="19">
        <v>0</v>
      </c>
      <c r="L223" s="20">
        <v>0</v>
      </c>
      <c r="M223" s="16">
        <v>1385.5</v>
      </c>
      <c r="N223" s="21">
        <v>0</v>
      </c>
    </row>
    <row r="224" spans="1:14" x14ac:dyDescent="0.25">
      <c r="A224" s="30" t="s">
        <v>14</v>
      </c>
      <c r="B224" s="22" t="s">
        <v>17</v>
      </c>
      <c r="C224" s="22">
        <v>37360</v>
      </c>
      <c r="D224" s="22" t="s">
        <v>2208</v>
      </c>
      <c r="E224" s="22" t="s">
        <v>2208</v>
      </c>
      <c r="F224" s="23">
        <v>483</v>
      </c>
      <c r="G224" s="23">
        <v>304</v>
      </c>
      <c r="H224" s="23">
        <v>0</v>
      </c>
      <c r="I224" s="23">
        <v>483</v>
      </c>
      <c r="J224" s="24">
        <v>2.6718533433762207E-4</v>
      </c>
      <c r="K224" s="25">
        <v>0</v>
      </c>
      <c r="L224" s="26">
        <v>0</v>
      </c>
      <c r="M224" s="22">
        <v>1385.5</v>
      </c>
      <c r="N224" s="27">
        <v>0</v>
      </c>
    </row>
    <row r="225" spans="1:14" x14ac:dyDescent="0.25">
      <c r="A225" s="29" t="s">
        <v>14</v>
      </c>
      <c r="B225" s="16" t="s">
        <v>17</v>
      </c>
      <c r="C225" s="16">
        <v>37362</v>
      </c>
      <c r="D225" s="16" t="s">
        <v>2209</v>
      </c>
      <c r="E225" s="16" t="s">
        <v>2210</v>
      </c>
      <c r="F225" s="17">
        <v>31</v>
      </c>
      <c r="G225" s="17">
        <v>20</v>
      </c>
      <c r="H225" s="17">
        <v>0</v>
      </c>
      <c r="I225" s="17">
        <v>31</v>
      </c>
      <c r="J225" s="18">
        <v>1.7577982522211978E-5</v>
      </c>
      <c r="K225" s="19">
        <v>0</v>
      </c>
      <c r="L225" s="20">
        <v>0</v>
      </c>
      <c r="M225" s="16">
        <v>1385.5</v>
      </c>
      <c r="N225" s="21">
        <v>0</v>
      </c>
    </row>
    <row r="226" spans="1:14" x14ac:dyDescent="0.25">
      <c r="A226" s="30" t="s">
        <v>14</v>
      </c>
      <c r="B226" s="22" t="s">
        <v>13</v>
      </c>
      <c r="C226" s="22">
        <v>31136</v>
      </c>
      <c r="D226" s="22" t="s">
        <v>2213</v>
      </c>
      <c r="E226" s="22" t="s">
        <v>2214</v>
      </c>
      <c r="F226" s="23">
        <v>1751</v>
      </c>
      <c r="G226" s="23">
        <v>993</v>
      </c>
      <c r="H226" s="23">
        <v>0</v>
      </c>
      <c r="I226" s="23">
        <v>1751</v>
      </c>
      <c r="J226" s="24">
        <v>8.7274683222782472E-4</v>
      </c>
      <c r="K226" s="25">
        <v>0</v>
      </c>
      <c r="L226" s="26">
        <v>0</v>
      </c>
      <c r="M226" s="22">
        <v>1385.5</v>
      </c>
      <c r="N226" s="27">
        <v>0</v>
      </c>
    </row>
    <row r="227" spans="1:14" x14ac:dyDescent="0.25">
      <c r="A227" s="29" t="s">
        <v>14</v>
      </c>
      <c r="B227" s="16" t="s">
        <v>17</v>
      </c>
      <c r="C227" s="16">
        <v>37335</v>
      </c>
      <c r="D227" s="16" t="s">
        <v>2217</v>
      </c>
      <c r="E227" s="16" t="s">
        <v>2218</v>
      </c>
      <c r="F227" s="17">
        <v>409</v>
      </c>
      <c r="G227" s="17">
        <v>258</v>
      </c>
      <c r="H227" s="17">
        <v>0</v>
      </c>
      <c r="I227" s="17">
        <v>409</v>
      </c>
      <c r="J227" s="18">
        <v>2.2675597453653451E-4</v>
      </c>
      <c r="K227" s="19">
        <v>0</v>
      </c>
      <c r="L227" s="20">
        <v>0</v>
      </c>
      <c r="M227" s="16">
        <v>1385.5</v>
      </c>
      <c r="N227" s="21">
        <v>0</v>
      </c>
    </row>
    <row r="228" spans="1:14" x14ac:dyDescent="0.25">
      <c r="A228" s="30" t="s">
        <v>14</v>
      </c>
      <c r="B228" s="22" t="s">
        <v>115</v>
      </c>
      <c r="C228" s="22">
        <v>33263</v>
      </c>
      <c r="D228" s="22" t="s">
        <v>2219</v>
      </c>
      <c r="E228" s="22" t="s">
        <v>2220</v>
      </c>
      <c r="F228" s="23">
        <v>0</v>
      </c>
      <c r="G228" s="23">
        <v>0</v>
      </c>
      <c r="H228" s="23">
        <v>2</v>
      </c>
      <c r="I228" s="23">
        <v>2</v>
      </c>
      <c r="J228" s="24">
        <v>0</v>
      </c>
      <c r="K228" s="25">
        <v>2.3587742865297478E-6</v>
      </c>
      <c r="L228" s="26">
        <v>1</v>
      </c>
      <c r="M228" s="22">
        <v>1385.5</v>
      </c>
      <c r="N228" s="27">
        <v>0</v>
      </c>
    </row>
    <row r="229" spans="1:14" x14ac:dyDescent="0.25">
      <c r="A229" s="29" t="s">
        <v>14</v>
      </c>
      <c r="B229" s="16" t="s">
        <v>17</v>
      </c>
      <c r="C229" s="16">
        <v>37385</v>
      </c>
      <c r="D229" s="16" t="s">
        <v>2221</v>
      </c>
      <c r="E229" s="16" t="s">
        <v>2222</v>
      </c>
      <c r="F229" s="17">
        <v>0</v>
      </c>
      <c r="G229" s="17">
        <v>0</v>
      </c>
      <c r="H229" s="17">
        <v>0</v>
      </c>
      <c r="I229" s="17">
        <v>0</v>
      </c>
      <c r="J229" s="18">
        <v>0</v>
      </c>
      <c r="K229" s="19">
        <v>0</v>
      </c>
      <c r="L229" s="20">
        <v>0</v>
      </c>
      <c r="M229" s="16">
        <v>1385.5</v>
      </c>
      <c r="N229" s="21">
        <v>0</v>
      </c>
    </row>
    <row r="230" spans="1:14" x14ac:dyDescent="0.25">
      <c r="A230" s="30" t="s">
        <v>14</v>
      </c>
      <c r="B230" s="22" t="s">
        <v>17</v>
      </c>
      <c r="C230" s="22">
        <v>37353</v>
      </c>
      <c r="D230" s="22" t="s">
        <v>2223</v>
      </c>
      <c r="E230" s="22" t="s">
        <v>2223</v>
      </c>
      <c r="F230" s="23">
        <v>93</v>
      </c>
      <c r="G230" s="23">
        <v>59</v>
      </c>
      <c r="H230" s="23">
        <v>0</v>
      </c>
      <c r="I230" s="23">
        <v>93</v>
      </c>
      <c r="J230" s="24">
        <v>5.1855048440525338E-5</v>
      </c>
      <c r="K230" s="25">
        <v>0</v>
      </c>
      <c r="L230" s="26">
        <v>0</v>
      </c>
      <c r="M230" s="22">
        <v>1385.5</v>
      </c>
      <c r="N230" s="27">
        <v>0</v>
      </c>
    </row>
    <row r="231" spans="1:14" x14ac:dyDescent="0.25">
      <c r="A231" s="29" t="s">
        <v>14</v>
      </c>
      <c r="B231" s="16" t="s">
        <v>115</v>
      </c>
      <c r="C231" s="16">
        <v>33127</v>
      </c>
      <c r="D231" s="16" t="s">
        <v>2224</v>
      </c>
      <c r="E231" s="16" t="s">
        <v>2225</v>
      </c>
      <c r="F231" s="17">
        <v>0</v>
      </c>
      <c r="G231" s="17">
        <v>0</v>
      </c>
      <c r="H231" s="17">
        <v>0</v>
      </c>
      <c r="I231" s="17">
        <v>0</v>
      </c>
      <c r="J231" s="18">
        <v>0</v>
      </c>
      <c r="K231" s="19">
        <v>0</v>
      </c>
      <c r="L231" s="20">
        <v>0</v>
      </c>
      <c r="M231" s="16">
        <v>1385.5</v>
      </c>
      <c r="N231" s="21">
        <v>0</v>
      </c>
    </row>
    <row r="232" spans="1:14" x14ac:dyDescent="0.25">
      <c r="A232" s="30" t="s">
        <v>14</v>
      </c>
      <c r="B232" s="22" t="s">
        <v>17</v>
      </c>
      <c r="C232" s="22">
        <v>37314</v>
      </c>
      <c r="D232" s="22" t="s">
        <v>2226</v>
      </c>
      <c r="E232" s="22" t="s">
        <v>2226</v>
      </c>
      <c r="F232" s="23">
        <v>124</v>
      </c>
      <c r="G232" s="23">
        <v>78</v>
      </c>
      <c r="H232" s="23">
        <v>0</v>
      </c>
      <c r="I232" s="23">
        <v>124</v>
      </c>
      <c r="J232" s="24">
        <v>6.855413183662672E-5</v>
      </c>
      <c r="K232" s="25">
        <v>0</v>
      </c>
      <c r="L232" s="26">
        <v>0</v>
      </c>
      <c r="M232" s="22">
        <v>1385.5</v>
      </c>
      <c r="N232" s="27">
        <v>0</v>
      </c>
    </row>
    <row r="233" spans="1:14" x14ac:dyDescent="0.25">
      <c r="A233" s="29" t="s">
        <v>14</v>
      </c>
      <c r="B233" s="16" t="s">
        <v>115</v>
      </c>
      <c r="C233" s="16">
        <v>33119</v>
      </c>
      <c r="D233" s="16" t="s">
        <v>2227</v>
      </c>
      <c r="E233" s="16" t="s">
        <v>2228</v>
      </c>
      <c r="F233" s="17">
        <v>355</v>
      </c>
      <c r="G233" s="17">
        <v>88</v>
      </c>
      <c r="H233" s="17">
        <v>0</v>
      </c>
      <c r="I233" s="17">
        <v>355</v>
      </c>
      <c r="J233" s="18">
        <v>7.7343123097732699E-5</v>
      </c>
      <c r="K233" s="19">
        <v>0</v>
      </c>
      <c r="L233" s="20">
        <v>0</v>
      </c>
      <c r="M233" s="16">
        <v>1385.5</v>
      </c>
      <c r="N233" s="21">
        <v>0</v>
      </c>
    </row>
    <row r="234" spans="1:14" x14ac:dyDescent="0.25">
      <c r="A234" s="30" t="s">
        <v>14</v>
      </c>
      <c r="B234" s="22" t="s">
        <v>115</v>
      </c>
      <c r="C234" s="22">
        <v>33135</v>
      </c>
      <c r="D234" s="22" t="s">
        <v>2229</v>
      </c>
      <c r="E234" s="22" t="s">
        <v>2230</v>
      </c>
      <c r="F234" s="23">
        <v>0</v>
      </c>
      <c r="G234" s="23">
        <v>0</v>
      </c>
      <c r="H234" s="23">
        <v>0</v>
      </c>
      <c r="I234" s="23">
        <v>0</v>
      </c>
      <c r="J234" s="24">
        <v>0</v>
      </c>
      <c r="K234" s="25">
        <v>0</v>
      </c>
      <c r="L234" s="26">
        <v>0</v>
      </c>
      <c r="M234" s="22">
        <v>1385.5</v>
      </c>
      <c r="N234" s="27">
        <v>0</v>
      </c>
    </row>
    <row r="235" spans="1:14" x14ac:dyDescent="0.25">
      <c r="A235" s="29" t="s">
        <v>14</v>
      </c>
      <c r="B235" s="16" t="s">
        <v>176</v>
      </c>
      <c r="C235" s="16">
        <v>32193</v>
      </c>
      <c r="D235" s="16" t="s">
        <v>2231</v>
      </c>
      <c r="E235" s="16" t="s">
        <v>2232</v>
      </c>
      <c r="F235" s="17">
        <v>4</v>
      </c>
      <c r="G235" s="17">
        <v>1</v>
      </c>
      <c r="H235" s="17">
        <v>0</v>
      </c>
      <c r="I235" s="17">
        <v>4</v>
      </c>
      <c r="J235" s="18">
        <v>8.7889912611059886E-7</v>
      </c>
      <c r="K235" s="19">
        <v>0</v>
      </c>
      <c r="L235" s="20">
        <v>0</v>
      </c>
      <c r="M235" s="16">
        <v>1385.5</v>
      </c>
      <c r="N235" s="21">
        <v>0</v>
      </c>
    </row>
    <row r="236" spans="1:14" x14ac:dyDescent="0.25">
      <c r="A236" s="30" t="s">
        <v>14</v>
      </c>
      <c r="B236" s="22" t="s">
        <v>115</v>
      </c>
      <c r="C236" s="22">
        <v>33152</v>
      </c>
      <c r="D236" s="22" t="s">
        <v>2233</v>
      </c>
      <c r="E236" s="22"/>
      <c r="F236" s="23">
        <v>0</v>
      </c>
      <c r="G236" s="23">
        <v>0</v>
      </c>
      <c r="H236" s="23">
        <v>3</v>
      </c>
      <c r="I236" s="23">
        <v>3</v>
      </c>
      <c r="J236" s="24">
        <v>0</v>
      </c>
      <c r="K236" s="25">
        <v>3.5381614297946215E-6</v>
      </c>
      <c r="L236" s="26">
        <v>1</v>
      </c>
      <c r="M236" s="22">
        <v>1385.5</v>
      </c>
      <c r="N236" s="27">
        <v>0</v>
      </c>
    </row>
    <row r="237" spans="1:14" x14ac:dyDescent="0.25">
      <c r="A237" s="29" t="s">
        <v>14</v>
      </c>
      <c r="B237" s="16" t="s">
        <v>17</v>
      </c>
      <c r="C237" s="16">
        <v>37389</v>
      </c>
      <c r="D237" s="16" t="s">
        <v>2234</v>
      </c>
      <c r="E237" s="16" t="s">
        <v>2235</v>
      </c>
      <c r="F237" s="17">
        <v>0</v>
      </c>
      <c r="G237" s="17">
        <v>0</v>
      </c>
      <c r="H237" s="17">
        <v>0</v>
      </c>
      <c r="I237" s="17">
        <v>0</v>
      </c>
      <c r="J237" s="18">
        <v>0</v>
      </c>
      <c r="K237" s="19">
        <v>0</v>
      </c>
      <c r="L237" s="20">
        <v>0</v>
      </c>
      <c r="M237" s="16">
        <v>1385.5</v>
      </c>
      <c r="N237" s="21">
        <v>0</v>
      </c>
    </row>
    <row r="238" spans="1:14" x14ac:dyDescent="0.25">
      <c r="A238" s="30" t="s">
        <v>14</v>
      </c>
      <c r="B238" s="22" t="s">
        <v>17</v>
      </c>
      <c r="C238" s="22">
        <v>37379</v>
      </c>
      <c r="D238" s="22" t="s">
        <v>2236</v>
      </c>
      <c r="E238" s="22" t="s">
        <v>2237</v>
      </c>
      <c r="F238" s="23">
        <v>7</v>
      </c>
      <c r="G238" s="23">
        <v>4</v>
      </c>
      <c r="H238" s="23">
        <v>0</v>
      </c>
      <c r="I238" s="23">
        <v>7</v>
      </c>
      <c r="J238" s="24">
        <v>3.5155965044423954E-6</v>
      </c>
      <c r="K238" s="25">
        <v>0</v>
      </c>
      <c r="L238" s="26">
        <v>0</v>
      </c>
      <c r="M238" s="22">
        <v>1385.5</v>
      </c>
      <c r="N238" s="27">
        <v>0</v>
      </c>
    </row>
    <row r="239" spans="1:14" x14ac:dyDescent="0.25">
      <c r="A239" s="29" t="s">
        <v>14</v>
      </c>
      <c r="B239" s="16" t="s">
        <v>176</v>
      </c>
      <c r="C239" s="16">
        <v>32161</v>
      </c>
      <c r="D239" s="16" t="s">
        <v>2238</v>
      </c>
      <c r="E239" s="16" t="s">
        <v>2238</v>
      </c>
      <c r="F239" s="17">
        <v>183</v>
      </c>
      <c r="G239" s="17">
        <v>45</v>
      </c>
      <c r="H239" s="17">
        <v>0</v>
      </c>
      <c r="I239" s="17">
        <v>183</v>
      </c>
      <c r="J239" s="18">
        <v>3.9550460674976951E-5</v>
      </c>
      <c r="K239" s="19">
        <v>0</v>
      </c>
      <c r="L239" s="20">
        <v>0</v>
      </c>
      <c r="M239" s="16">
        <v>1385.5</v>
      </c>
      <c r="N239" s="21">
        <v>0</v>
      </c>
    </row>
    <row r="240" spans="1:14" x14ac:dyDescent="0.25">
      <c r="A240" s="30" t="s">
        <v>14</v>
      </c>
      <c r="B240" s="22" t="s">
        <v>17</v>
      </c>
      <c r="C240" s="22">
        <v>37371</v>
      </c>
      <c r="D240" s="22" t="s">
        <v>2239</v>
      </c>
      <c r="E240" s="22" t="s">
        <v>2240</v>
      </c>
      <c r="F240" s="23">
        <v>427</v>
      </c>
      <c r="G240" s="23">
        <v>269</v>
      </c>
      <c r="H240" s="23">
        <v>0</v>
      </c>
      <c r="I240" s="23">
        <v>427</v>
      </c>
      <c r="J240" s="24">
        <v>2.3642386492375112E-4</v>
      </c>
      <c r="K240" s="25">
        <v>0</v>
      </c>
      <c r="L240" s="26">
        <v>0</v>
      </c>
      <c r="M240" s="22">
        <v>1385.5</v>
      </c>
      <c r="N240" s="27">
        <v>0</v>
      </c>
    </row>
    <row r="241" spans="1:14" x14ac:dyDescent="0.25">
      <c r="A241" s="29" t="s">
        <v>14</v>
      </c>
      <c r="B241" s="16" t="s">
        <v>115</v>
      </c>
      <c r="C241" s="16">
        <v>33291</v>
      </c>
      <c r="D241" s="16" t="s">
        <v>2245</v>
      </c>
      <c r="E241" s="16" t="s">
        <v>2246</v>
      </c>
      <c r="F241" s="17">
        <v>99</v>
      </c>
      <c r="G241" s="17">
        <v>24</v>
      </c>
      <c r="H241" s="17">
        <v>0</v>
      </c>
      <c r="I241" s="17">
        <v>99</v>
      </c>
      <c r="J241" s="18">
        <v>2.1093579026654375E-5</v>
      </c>
      <c r="K241" s="19">
        <v>0</v>
      </c>
      <c r="L241" s="20">
        <v>0</v>
      </c>
      <c r="M241" s="16">
        <v>1385.5</v>
      </c>
      <c r="N241" s="21">
        <v>0</v>
      </c>
    </row>
    <row r="242" spans="1:14" x14ac:dyDescent="0.25">
      <c r="A242" s="30" t="s">
        <v>14</v>
      </c>
      <c r="B242" s="22" t="s">
        <v>115</v>
      </c>
      <c r="C242" s="22">
        <v>33215</v>
      </c>
      <c r="D242" s="22" t="s">
        <v>2247</v>
      </c>
      <c r="E242" s="22" t="s">
        <v>2248</v>
      </c>
      <c r="F242" s="23">
        <v>0</v>
      </c>
      <c r="G242" s="23">
        <v>0</v>
      </c>
      <c r="H242" s="23">
        <v>0</v>
      </c>
      <c r="I242" s="23">
        <v>0</v>
      </c>
      <c r="J242" s="24">
        <v>0</v>
      </c>
      <c r="K242" s="25">
        <v>0</v>
      </c>
      <c r="L242" s="26">
        <v>0</v>
      </c>
      <c r="M242" s="22">
        <v>1385.5</v>
      </c>
      <c r="N242" s="27">
        <v>0</v>
      </c>
    </row>
    <row r="243" spans="1:14" x14ac:dyDescent="0.25">
      <c r="A243" s="29" t="s">
        <v>14</v>
      </c>
      <c r="B243" s="16" t="s">
        <v>115</v>
      </c>
      <c r="C243" s="16">
        <v>33255</v>
      </c>
      <c r="D243" s="16" t="s">
        <v>2249</v>
      </c>
      <c r="E243" s="16" t="s">
        <v>2250</v>
      </c>
      <c r="F243" s="17">
        <v>523</v>
      </c>
      <c r="G243" s="17">
        <v>129</v>
      </c>
      <c r="H243" s="17">
        <v>0</v>
      </c>
      <c r="I243" s="17">
        <v>523</v>
      </c>
      <c r="J243" s="18">
        <v>1.1337798726826726E-4</v>
      </c>
      <c r="K243" s="19">
        <v>0</v>
      </c>
      <c r="L243" s="20">
        <v>0</v>
      </c>
      <c r="M243" s="16">
        <v>1385.5</v>
      </c>
      <c r="N243" s="21">
        <v>0</v>
      </c>
    </row>
    <row r="244" spans="1:14" x14ac:dyDescent="0.25">
      <c r="A244" s="30" t="s">
        <v>14</v>
      </c>
      <c r="B244" s="22" t="s">
        <v>125</v>
      </c>
      <c r="C244" s="22">
        <v>34284</v>
      </c>
      <c r="D244" s="22" t="s">
        <v>2251</v>
      </c>
      <c r="E244" s="22" t="s">
        <v>2252</v>
      </c>
      <c r="F244" s="23">
        <v>1173</v>
      </c>
      <c r="G244" s="23">
        <v>290</v>
      </c>
      <c r="H244" s="23">
        <v>0</v>
      </c>
      <c r="I244" s="23">
        <v>1173</v>
      </c>
      <c r="J244" s="24">
        <v>2.5488074657207367E-4</v>
      </c>
      <c r="K244" s="25">
        <v>0</v>
      </c>
      <c r="L244" s="26">
        <v>0</v>
      </c>
      <c r="M244" s="22">
        <v>1385.5</v>
      </c>
      <c r="N244" s="27">
        <v>0</v>
      </c>
    </row>
    <row r="245" spans="1:14" x14ac:dyDescent="0.25">
      <c r="A245" s="29" t="s">
        <v>14</v>
      </c>
      <c r="B245" s="16" t="s">
        <v>115</v>
      </c>
      <c r="C245" s="16">
        <v>33219</v>
      </c>
      <c r="D245" s="16" t="s">
        <v>2253</v>
      </c>
      <c r="E245" s="16" t="s">
        <v>2254</v>
      </c>
      <c r="F245" s="17">
        <v>59</v>
      </c>
      <c r="G245" s="17">
        <v>15</v>
      </c>
      <c r="H245" s="17">
        <v>0</v>
      </c>
      <c r="I245" s="17">
        <v>59</v>
      </c>
      <c r="J245" s="18">
        <v>1.3183486891658983E-5</v>
      </c>
      <c r="K245" s="19">
        <v>0</v>
      </c>
      <c r="L245" s="20">
        <v>0</v>
      </c>
      <c r="M245" s="16">
        <v>1385.5</v>
      </c>
      <c r="N245" s="21">
        <v>0</v>
      </c>
    </row>
    <row r="246" spans="1:14" x14ac:dyDescent="0.25">
      <c r="A246" s="30" t="s">
        <v>14</v>
      </c>
      <c r="B246" s="22" t="s">
        <v>125</v>
      </c>
      <c r="C246" s="22">
        <v>34286</v>
      </c>
      <c r="D246" s="22" t="s">
        <v>2255</v>
      </c>
      <c r="E246" s="22" t="s">
        <v>2256</v>
      </c>
      <c r="F246" s="23">
        <v>389</v>
      </c>
      <c r="G246" s="23">
        <v>96</v>
      </c>
      <c r="H246" s="23">
        <v>0</v>
      </c>
      <c r="I246" s="23">
        <v>389</v>
      </c>
      <c r="J246" s="24">
        <v>8.4374316106617501E-5</v>
      </c>
      <c r="K246" s="25">
        <v>0</v>
      </c>
      <c r="L246" s="26">
        <v>0</v>
      </c>
      <c r="M246" s="22">
        <v>1385.5</v>
      </c>
      <c r="N246" s="27">
        <v>0</v>
      </c>
    </row>
    <row r="247" spans="1:14" x14ac:dyDescent="0.25">
      <c r="A247" s="29" t="s">
        <v>14</v>
      </c>
      <c r="B247" s="16" t="s">
        <v>115</v>
      </c>
      <c r="C247" s="16">
        <v>33223</v>
      </c>
      <c r="D247" s="16" t="s">
        <v>2258</v>
      </c>
      <c r="E247" s="16" t="s">
        <v>2258</v>
      </c>
      <c r="F247" s="17">
        <v>10</v>
      </c>
      <c r="G247" s="17">
        <v>2</v>
      </c>
      <c r="H247" s="17">
        <v>0</v>
      </c>
      <c r="I247" s="17">
        <v>10</v>
      </c>
      <c r="J247" s="18">
        <v>1.7577982522211977E-6</v>
      </c>
      <c r="K247" s="19">
        <v>0</v>
      </c>
      <c r="L247" s="20">
        <v>0</v>
      </c>
      <c r="M247" s="16">
        <v>1385.5</v>
      </c>
      <c r="N247" s="21">
        <v>0</v>
      </c>
    </row>
    <row r="248" spans="1:14" x14ac:dyDescent="0.25">
      <c r="A248" s="30" t="s">
        <v>14</v>
      </c>
      <c r="B248" s="22" t="s">
        <v>629</v>
      </c>
      <c r="C248" s="22">
        <v>36114</v>
      </c>
      <c r="D248" s="22" t="s">
        <v>2261</v>
      </c>
      <c r="E248" s="22" t="s">
        <v>2262</v>
      </c>
      <c r="F248" s="23">
        <v>132</v>
      </c>
      <c r="G248" s="23">
        <v>33</v>
      </c>
      <c r="H248" s="23">
        <v>0</v>
      </c>
      <c r="I248" s="23">
        <v>132</v>
      </c>
      <c r="J248" s="24">
        <v>2.9003671161649765E-5</v>
      </c>
      <c r="K248" s="25">
        <v>0</v>
      </c>
      <c r="L248" s="26">
        <v>0</v>
      </c>
      <c r="M248" s="22">
        <v>1385.5</v>
      </c>
      <c r="N248" s="27">
        <v>0</v>
      </c>
    </row>
    <row r="249" spans="1:14" x14ac:dyDescent="0.25">
      <c r="A249" s="29" t="s">
        <v>14</v>
      </c>
      <c r="B249" s="16" t="s">
        <v>125</v>
      </c>
      <c r="C249" s="16">
        <v>34283</v>
      </c>
      <c r="D249" s="16" t="s">
        <v>2263</v>
      </c>
      <c r="E249" s="16" t="s">
        <v>2264</v>
      </c>
      <c r="F249" s="17">
        <v>0</v>
      </c>
      <c r="G249" s="17">
        <v>0</v>
      </c>
      <c r="H249" s="17">
        <v>0</v>
      </c>
      <c r="I249" s="17">
        <v>0</v>
      </c>
      <c r="J249" s="18">
        <v>0</v>
      </c>
      <c r="K249" s="19">
        <v>0</v>
      </c>
      <c r="L249" s="20">
        <v>0</v>
      </c>
      <c r="M249" s="16">
        <v>1385.5</v>
      </c>
      <c r="N249" s="21">
        <v>0</v>
      </c>
    </row>
    <row r="250" spans="1:14" x14ac:dyDescent="0.25">
      <c r="A250" s="30" t="s">
        <v>14</v>
      </c>
      <c r="B250" s="22" t="s">
        <v>629</v>
      </c>
      <c r="C250" s="22">
        <v>36141</v>
      </c>
      <c r="D250" s="22" t="s">
        <v>2265</v>
      </c>
      <c r="E250" s="22" t="s">
        <v>2266</v>
      </c>
      <c r="F250" s="23">
        <v>107</v>
      </c>
      <c r="G250" s="23">
        <v>26</v>
      </c>
      <c r="H250" s="23">
        <v>0</v>
      </c>
      <c r="I250" s="23">
        <v>107</v>
      </c>
      <c r="J250" s="24">
        <v>2.2851377278875572E-5</v>
      </c>
      <c r="K250" s="25">
        <v>0</v>
      </c>
      <c r="L250" s="26">
        <v>0</v>
      </c>
      <c r="M250" s="22">
        <v>1385.5</v>
      </c>
      <c r="N250" s="27">
        <v>0</v>
      </c>
    </row>
    <row r="251" spans="1:14" x14ac:dyDescent="0.25">
      <c r="A251" s="29" t="s">
        <v>14</v>
      </c>
      <c r="B251" s="16" t="s">
        <v>629</v>
      </c>
      <c r="C251" s="16">
        <v>36151</v>
      </c>
      <c r="D251" s="16" t="s">
        <v>2271</v>
      </c>
      <c r="E251" s="16" t="s">
        <v>2271</v>
      </c>
      <c r="F251" s="17">
        <v>547</v>
      </c>
      <c r="G251" s="17">
        <v>135</v>
      </c>
      <c r="H251" s="17">
        <v>0</v>
      </c>
      <c r="I251" s="17">
        <v>547</v>
      </c>
      <c r="J251" s="18">
        <v>1.1865138202493085E-4</v>
      </c>
      <c r="K251" s="19">
        <v>0</v>
      </c>
      <c r="L251" s="20">
        <v>0</v>
      </c>
      <c r="M251" s="16">
        <v>1385.5</v>
      </c>
      <c r="N251" s="21">
        <v>0</v>
      </c>
    </row>
    <row r="252" spans="1:14" x14ac:dyDescent="0.25">
      <c r="A252" s="30" t="s">
        <v>14</v>
      </c>
      <c r="B252" s="22" t="s">
        <v>125</v>
      </c>
      <c r="C252" s="22">
        <v>34371</v>
      </c>
      <c r="D252" s="22" t="s">
        <v>2274</v>
      </c>
      <c r="E252" s="22" t="s">
        <v>2275</v>
      </c>
      <c r="F252" s="23">
        <v>45</v>
      </c>
      <c r="G252" s="23">
        <v>11</v>
      </c>
      <c r="H252" s="23">
        <v>0</v>
      </c>
      <c r="I252" s="23">
        <v>45</v>
      </c>
      <c r="J252" s="24">
        <v>9.6678903872165874E-6</v>
      </c>
      <c r="K252" s="25">
        <v>0</v>
      </c>
      <c r="L252" s="26">
        <v>0</v>
      </c>
      <c r="M252" s="22">
        <v>1385.5</v>
      </c>
      <c r="N252" s="27">
        <v>0</v>
      </c>
    </row>
    <row r="253" spans="1:14" x14ac:dyDescent="0.25">
      <c r="A253" s="29" t="s">
        <v>14</v>
      </c>
      <c r="B253" s="16" t="s">
        <v>125</v>
      </c>
      <c r="C253" s="16">
        <v>34361</v>
      </c>
      <c r="D253" s="16" t="s">
        <v>2278</v>
      </c>
      <c r="E253" s="16" t="s">
        <v>2278</v>
      </c>
      <c r="F253" s="17">
        <v>100</v>
      </c>
      <c r="G253" s="17">
        <v>25</v>
      </c>
      <c r="H253" s="17">
        <v>0</v>
      </c>
      <c r="I253" s="17">
        <v>100</v>
      </c>
      <c r="J253" s="18">
        <v>2.1972478152764974E-5</v>
      </c>
      <c r="K253" s="19">
        <v>0</v>
      </c>
      <c r="L253" s="20">
        <v>0</v>
      </c>
      <c r="M253" s="16">
        <v>1385.5</v>
      </c>
      <c r="N253" s="21">
        <v>0</v>
      </c>
    </row>
    <row r="254" spans="1:14" x14ac:dyDescent="0.25">
      <c r="A254" s="30" t="s">
        <v>14</v>
      </c>
      <c r="B254" s="22" t="s">
        <v>629</v>
      </c>
      <c r="C254" s="22">
        <v>36157</v>
      </c>
      <c r="D254" s="22" t="s">
        <v>2279</v>
      </c>
      <c r="E254" s="22" t="s">
        <v>2280</v>
      </c>
      <c r="F254" s="23">
        <v>51</v>
      </c>
      <c r="G254" s="23">
        <v>13</v>
      </c>
      <c r="H254" s="23">
        <v>0</v>
      </c>
      <c r="I254" s="23">
        <v>51</v>
      </c>
      <c r="J254" s="24">
        <v>1.1425688639437786E-5</v>
      </c>
      <c r="K254" s="25">
        <v>0</v>
      </c>
      <c r="L254" s="26">
        <v>0</v>
      </c>
      <c r="M254" s="22">
        <v>1385.5</v>
      </c>
      <c r="N254" s="27">
        <v>0</v>
      </c>
    </row>
    <row r="255" spans="1:14" x14ac:dyDescent="0.25">
      <c r="A255" s="29" t="s">
        <v>14</v>
      </c>
      <c r="B255" s="16" t="s">
        <v>125</v>
      </c>
      <c r="C255" s="16">
        <v>34223</v>
      </c>
      <c r="D255" s="16" t="s">
        <v>2281</v>
      </c>
      <c r="E255" s="16" t="s">
        <v>2281</v>
      </c>
      <c r="F255" s="17">
        <v>10</v>
      </c>
      <c r="G255" s="17">
        <v>2</v>
      </c>
      <c r="H255" s="17">
        <v>0</v>
      </c>
      <c r="I255" s="17">
        <v>10</v>
      </c>
      <c r="J255" s="18">
        <v>1.7577982522211977E-6</v>
      </c>
      <c r="K255" s="19">
        <v>0</v>
      </c>
      <c r="L255" s="20">
        <v>0</v>
      </c>
      <c r="M255" s="16">
        <v>1385.5</v>
      </c>
      <c r="N255" s="21">
        <v>0</v>
      </c>
    </row>
    <row r="256" spans="1:14" x14ac:dyDescent="0.25">
      <c r="A256" s="30" t="s">
        <v>14</v>
      </c>
      <c r="B256" s="22" t="s">
        <v>125</v>
      </c>
      <c r="C256" s="22">
        <v>34257</v>
      </c>
      <c r="D256" s="22" t="s">
        <v>2282</v>
      </c>
      <c r="E256" s="22" t="s">
        <v>2283</v>
      </c>
      <c r="F256" s="23">
        <v>75</v>
      </c>
      <c r="G256" s="23">
        <v>19</v>
      </c>
      <c r="H256" s="23">
        <v>0</v>
      </c>
      <c r="I256" s="23">
        <v>75</v>
      </c>
      <c r="J256" s="24">
        <v>1.6699083396101379E-5</v>
      </c>
      <c r="K256" s="25">
        <v>0</v>
      </c>
      <c r="L256" s="26">
        <v>0</v>
      </c>
      <c r="M256" s="22">
        <v>1385.5</v>
      </c>
      <c r="N256" s="27">
        <v>0</v>
      </c>
    </row>
    <row r="257" spans="1:14" x14ac:dyDescent="0.25">
      <c r="A257" s="29" t="s">
        <v>14</v>
      </c>
      <c r="B257" s="16" t="s">
        <v>125</v>
      </c>
      <c r="C257" s="16">
        <v>34244</v>
      </c>
      <c r="D257" s="16" t="s">
        <v>2284</v>
      </c>
      <c r="E257" s="16" t="s">
        <v>2285</v>
      </c>
      <c r="F257" s="17">
        <v>75</v>
      </c>
      <c r="G257" s="17">
        <v>19</v>
      </c>
      <c r="H257" s="17">
        <v>0</v>
      </c>
      <c r="I257" s="17">
        <v>75</v>
      </c>
      <c r="J257" s="18">
        <v>1.6699083396101379E-5</v>
      </c>
      <c r="K257" s="19">
        <v>0</v>
      </c>
      <c r="L257" s="20">
        <v>0</v>
      </c>
      <c r="M257" s="16">
        <v>1385.5</v>
      </c>
      <c r="N257" s="21">
        <v>0</v>
      </c>
    </row>
    <row r="258" spans="1:14" x14ac:dyDescent="0.25">
      <c r="A258" s="30" t="s">
        <v>14</v>
      </c>
      <c r="B258" s="22" t="s">
        <v>125</v>
      </c>
      <c r="C258" s="22">
        <v>34229</v>
      </c>
      <c r="D258" s="22" t="s">
        <v>2289</v>
      </c>
      <c r="E258" s="22" t="s">
        <v>2290</v>
      </c>
      <c r="F258" s="23">
        <v>125</v>
      </c>
      <c r="G258" s="23">
        <v>31</v>
      </c>
      <c r="H258" s="23">
        <v>0</v>
      </c>
      <c r="I258" s="23">
        <v>125</v>
      </c>
      <c r="J258" s="24">
        <v>2.7245872909428565E-5</v>
      </c>
      <c r="K258" s="25">
        <v>0</v>
      </c>
      <c r="L258" s="26">
        <v>0</v>
      </c>
      <c r="M258" s="22">
        <v>1385.5</v>
      </c>
      <c r="N258" s="27">
        <v>0</v>
      </c>
    </row>
    <row r="259" spans="1:14" x14ac:dyDescent="0.25">
      <c r="A259" s="29" t="s">
        <v>14</v>
      </c>
      <c r="B259" s="16" t="s">
        <v>125</v>
      </c>
      <c r="C259" s="16">
        <v>34326</v>
      </c>
      <c r="D259" s="16" t="s">
        <v>2291</v>
      </c>
      <c r="E259" s="16" t="s">
        <v>2292</v>
      </c>
      <c r="F259" s="17">
        <v>0</v>
      </c>
      <c r="G259" s="17">
        <v>0</v>
      </c>
      <c r="H259" s="17">
        <v>0</v>
      </c>
      <c r="I259" s="17">
        <v>0</v>
      </c>
      <c r="J259" s="18">
        <v>0</v>
      </c>
      <c r="K259" s="19">
        <v>0</v>
      </c>
      <c r="L259" s="20">
        <v>0</v>
      </c>
      <c r="M259" s="16">
        <v>1385.5</v>
      </c>
      <c r="N259" s="21">
        <v>0</v>
      </c>
    </row>
    <row r="260" spans="1:14" x14ac:dyDescent="0.25">
      <c r="A260" s="30" t="s">
        <v>14</v>
      </c>
      <c r="B260" s="22" t="s">
        <v>125</v>
      </c>
      <c r="C260" s="22">
        <v>34231</v>
      </c>
      <c r="D260" s="22" t="s">
        <v>2293</v>
      </c>
      <c r="E260" s="22" t="s">
        <v>2294</v>
      </c>
      <c r="F260" s="23">
        <v>220</v>
      </c>
      <c r="G260" s="23">
        <v>54</v>
      </c>
      <c r="H260" s="23">
        <v>0</v>
      </c>
      <c r="I260" s="23">
        <v>220</v>
      </c>
      <c r="J260" s="24">
        <v>4.7460552809972342E-5</v>
      </c>
      <c r="K260" s="25">
        <v>0</v>
      </c>
      <c r="L260" s="26">
        <v>0</v>
      </c>
      <c r="M260" s="22">
        <v>1385.5</v>
      </c>
      <c r="N260" s="27">
        <v>0</v>
      </c>
    </row>
    <row r="261" spans="1:14" x14ac:dyDescent="0.25">
      <c r="A261" s="29" t="s">
        <v>14</v>
      </c>
      <c r="B261" s="16" t="s">
        <v>125</v>
      </c>
      <c r="C261" s="16">
        <v>34227</v>
      </c>
      <c r="D261" s="16" t="s">
        <v>2295</v>
      </c>
      <c r="E261" s="16" t="s">
        <v>2295</v>
      </c>
      <c r="F261" s="17">
        <v>0</v>
      </c>
      <c r="G261" s="17">
        <v>0</v>
      </c>
      <c r="H261" s="17">
        <v>0</v>
      </c>
      <c r="I261" s="17">
        <v>0</v>
      </c>
      <c r="J261" s="18">
        <v>0</v>
      </c>
      <c r="K261" s="19">
        <v>0</v>
      </c>
      <c r="L261" s="20">
        <v>0</v>
      </c>
      <c r="M261" s="16">
        <v>1385.5</v>
      </c>
      <c r="N261" s="21">
        <v>0</v>
      </c>
    </row>
    <row r="262" spans="1:14" x14ac:dyDescent="0.25">
      <c r="A262" s="30" t="s">
        <v>14</v>
      </c>
      <c r="B262" s="22" t="s">
        <v>629</v>
      </c>
      <c r="C262" s="22">
        <v>36110</v>
      </c>
      <c r="D262" s="22" t="s">
        <v>2296</v>
      </c>
      <c r="E262" s="22" t="s">
        <v>2297</v>
      </c>
      <c r="F262" s="23">
        <v>0</v>
      </c>
      <c r="G262" s="23">
        <v>0</v>
      </c>
      <c r="H262" s="23">
        <v>0</v>
      </c>
      <c r="I262" s="23">
        <v>0</v>
      </c>
      <c r="J262" s="24">
        <v>0</v>
      </c>
      <c r="K262" s="25">
        <v>0</v>
      </c>
      <c r="L262" s="26">
        <v>0</v>
      </c>
      <c r="M262" s="22">
        <v>1385.5</v>
      </c>
      <c r="N262" s="27">
        <v>0</v>
      </c>
    </row>
    <row r="263" spans="1:14" x14ac:dyDescent="0.25">
      <c r="A263" s="29" t="s">
        <v>14</v>
      </c>
      <c r="B263" s="16" t="s">
        <v>125</v>
      </c>
      <c r="C263" s="16">
        <v>34381</v>
      </c>
      <c r="D263" s="16" t="s">
        <v>2303</v>
      </c>
      <c r="E263" s="16" t="s">
        <v>2304</v>
      </c>
      <c r="F263" s="17">
        <v>689</v>
      </c>
      <c r="G263" s="17">
        <v>170</v>
      </c>
      <c r="H263" s="17">
        <v>0</v>
      </c>
      <c r="I263" s="17">
        <v>689</v>
      </c>
      <c r="J263" s="18">
        <v>1.4941285143880181E-4</v>
      </c>
      <c r="K263" s="19">
        <v>0</v>
      </c>
      <c r="L263" s="20">
        <v>0</v>
      </c>
      <c r="M263" s="16">
        <v>1385.5</v>
      </c>
      <c r="N263" s="21">
        <v>0</v>
      </c>
    </row>
    <row r="264" spans="1:14" x14ac:dyDescent="0.25">
      <c r="A264" s="30" t="s">
        <v>14</v>
      </c>
      <c r="B264" s="22" t="s">
        <v>125</v>
      </c>
      <c r="C264" s="22">
        <v>34218</v>
      </c>
      <c r="D264" s="22" t="s">
        <v>2305</v>
      </c>
      <c r="E264" s="22" t="s">
        <v>2306</v>
      </c>
      <c r="F264" s="23">
        <v>140</v>
      </c>
      <c r="G264" s="23">
        <v>35</v>
      </c>
      <c r="H264" s="23">
        <v>0</v>
      </c>
      <c r="I264" s="23">
        <v>140</v>
      </c>
      <c r="J264" s="24">
        <v>3.0761469413870959E-5</v>
      </c>
      <c r="K264" s="25">
        <v>0</v>
      </c>
      <c r="L264" s="26">
        <v>0</v>
      </c>
      <c r="M264" s="22">
        <v>1385.5</v>
      </c>
      <c r="N264" s="27">
        <v>0</v>
      </c>
    </row>
    <row r="265" spans="1:14" x14ac:dyDescent="0.25">
      <c r="A265" s="29" t="s">
        <v>14</v>
      </c>
      <c r="B265" s="16" t="s">
        <v>125</v>
      </c>
      <c r="C265" s="16">
        <v>34346</v>
      </c>
      <c r="D265" s="16" t="s">
        <v>2314</v>
      </c>
      <c r="E265" s="16" t="s">
        <v>2315</v>
      </c>
      <c r="F265" s="17">
        <v>10</v>
      </c>
      <c r="G265" s="17">
        <v>2</v>
      </c>
      <c r="H265" s="17">
        <v>0</v>
      </c>
      <c r="I265" s="17">
        <v>10</v>
      </c>
      <c r="J265" s="18">
        <v>1.7577982522211977E-6</v>
      </c>
      <c r="K265" s="19">
        <v>0</v>
      </c>
      <c r="L265" s="20">
        <v>0</v>
      </c>
      <c r="M265" s="16">
        <v>1385.5</v>
      </c>
      <c r="N265" s="21">
        <v>0</v>
      </c>
    </row>
    <row r="266" spans="1:14" x14ac:dyDescent="0.25">
      <c r="A266" s="30" t="s">
        <v>14</v>
      </c>
      <c r="B266" s="22" t="s">
        <v>17</v>
      </c>
      <c r="C266" s="22">
        <v>37383</v>
      </c>
      <c r="D266" s="22" t="s">
        <v>2803</v>
      </c>
      <c r="E266" s="22" t="s">
        <v>2804</v>
      </c>
      <c r="F266" s="23">
        <v>124</v>
      </c>
      <c r="G266" s="23">
        <v>78</v>
      </c>
      <c r="H266" s="23">
        <v>0</v>
      </c>
      <c r="I266" s="23">
        <v>124</v>
      </c>
      <c r="J266" s="24">
        <v>6.855413183662672E-5</v>
      </c>
      <c r="K266" s="25">
        <v>0</v>
      </c>
      <c r="L266" s="26">
        <v>0</v>
      </c>
      <c r="M266" s="22">
        <v>1385.5</v>
      </c>
      <c r="N266" s="27">
        <v>0</v>
      </c>
    </row>
    <row r="267" spans="1:14" x14ac:dyDescent="0.25">
      <c r="A267" s="29" t="s">
        <v>14</v>
      </c>
      <c r="B267" s="16" t="s">
        <v>17</v>
      </c>
      <c r="C267" s="16">
        <v>37344</v>
      </c>
      <c r="D267" s="16" t="s">
        <v>2805</v>
      </c>
      <c r="E267" s="16" t="s">
        <v>2805</v>
      </c>
      <c r="F267" s="17">
        <v>446</v>
      </c>
      <c r="G267" s="17">
        <v>281</v>
      </c>
      <c r="H267" s="17">
        <v>0</v>
      </c>
      <c r="I267" s="17">
        <v>446</v>
      </c>
      <c r="J267" s="18">
        <v>2.4697065443707832E-4</v>
      </c>
      <c r="K267" s="19">
        <v>0</v>
      </c>
      <c r="L267" s="20">
        <v>0</v>
      </c>
      <c r="M267" s="16">
        <v>1385.5</v>
      </c>
      <c r="N267" s="21">
        <v>0</v>
      </c>
    </row>
  </sheetData>
  <sortState ref="A3:N269">
    <sortCondition ref="M3:M269"/>
  </sortState>
  <hyperlinks>
    <hyperlink ref="A1" location="'All Lebanon'!A1" display="BACK to Main List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6"/>
  <sheetViews>
    <sheetView workbookViewId="0">
      <selection activeCell="A2" sqref="A2"/>
    </sheetView>
  </sheetViews>
  <sheetFormatPr defaultRowHeight="15" x14ac:dyDescent="0.25"/>
  <cols>
    <col min="1" max="12" width="14.7109375" customWidth="1"/>
    <col min="13" max="13" width="18" bestFit="1" customWidth="1"/>
    <col min="14" max="14" width="14.7109375" customWidth="1"/>
  </cols>
  <sheetData>
    <row r="1" spans="1:14" x14ac:dyDescent="0.25">
      <c r="A1" s="32" t="s">
        <v>2826</v>
      </c>
      <c r="M1" t="s">
        <v>2827</v>
      </c>
      <c r="N1">
        <f>COUNTIF($N$3:$N$1870,1)</f>
        <v>51</v>
      </c>
    </row>
    <row r="2" spans="1:14" ht="75" x14ac:dyDescent="0.25">
      <c r="A2" s="28" t="s">
        <v>2808</v>
      </c>
      <c r="B2" s="14" t="s">
        <v>2809</v>
      </c>
      <c r="C2" s="14" t="s">
        <v>0</v>
      </c>
      <c r="D2" s="14" t="s">
        <v>1</v>
      </c>
      <c r="E2" s="11" t="s">
        <v>2</v>
      </c>
      <c r="F2" s="11" t="s">
        <v>2813</v>
      </c>
      <c r="G2" s="11" t="s">
        <v>2814</v>
      </c>
      <c r="H2" s="11" t="s">
        <v>2810</v>
      </c>
      <c r="I2" s="11" t="s">
        <v>2815</v>
      </c>
      <c r="J2" s="12" t="s">
        <v>2816</v>
      </c>
      <c r="K2" s="13" t="s">
        <v>2812</v>
      </c>
      <c r="L2" s="11" t="s">
        <v>2811</v>
      </c>
      <c r="M2" s="14" t="s">
        <v>3</v>
      </c>
      <c r="N2" s="15" t="s">
        <v>4</v>
      </c>
    </row>
    <row r="3" spans="1:14" x14ac:dyDescent="0.25">
      <c r="A3" s="29" t="s">
        <v>34</v>
      </c>
      <c r="B3" s="16" t="s">
        <v>32</v>
      </c>
      <c r="C3" s="16">
        <v>62111</v>
      </c>
      <c r="D3" s="16" t="s">
        <v>32</v>
      </c>
      <c r="E3" s="16" t="s">
        <v>33</v>
      </c>
      <c r="F3" s="17">
        <v>47479</v>
      </c>
      <c r="G3" s="17">
        <v>17287</v>
      </c>
      <c r="H3" s="17">
        <v>6912</v>
      </c>
      <c r="I3" s="17">
        <v>54391</v>
      </c>
      <c r="J3" s="18">
        <v>1.5193529193073924E-2</v>
      </c>
      <c r="K3" s="19">
        <v>8.1519239342468085E-3</v>
      </c>
      <c r="L3" s="20">
        <v>0.12707984776893236</v>
      </c>
      <c r="M3" s="16">
        <v>11</v>
      </c>
      <c r="N3" s="21">
        <v>1</v>
      </c>
    </row>
    <row r="4" spans="1:14" x14ac:dyDescent="0.25">
      <c r="A4" s="30" t="s">
        <v>34</v>
      </c>
      <c r="B4" s="22" t="s">
        <v>59</v>
      </c>
      <c r="C4" s="22">
        <v>61115</v>
      </c>
      <c r="D4" s="22" t="s">
        <v>57</v>
      </c>
      <c r="E4" s="22" t="s">
        <v>58</v>
      </c>
      <c r="F4" s="23">
        <v>9028</v>
      </c>
      <c r="G4" s="23">
        <v>4111</v>
      </c>
      <c r="H4" s="23">
        <v>10169</v>
      </c>
      <c r="I4" s="23">
        <v>19197</v>
      </c>
      <c r="J4" s="24">
        <v>3.6131543074406722E-3</v>
      </c>
      <c r="K4" s="25">
        <v>1.1993187859860503E-2</v>
      </c>
      <c r="L4" s="26">
        <v>0.52971818513309377</v>
      </c>
      <c r="M4" s="22">
        <v>24</v>
      </c>
      <c r="N4" s="27">
        <v>1</v>
      </c>
    </row>
    <row r="5" spans="1:14" x14ac:dyDescent="0.25">
      <c r="A5" s="29" t="s">
        <v>34</v>
      </c>
      <c r="B5" s="16" t="s">
        <v>59</v>
      </c>
      <c r="C5" s="16">
        <v>61311</v>
      </c>
      <c r="D5" s="16" t="s">
        <v>66</v>
      </c>
      <c r="E5" s="16" t="s">
        <v>67</v>
      </c>
      <c r="F5" s="17">
        <v>13143</v>
      </c>
      <c r="G5" s="17">
        <v>5985</v>
      </c>
      <c r="H5" s="17">
        <v>4683</v>
      </c>
      <c r="I5" s="17">
        <v>17826</v>
      </c>
      <c r="J5" s="18">
        <v>5.2602112697719347E-3</v>
      </c>
      <c r="K5" s="19">
        <v>5.5230699919094038E-3</v>
      </c>
      <c r="L5" s="20">
        <v>0.26270615954224169</v>
      </c>
      <c r="M5" s="16">
        <v>27</v>
      </c>
      <c r="N5" s="21">
        <v>1</v>
      </c>
    </row>
    <row r="6" spans="1:14" x14ac:dyDescent="0.25">
      <c r="A6" s="30" t="s">
        <v>34</v>
      </c>
      <c r="B6" s="22" t="s">
        <v>32</v>
      </c>
      <c r="C6" s="22">
        <v>62128</v>
      </c>
      <c r="D6" s="22" t="s">
        <v>76</v>
      </c>
      <c r="E6" s="22" t="s">
        <v>77</v>
      </c>
      <c r="F6" s="23">
        <v>22311</v>
      </c>
      <c r="G6" s="23">
        <v>8123</v>
      </c>
      <c r="H6" s="23">
        <v>2570</v>
      </c>
      <c r="I6" s="23">
        <v>24881</v>
      </c>
      <c r="J6" s="24">
        <v>7.1392976013963947E-3</v>
      </c>
      <c r="K6" s="25">
        <v>3.0310249581907258E-3</v>
      </c>
      <c r="L6" s="26">
        <v>0.10329166834130461</v>
      </c>
      <c r="M6" s="22">
        <v>30</v>
      </c>
      <c r="N6" s="27">
        <v>1</v>
      </c>
    </row>
    <row r="7" spans="1:14" x14ac:dyDescent="0.25">
      <c r="A7" s="29" t="s">
        <v>34</v>
      </c>
      <c r="B7" s="16" t="s">
        <v>59</v>
      </c>
      <c r="C7" s="16">
        <v>61183</v>
      </c>
      <c r="D7" s="16" t="s">
        <v>80</v>
      </c>
      <c r="E7" s="16" t="s">
        <v>81</v>
      </c>
      <c r="F7" s="17">
        <v>23184</v>
      </c>
      <c r="G7" s="17">
        <v>10558</v>
      </c>
      <c r="H7" s="17">
        <v>1965</v>
      </c>
      <c r="I7" s="17">
        <v>25149</v>
      </c>
      <c r="J7" s="18">
        <v>9.2794169734757032E-3</v>
      </c>
      <c r="K7" s="19">
        <v>2.3174957365154772E-3</v>
      </c>
      <c r="L7" s="20">
        <v>7.813431945604199E-2</v>
      </c>
      <c r="M7" s="16">
        <v>31</v>
      </c>
      <c r="N7" s="21">
        <v>1</v>
      </c>
    </row>
    <row r="8" spans="1:14" x14ac:dyDescent="0.25">
      <c r="A8" s="30" t="s">
        <v>34</v>
      </c>
      <c r="B8" s="22" t="s">
        <v>59</v>
      </c>
      <c r="C8" s="22">
        <v>61449</v>
      </c>
      <c r="D8" s="22" t="s">
        <v>92</v>
      </c>
      <c r="E8" s="22" t="s">
        <v>93</v>
      </c>
      <c r="F8" s="23">
        <v>12483</v>
      </c>
      <c r="G8" s="23">
        <v>5685</v>
      </c>
      <c r="H8" s="23">
        <v>2401</v>
      </c>
      <c r="I8" s="23">
        <v>14884</v>
      </c>
      <c r="J8" s="24">
        <v>4.9965415319387545E-3</v>
      </c>
      <c r="K8" s="25">
        <v>2.8317085309789622E-3</v>
      </c>
      <c r="L8" s="26">
        <v>0.16131416285944639</v>
      </c>
      <c r="M8" s="22">
        <v>40</v>
      </c>
      <c r="N8" s="27">
        <v>1</v>
      </c>
    </row>
    <row r="9" spans="1:14" x14ac:dyDescent="0.25">
      <c r="A9" s="29" t="s">
        <v>34</v>
      </c>
      <c r="B9" s="16" t="s">
        <v>32</v>
      </c>
      <c r="C9" s="16">
        <v>62276</v>
      </c>
      <c r="D9" s="16" t="s">
        <v>130</v>
      </c>
      <c r="E9" s="16" t="s">
        <v>131</v>
      </c>
      <c r="F9" s="17">
        <v>11925</v>
      </c>
      <c r="G9" s="17">
        <v>4342</v>
      </c>
      <c r="H9" s="17">
        <v>1785</v>
      </c>
      <c r="I9" s="17">
        <v>13710</v>
      </c>
      <c r="J9" s="18">
        <v>3.8161800055722204E-3</v>
      </c>
      <c r="K9" s="19">
        <v>2.1052060507277997E-3</v>
      </c>
      <c r="L9" s="20">
        <v>0.13019693654266959</v>
      </c>
      <c r="M9" s="16">
        <v>61</v>
      </c>
      <c r="N9" s="21">
        <v>1</v>
      </c>
    </row>
    <row r="10" spans="1:14" x14ac:dyDescent="0.25">
      <c r="A10" s="30" t="s">
        <v>34</v>
      </c>
      <c r="B10" s="22" t="s">
        <v>59</v>
      </c>
      <c r="C10" s="22">
        <v>61453</v>
      </c>
      <c r="D10" s="22" t="s">
        <v>132</v>
      </c>
      <c r="E10" s="22" t="s">
        <v>133</v>
      </c>
      <c r="F10" s="23">
        <v>3734</v>
      </c>
      <c r="G10" s="23">
        <v>1700</v>
      </c>
      <c r="H10" s="23">
        <v>4137</v>
      </c>
      <c r="I10" s="23">
        <v>7871</v>
      </c>
      <c r="J10" s="24">
        <v>1.4941285143880182E-3</v>
      </c>
      <c r="K10" s="25">
        <v>4.8791246116867831E-3</v>
      </c>
      <c r="L10" s="26">
        <v>0.52560030491678311</v>
      </c>
      <c r="M10" s="22">
        <v>65</v>
      </c>
      <c r="N10" s="27">
        <v>1</v>
      </c>
    </row>
    <row r="11" spans="1:14" x14ac:dyDescent="0.25">
      <c r="A11" s="29" t="s">
        <v>34</v>
      </c>
      <c r="B11" s="16" t="s">
        <v>59</v>
      </c>
      <c r="C11" s="16">
        <v>61159</v>
      </c>
      <c r="D11" s="16" t="s">
        <v>148</v>
      </c>
      <c r="E11" s="16" t="s">
        <v>149</v>
      </c>
      <c r="F11" s="17">
        <v>13314</v>
      </c>
      <c r="G11" s="17">
        <v>6063</v>
      </c>
      <c r="H11" s="17">
        <v>979</v>
      </c>
      <c r="I11" s="17">
        <v>14293</v>
      </c>
      <c r="J11" s="18">
        <v>5.3287654016085616E-3</v>
      </c>
      <c r="K11" s="19">
        <v>1.1546200132563115E-3</v>
      </c>
      <c r="L11" s="20">
        <v>6.8495067515567054E-2</v>
      </c>
      <c r="M11" s="16">
        <v>71</v>
      </c>
      <c r="N11" s="21">
        <v>1</v>
      </c>
    </row>
    <row r="12" spans="1:14" x14ac:dyDescent="0.25">
      <c r="A12" s="30" t="s">
        <v>152</v>
      </c>
      <c r="B12" s="22" t="s">
        <v>152</v>
      </c>
      <c r="C12" s="22">
        <v>71111</v>
      </c>
      <c r="D12" s="22" t="s">
        <v>150</v>
      </c>
      <c r="E12" s="22" t="s">
        <v>151</v>
      </c>
      <c r="F12" s="23">
        <v>17503</v>
      </c>
      <c r="G12" s="23">
        <v>1990</v>
      </c>
      <c r="H12" s="23">
        <v>2977</v>
      </c>
      <c r="I12" s="23">
        <v>20480</v>
      </c>
      <c r="J12" s="24">
        <v>1.7490092609600918E-3</v>
      </c>
      <c r="K12" s="25">
        <v>3.5110355254995293E-3</v>
      </c>
      <c r="L12" s="26">
        <v>0.14536132812499999</v>
      </c>
      <c r="M12" s="22">
        <v>72</v>
      </c>
      <c r="N12" s="27">
        <v>1</v>
      </c>
    </row>
    <row r="13" spans="1:14" x14ac:dyDescent="0.25">
      <c r="A13" s="29" t="s">
        <v>34</v>
      </c>
      <c r="B13" s="16" t="s">
        <v>59</v>
      </c>
      <c r="C13" s="16">
        <v>61244</v>
      </c>
      <c r="D13" s="16" t="s">
        <v>167</v>
      </c>
      <c r="E13" s="16" t="s">
        <v>168</v>
      </c>
      <c r="F13" s="17">
        <v>9045</v>
      </c>
      <c r="G13" s="17">
        <v>4119</v>
      </c>
      <c r="H13" s="17">
        <v>1068</v>
      </c>
      <c r="I13" s="17">
        <v>10113</v>
      </c>
      <c r="J13" s="18">
        <v>3.620185500449557E-3</v>
      </c>
      <c r="K13" s="19">
        <v>1.2595854690068853E-3</v>
      </c>
      <c r="L13" s="20">
        <v>0.10560664491248888</v>
      </c>
      <c r="M13" s="16">
        <v>82</v>
      </c>
      <c r="N13" s="21">
        <v>1</v>
      </c>
    </row>
    <row r="14" spans="1:14" x14ac:dyDescent="0.25">
      <c r="A14" s="30" t="s">
        <v>34</v>
      </c>
      <c r="B14" s="22" t="s">
        <v>59</v>
      </c>
      <c r="C14" s="22">
        <v>61147</v>
      </c>
      <c r="D14" s="22" t="s">
        <v>190</v>
      </c>
      <c r="E14" s="22" t="s">
        <v>191</v>
      </c>
      <c r="F14" s="23">
        <v>11914</v>
      </c>
      <c r="G14" s="23">
        <v>5426</v>
      </c>
      <c r="H14" s="23">
        <v>663</v>
      </c>
      <c r="I14" s="23">
        <v>12577</v>
      </c>
      <c r="J14" s="24">
        <v>4.7689066582761097E-3</v>
      </c>
      <c r="K14" s="25">
        <v>7.8193367598461134E-4</v>
      </c>
      <c r="L14" s="26">
        <v>5.2715273912697778E-2</v>
      </c>
      <c r="M14" s="22">
        <v>94</v>
      </c>
      <c r="N14" s="27">
        <v>1</v>
      </c>
    </row>
    <row r="15" spans="1:14" x14ac:dyDescent="0.25">
      <c r="A15" s="29" t="s">
        <v>152</v>
      </c>
      <c r="B15" s="16" t="s">
        <v>206</v>
      </c>
      <c r="C15" s="16">
        <v>74130</v>
      </c>
      <c r="D15" s="16" t="s">
        <v>204</v>
      </c>
      <c r="E15" s="16" t="s">
        <v>205</v>
      </c>
      <c r="F15" s="17">
        <v>5534</v>
      </c>
      <c r="G15" s="17">
        <v>1412</v>
      </c>
      <c r="H15" s="17">
        <v>2489</v>
      </c>
      <c r="I15" s="17">
        <v>8023</v>
      </c>
      <c r="J15" s="18">
        <v>1.2410055660681658E-3</v>
      </c>
      <c r="K15" s="19">
        <v>2.9354945995862711E-3</v>
      </c>
      <c r="L15" s="20">
        <v>0.31023307989530102</v>
      </c>
      <c r="M15" s="16">
        <v>95</v>
      </c>
      <c r="N15" s="21">
        <v>1</v>
      </c>
    </row>
    <row r="16" spans="1:14" x14ac:dyDescent="0.25">
      <c r="A16" s="30" t="s">
        <v>34</v>
      </c>
      <c r="B16" s="22" t="s">
        <v>32</v>
      </c>
      <c r="C16" s="22">
        <v>62231</v>
      </c>
      <c r="D16" s="22" t="s">
        <v>209</v>
      </c>
      <c r="E16" s="22" t="s">
        <v>210</v>
      </c>
      <c r="F16" s="23">
        <v>7097</v>
      </c>
      <c r="G16" s="23">
        <v>2584</v>
      </c>
      <c r="H16" s="23">
        <v>974</v>
      </c>
      <c r="I16" s="23">
        <v>8071</v>
      </c>
      <c r="J16" s="24">
        <v>2.2710753418697877E-3</v>
      </c>
      <c r="K16" s="25">
        <v>1.1487230775399872E-3</v>
      </c>
      <c r="L16" s="26">
        <v>0.12067897410481973</v>
      </c>
      <c r="M16" s="22">
        <v>102</v>
      </c>
      <c r="N16" s="27">
        <v>1</v>
      </c>
    </row>
    <row r="17" spans="1:14" x14ac:dyDescent="0.25">
      <c r="A17" s="29" t="s">
        <v>152</v>
      </c>
      <c r="B17" s="16" t="s">
        <v>233</v>
      </c>
      <c r="C17" s="16">
        <v>72111</v>
      </c>
      <c r="D17" s="16" t="s">
        <v>231</v>
      </c>
      <c r="E17" s="16" t="s">
        <v>232</v>
      </c>
      <c r="F17" s="17">
        <v>9238</v>
      </c>
      <c r="G17" s="17">
        <v>2357</v>
      </c>
      <c r="H17" s="17">
        <v>968</v>
      </c>
      <c r="I17" s="17">
        <v>10206</v>
      </c>
      <c r="J17" s="18">
        <v>2.0715652402426817E-3</v>
      </c>
      <c r="K17" s="19">
        <v>1.1416467546803979E-3</v>
      </c>
      <c r="L17" s="20">
        <v>9.4846168920242988E-2</v>
      </c>
      <c r="M17" s="16">
        <v>104</v>
      </c>
      <c r="N17" s="21">
        <v>1</v>
      </c>
    </row>
    <row r="18" spans="1:14" x14ac:dyDescent="0.25">
      <c r="A18" s="30" t="s">
        <v>34</v>
      </c>
      <c r="B18" s="22" t="s">
        <v>32</v>
      </c>
      <c r="C18" s="22">
        <v>62246</v>
      </c>
      <c r="D18" s="22" t="s">
        <v>218</v>
      </c>
      <c r="E18" s="22" t="s">
        <v>219</v>
      </c>
      <c r="F18" s="23">
        <v>5406</v>
      </c>
      <c r="G18" s="23">
        <v>1968</v>
      </c>
      <c r="H18" s="23">
        <v>1056</v>
      </c>
      <c r="I18" s="23">
        <v>6462</v>
      </c>
      <c r="J18" s="24">
        <v>1.7296734801856587E-3</v>
      </c>
      <c r="K18" s="25">
        <v>1.2454328232877068E-3</v>
      </c>
      <c r="L18" s="26">
        <v>0.16341689879294335</v>
      </c>
      <c r="M18" s="22">
        <v>112</v>
      </c>
      <c r="N18" s="27">
        <v>1</v>
      </c>
    </row>
    <row r="19" spans="1:14" x14ac:dyDescent="0.25">
      <c r="A19" s="29" t="s">
        <v>34</v>
      </c>
      <c r="B19" s="16" t="s">
        <v>59</v>
      </c>
      <c r="C19" s="16">
        <v>61434</v>
      </c>
      <c r="D19" s="16" t="s">
        <v>221</v>
      </c>
      <c r="E19" s="16" t="s">
        <v>222</v>
      </c>
      <c r="F19" s="17">
        <v>5567</v>
      </c>
      <c r="G19" s="17">
        <v>2535</v>
      </c>
      <c r="H19" s="17">
        <v>800</v>
      </c>
      <c r="I19" s="17">
        <v>6367</v>
      </c>
      <c r="J19" s="18">
        <v>2.228009284690368E-3</v>
      </c>
      <c r="K19" s="19">
        <v>9.435097146118991E-4</v>
      </c>
      <c r="L19" s="20">
        <v>0.12564787183917073</v>
      </c>
      <c r="M19" s="16">
        <v>114</v>
      </c>
      <c r="N19" s="21">
        <v>1</v>
      </c>
    </row>
    <row r="20" spans="1:14" x14ac:dyDescent="0.25">
      <c r="A20" s="30" t="s">
        <v>34</v>
      </c>
      <c r="B20" s="22" t="s">
        <v>59</v>
      </c>
      <c r="C20" s="22">
        <v>61427</v>
      </c>
      <c r="D20" s="22" t="s">
        <v>229</v>
      </c>
      <c r="E20" s="22" t="s">
        <v>230</v>
      </c>
      <c r="F20" s="23">
        <v>4986</v>
      </c>
      <c r="G20" s="23">
        <v>2271</v>
      </c>
      <c r="H20" s="23">
        <v>876</v>
      </c>
      <c r="I20" s="23">
        <v>5862</v>
      </c>
      <c r="J20" s="24">
        <v>1.9959799153971701E-3</v>
      </c>
      <c r="K20" s="25">
        <v>1.0331431375000294E-3</v>
      </c>
      <c r="L20" s="26">
        <v>0.14943705220061412</v>
      </c>
      <c r="M20" s="22">
        <v>116</v>
      </c>
      <c r="N20" s="27">
        <v>1</v>
      </c>
    </row>
    <row r="21" spans="1:14" x14ac:dyDescent="0.25">
      <c r="A21" s="29" t="s">
        <v>34</v>
      </c>
      <c r="B21" s="16" t="s">
        <v>32</v>
      </c>
      <c r="C21" s="16">
        <v>62229</v>
      </c>
      <c r="D21" s="16" t="s">
        <v>241</v>
      </c>
      <c r="E21" s="16" t="s">
        <v>242</v>
      </c>
      <c r="F21" s="17">
        <v>4963</v>
      </c>
      <c r="G21" s="17">
        <v>1807</v>
      </c>
      <c r="H21" s="17">
        <v>1050</v>
      </c>
      <c r="I21" s="17">
        <v>6013</v>
      </c>
      <c r="J21" s="18">
        <v>1.5881707208818523E-3</v>
      </c>
      <c r="K21" s="19">
        <v>1.2383565004281175E-3</v>
      </c>
      <c r="L21" s="20">
        <v>0.17462165308498254</v>
      </c>
      <c r="M21" s="16">
        <v>118</v>
      </c>
      <c r="N21" s="21">
        <v>1</v>
      </c>
    </row>
    <row r="22" spans="1:14" x14ac:dyDescent="0.25">
      <c r="A22" s="30" t="s">
        <v>152</v>
      </c>
      <c r="B22" s="22" t="s">
        <v>247</v>
      </c>
      <c r="C22" s="22">
        <v>73159</v>
      </c>
      <c r="D22" s="22" t="s">
        <v>245</v>
      </c>
      <c r="E22" s="22" t="s">
        <v>246</v>
      </c>
      <c r="F22" s="23">
        <v>6168</v>
      </c>
      <c r="G22" s="23">
        <v>1573</v>
      </c>
      <c r="H22" s="23">
        <v>1197</v>
      </c>
      <c r="I22" s="23">
        <v>7365</v>
      </c>
      <c r="J22" s="24">
        <v>1.3825083253719722E-3</v>
      </c>
      <c r="K22" s="25">
        <v>1.411726410488054E-3</v>
      </c>
      <c r="L22" s="26">
        <v>0.1625254582484725</v>
      </c>
      <c r="M22" s="22">
        <v>119</v>
      </c>
      <c r="N22" s="27">
        <v>1</v>
      </c>
    </row>
    <row r="23" spans="1:14" x14ac:dyDescent="0.25">
      <c r="A23" s="29" t="s">
        <v>34</v>
      </c>
      <c r="B23" s="16" t="s">
        <v>59</v>
      </c>
      <c r="C23" s="16">
        <v>61419</v>
      </c>
      <c r="D23" s="16" t="s">
        <v>248</v>
      </c>
      <c r="E23" s="16" t="s">
        <v>249</v>
      </c>
      <c r="F23" s="17">
        <v>3478</v>
      </c>
      <c r="G23" s="17">
        <v>1584</v>
      </c>
      <c r="H23" s="17">
        <v>952</v>
      </c>
      <c r="I23" s="17">
        <v>4430</v>
      </c>
      <c r="J23" s="18">
        <v>1.3921762157591887E-3</v>
      </c>
      <c r="K23" s="19">
        <v>1.1227765603881599E-3</v>
      </c>
      <c r="L23" s="20">
        <v>0.21489841986455982</v>
      </c>
      <c r="M23" s="16">
        <v>125</v>
      </c>
      <c r="N23" s="21">
        <v>1</v>
      </c>
    </row>
    <row r="24" spans="1:14" x14ac:dyDescent="0.25">
      <c r="A24" s="30" t="s">
        <v>34</v>
      </c>
      <c r="B24" s="22" t="s">
        <v>59</v>
      </c>
      <c r="C24" s="22">
        <v>61444</v>
      </c>
      <c r="D24" s="22" t="s">
        <v>261</v>
      </c>
      <c r="E24" s="22" t="s">
        <v>261</v>
      </c>
      <c r="F24" s="23">
        <v>3114</v>
      </c>
      <c r="G24" s="23">
        <v>1418</v>
      </c>
      <c r="H24" s="23">
        <v>1004</v>
      </c>
      <c r="I24" s="23">
        <v>4118</v>
      </c>
      <c r="J24" s="24">
        <v>1.2462789608248292E-3</v>
      </c>
      <c r="K24" s="25">
        <v>1.1841046918379334E-3</v>
      </c>
      <c r="L24" s="26">
        <v>0.24380767362797476</v>
      </c>
      <c r="M24" s="22">
        <v>130</v>
      </c>
      <c r="N24" s="27">
        <v>1</v>
      </c>
    </row>
    <row r="25" spans="1:14" x14ac:dyDescent="0.25">
      <c r="A25" s="29" t="s">
        <v>34</v>
      </c>
      <c r="B25" s="16" t="s">
        <v>293</v>
      </c>
      <c r="C25" s="16">
        <v>63111</v>
      </c>
      <c r="D25" s="16" t="s">
        <v>293</v>
      </c>
      <c r="E25" s="16" t="s">
        <v>294</v>
      </c>
      <c r="F25" s="17">
        <v>5280</v>
      </c>
      <c r="G25" s="17">
        <v>2405</v>
      </c>
      <c r="H25" s="17">
        <v>545</v>
      </c>
      <c r="I25" s="17">
        <v>5825</v>
      </c>
      <c r="J25" s="18">
        <v>2.1137523982959904E-3</v>
      </c>
      <c r="K25" s="19">
        <v>6.4276599307935627E-4</v>
      </c>
      <c r="L25" s="20">
        <v>9.3562231759656653E-2</v>
      </c>
      <c r="M25" s="16">
        <v>139</v>
      </c>
      <c r="N25" s="21">
        <v>1</v>
      </c>
    </row>
    <row r="26" spans="1:14" x14ac:dyDescent="0.25">
      <c r="A26" s="30" t="s">
        <v>34</v>
      </c>
      <c r="B26" s="22" t="s">
        <v>59</v>
      </c>
      <c r="C26" s="22">
        <v>61461</v>
      </c>
      <c r="D26" s="22" t="s">
        <v>289</v>
      </c>
      <c r="E26" s="22" t="s">
        <v>290</v>
      </c>
      <c r="F26" s="23">
        <v>5266</v>
      </c>
      <c r="G26" s="23">
        <v>2398</v>
      </c>
      <c r="H26" s="23">
        <v>514</v>
      </c>
      <c r="I26" s="23">
        <v>5780</v>
      </c>
      <c r="J26" s="24">
        <v>2.1076001044132162E-3</v>
      </c>
      <c r="K26" s="25">
        <v>6.0620499163814513E-4</v>
      </c>
      <c r="L26" s="26">
        <v>8.8927335640138411E-2</v>
      </c>
      <c r="M26" s="22">
        <v>145</v>
      </c>
      <c r="N26" s="27">
        <v>1</v>
      </c>
    </row>
    <row r="27" spans="1:14" x14ac:dyDescent="0.25">
      <c r="A27" s="29" t="s">
        <v>34</v>
      </c>
      <c r="B27" s="16" t="s">
        <v>59</v>
      </c>
      <c r="C27" s="16">
        <v>61335</v>
      </c>
      <c r="D27" s="16" t="s">
        <v>314</v>
      </c>
      <c r="E27" s="16" t="s">
        <v>315</v>
      </c>
      <c r="F27" s="17">
        <v>6050</v>
      </c>
      <c r="G27" s="17">
        <v>2755</v>
      </c>
      <c r="H27" s="17">
        <v>403</v>
      </c>
      <c r="I27" s="17">
        <v>6453</v>
      </c>
      <c r="J27" s="18">
        <v>2.4213670924346999E-3</v>
      </c>
      <c r="K27" s="19">
        <v>4.7529301873574413E-4</v>
      </c>
      <c r="L27" s="20">
        <v>6.245157291182396E-2</v>
      </c>
      <c r="M27" s="16">
        <v>155</v>
      </c>
      <c r="N27" s="21">
        <v>1</v>
      </c>
    </row>
    <row r="28" spans="1:14" x14ac:dyDescent="0.25">
      <c r="A28" s="30" t="s">
        <v>34</v>
      </c>
      <c r="B28" s="22" t="s">
        <v>32</v>
      </c>
      <c r="C28" s="22">
        <v>62241</v>
      </c>
      <c r="D28" s="22" t="s">
        <v>279</v>
      </c>
      <c r="E28" s="22" t="s">
        <v>280</v>
      </c>
      <c r="F28" s="23">
        <v>2157</v>
      </c>
      <c r="G28" s="23">
        <v>785</v>
      </c>
      <c r="H28" s="23">
        <v>1412</v>
      </c>
      <c r="I28" s="23">
        <v>3569</v>
      </c>
      <c r="J28" s="24">
        <v>6.8993581399682017E-4</v>
      </c>
      <c r="K28" s="25">
        <v>1.6652946462900019E-3</v>
      </c>
      <c r="L28" s="26">
        <v>0.39562902773886244</v>
      </c>
      <c r="M28" s="22">
        <v>156</v>
      </c>
      <c r="N28" s="27">
        <v>1</v>
      </c>
    </row>
    <row r="29" spans="1:14" x14ac:dyDescent="0.25">
      <c r="A29" s="29" t="s">
        <v>34</v>
      </c>
      <c r="B29" s="16" t="s">
        <v>59</v>
      </c>
      <c r="C29" s="16">
        <v>61489</v>
      </c>
      <c r="D29" s="16" t="s">
        <v>337</v>
      </c>
      <c r="E29" s="16" t="s">
        <v>338</v>
      </c>
      <c r="F29" s="17">
        <v>4747</v>
      </c>
      <c r="G29" s="17">
        <v>2162</v>
      </c>
      <c r="H29" s="17">
        <v>485</v>
      </c>
      <c r="I29" s="17">
        <v>5232</v>
      </c>
      <c r="J29" s="18">
        <v>1.9001799106511147E-3</v>
      </c>
      <c r="K29" s="19">
        <v>5.7200276448346379E-4</v>
      </c>
      <c r="L29" s="20">
        <v>9.269877675840979E-2</v>
      </c>
      <c r="M29" s="16">
        <v>162</v>
      </c>
      <c r="N29" s="21">
        <v>1</v>
      </c>
    </row>
    <row r="30" spans="1:14" x14ac:dyDescent="0.25">
      <c r="A30" s="30" t="s">
        <v>34</v>
      </c>
      <c r="B30" s="22" t="s">
        <v>32</v>
      </c>
      <c r="C30" s="22">
        <v>62243</v>
      </c>
      <c r="D30" s="22" t="s">
        <v>302</v>
      </c>
      <c r="E30" s="22" t="s">
        <v>303</v>
      </c>
      <c r="F30" s="23">
        <v>4338</v>
      </c>
      <c r="G30" s="23">
        <v>1579</v>
      </c>
      <c r="H30" s="23">
        <v>661</v>
      </c>
      <c r="I30" s="23">
        <v>4999</v>
      </c>
      <c r="J30" s="24">
        <v>1.3877817201286356E-3</v>
      </c>
      <c r="K30" s="25">
        <v>7.7957490169808165E-4</v>
      </c>
      <c r="L30" s="26">
        <v>0.1322264452890578</v>
      </c>
      <c r="M30" s="22">
        <v>163</v>
      </c>
      <c r="N30" s="27">
        <v>1</v>
      </c>
    </row>
    <row r="31" spans="1:14" x14ac:dyDescent="0.25">
      <c r="A31" s="29" t="s">
        <v>34</v>
      </c>
      <c r="B31" s="16" t="s">
        <v>59</v>
      </c>
      <c r="C31" s="16">
        <v>61323</v>
      </c>
      <c r="D31" s="16" t="s">
        <v>313</v>
      </c>
      <c r="E31" s="16" t="s">
        <v>313</v>
      </c>
      <c r="F31" s="17">
        <v>3439</v>
      </c>
      <c r="G31" s="17">
        <v>1566</v>
      </c>
      <c r="H31" s="17">
        <v>655</v>
      </c>
      <c r="I31" s="17">
        <v>4094</v>
      </c>
      <c r="J31" s="18">
        <v>1.376356031489198E-3</v>
      </c>
      <c r="K31" s="19">
        <v>7.7249857883849237E-4</v>
      </c>
      <c r="L31" s="20">
        <v>0.15999022960429898</v>
      </c>
      <c r="M31" s="16">
        <v>165</v>
      </c>
      <c r="N31" s="21">
        <v>1</v>
      </c>
    </row>
    <row r="32" spans="1:14" x14ac:dyDescent="0.25">
      <c r="A32" s="30" t="s">
        <v>152</v>
      </c>
      <c r="B32" s="22" t="s">
        <v>152</v>
      </c>
      <c r="C32" s="22">
        <v>71334</v>
      </c>
      <c r="D32" s="22" t="s">
        <v>299</v>
      </c>
      <c r="E32" s="22" t="s">
        <v>300</v>
      </c>
      <c r="F32" s="23">
        <v>6185</v>
      </c>
      <c r="G32" s="23">
        <v>703</v>
      </c>
      <c r="H32" s="23">
        <v>1439</v>
      </c>
      <c r="I32" s="23">
        <v>7624</v>
      </c>
      <c r="J32" s="24">
        <v>6.1786608565575106E-4</v>
      </c>
      <c r="K32" s="25">
        <v>1.6971380991581534E-3</v>
      </c>
      <c r="L32" s="26">
        <v>0.18874606505771249</v>
      </c>
      <c r="M32" s="22">
        <v>167</v>
      </c>
      <c r="N32" s="27">
        <v>1</v>
      </c>
    </row>
    <row r="33" spans="1:14" x14ac:dyDescent="0.25">
      <c r="A33" s="29" t="s">
        <v>34</v>
      </c>
      <c r="B33" s="16" t="s">
        <v>32</v>
      </c>
      <c r="C33" s="16">
        <v>62211</v>
      </c>
      <c r="D33" s="16" t="s">
        <v>333</v>
      </c>
      <c r="E33" s="16" t="s">
        <v>334</v>
      </c>
      <c r="F33" s="17">
        <v>6905</v>
      </c>
      <c r="G33" s="17">
        <v>2514</v>
      </c>
      <c r="H33" s="17">
        <v>384</v>
      </c>
      <c r="I33" s="17">
        <v>7289</v>
      </c>
      <c r="J33" s="18">
        <v>2.2095524030420455E-3</v>
      </c>
      <c r="K33" s="19">
        <v>4.5288466301371156E-4</v>
      </c>
      <c r="L33" s="20">
        <v>5.2682123748113596E-2</v>
      </c>
      <c r="M33" s="16">
        <v>173</v>
      </c>
      <c r="N33" s="21">
        <v>1</v>
      </c>
    </row>
    <row r="34" spans="1:14" x14ac:dyDescent="0.25">
      <c r="A34" s="30" t="s">
        <v>34</v>
      </c>
      <c r="B34" s="22" t="s">
        <v>32</v>
      </c>
      <c r="C34" s="22">
        <v>62254</v>
      </c>
      <c r="D34" s="22" t="s">
        <v>311</v>
      </c>
      <c r="E34" s="22" t="s">
        <v>312</v>
      </c>
      <c r="F34" s="23">
        <v>5266</v>
      </c>
      <c r="G34" s="23">
        <v>1917</v>
      </c>
      <c r="H34" s="23">
        <v>483</v>
      </c>
      <c r="I34" s="23">
        <v>5749</v>
      </c>
      <c r="J34" s="24">
        <v>1.684849624754018E-3</v>
      </c>
      <c r="K34" s="25">
        <v>5.696439901969341E-4</v>
      </c>
      <c r="L34" s="26">
        <v>8.4014611236736828E-2</v>
      </c>
      <c r="M34" s="22">
        <v>176</v>
      </c>
      <c r="N34" s="27">
        <v>1</v>
      </c>
    </row>
    <row r="35" spans="1:14" x14ac:dyDescent="0.25">
      <c r="A35" s="29" t="s">
        <v>152</v>
      </c>
      <c r="B35" s="16" t="s">
        <v>152</v>
      </c>
      <c r="C35" s="16">
        <v>71113</v>
      </c>
      <c r="D35" s="16" t="s">
        <v>362</v>
      </c>
      <c r="E35" s="16" t="s">
        <v>363</v>
      </c>
      <c r="F35" s="17">
        <v>4342</v>
      </c>
      <c r="G35" s="17">
        <v>494</v>
      </c>
      <c r="H35" s="17">
        <v>1648</v>
      </c>
      <c r="I35" s="17">
        <v>5990</v>
      </c>
      <c r="J35" s="18">
        <v>4.3417616829863586E-4</v>
      </c>
      <c r="K35" s="19">
        <v>1.943630012100512E-3</v>
      </c>
      <c r="L35" s="20">
        <v>0.27512520868113521</v>
      </c>
      <c r="M35" s="16">
        <v>185</v>
      </c>
      <c r="N35" s="21">
        <v>1</v>
      </c>
    </row>
    <row r="36" spans="1:14" x14ac:dyDescent="0.25">
      <c r="A36" s="30" t="s">
        <v>34</v>
      </c>
      <c r="B36" s="22" t="s">
        <v>59</v>
      </c>
      <c r="C36" s="22">
        <v>61436</v>
      </c>
      <c r="D36" s="22" t="s">
        <v>351</v>
      </c>
      <c r="E36" s="22" t="s">
        <v>352</v>
      </c>
      <c r="F36" s="23">
        <v>3341</v>
      </c>
      <c r="G36" s="23">
        <v>1521</v>
      </c>
      <c r="H36" s="23">
        <v>532</v>
      </c>
      <c r="I36" s="23">
        <v>3873</v>
      </c>
      <c r="J36" s="24">
        <v>1.3368055708142209E-3</v>
      </c>
      <c r="K36" s="25">
        <v>6.2743396021691287E-4</v>
      </c>
      <c r="L36" s="26">
        <v>0.13736121869351925</v>
      </c>
      <c r="M36" s="22">
        <v>186</v>
      </c>
      <c r="N36" s="27">
        <v>1</v>
      </c>
    </row>
    <row r="37" spans="1:14" x14ac:dyDescent="0.25">
      <c r="A37" s="29" t="s">
        <v>152</v>
      </c>
      <c r="B37" s="16" t="s">
        <v>152</v>
      </c>
      <c r="C37" s="16">
        <v>71361</v>
      </c>
      <c r="D37" s="16" t="s">
        <v>365</v>
      </c>
      <c r="E37" s="16" t="s">
        <v>365</v>
      </c>
      <c r="F37" s="17">
        <v>6092</v>
      </c>
      <c r="G37" s="17">
        <v>693</v>
      </c>
      <c r="H37" s="17">
        <v>1152</v>
      </c>
      <c r="I37" s="17">
        <v>7244</v>
      </c>
      <c r="J37" s="18">
        <v>6.0907709439464506E-4</v>
      </c>
      <c r="K37" s="19">
        <v>1.3586539890411346E-3</v>
      </c>
      <c r="L37" s="20">
        <v>0.15902816123688571</v>
      </c>
      <c r="M37" s="16">
        <v>188</v>
      </c>
      <c r="N37" s="21">
        <v>1</v>
      </c>
    </row>
    <row r="38" spans="1:14" x14ac:dyDescent="0.25">
      <c r="A38" s="30" t="s">
        <v>152</v>
      </c>
      <c r="B38" s="22" t="s">
        <v>152</v>
      </c>
      <c r="C38" s="22">
        <v>71155</v>
      </c>
      <c r="D38" s="22" t="s">
        <v>354</v>
      </c>
      <c r="E38" s="22" t="s">
        <v>355</v>
      </c>
      <c r="F38" s="23">
        <v>6653</v>
      </c>
      <c r="G38" s="23">
        <v>756</v>
      </c>
      <c r="H38" s="23">
        <v>1034</v>
      </c>
      <c r="I38" s="23">
        <v>7687</v>
      </c>
      <c r="J38" s="24">
        <v>6.6444773933961273E-4</v>
      </c>
      <c r="K38" s="25">
        <v>1.2194863061358795E-3</v>
      </c>
      <c r="L38" s="26">
        <v>0.13451281384155067</v>
      </c>
      <c r="M38" s="22">
        <v>189</v>
      </c>
      <c r="N38" s="27">
        <v>1</v>
      </c>
    </row>
    <row r="39" spans="1:14" x14ac:dyDescent="0.25">
      <c r="A39" s="29" t="s">
        <v>152</v>
      </c>
      <c r="B39" s="16" t="s">
        <v>247</v>
      </c>
      <c r="C39" s="16">
        <v>73111</v>
      </c>
      <c r="D39" s="16" t="s">
        <v>247</v>
      </c>
      <c r="E39" s="16" t="s">
        <v>374</v>
      </c>
      <c r="F39" s="17">
        <v>4031</v>
      </c>
      <c r="G39" s="17">
        <v>1028</v>
      </c>
      <c r="H39" s="17">
        <v>758</v>
      </c>
      <c r="I39" s="17">
        <v>4789</v>
      </c>
      <c r="J39" s="18">
        <v>9.0350830164169569E-4</v>
      </c>
      <c r="K39" s="19">
        <v>8.9397545459477435E-4</v>
      </c>
      <c r="L39" s="20">
        <v>0.1582793902693673</v>
      </c>
      <c r="M39" s="16">
        <v>191</v>
      </c>
      <c r="N39" s="21">
        <v>1</v>
      </c>
    </row>
    <row r="40" spans="1:14" x14ac:dyDescent="0.25">
      <c r="A40" s="30" t="s">
        <v>34</v>
      </c>
      <c r="B40" s="22" t="s">
        <v>32</v>
      </c>
      <c r="C40" s="22">
        <v>62179</v>
      </c>
      <c r="D40" s="22" t="s">
        <v>375</v>
      </c>
      <c r="E40" s="22" t="s">
        <v>376</v>
      </c>
      <c r="F40" s="23">
        <v>4018</v>
      </c>
      <c r="G40" s="23">
        <v>1463</v>
      </c>
      <c r="H40" s="23">
        <v>504</v>
      </c>
      <c r="I40" s="23">
        <v>4522</v>
      </c>
      <c r="J40" s="24">
        <v>1.2858294214998062E-3</v>
      </c>
      <c r="K40" s="25">
        <v>5.9441112020549637E-4</v>
      </c>
      <c r="L40" s="26">
        <v>0.11145510835913312</v>
      </c>
      <c r="M40" s="22">
        <v>195</v>
      </c>
      <c r="N40" s="27">
        <v>1</v>
      </c>
    </row>
    <row r="41" spans="1:14" x14ac:dyDescent="0.25">
      <c r="A41" s="29" t="s">
        <v>152</v>
      </c>
      <c r="B41" s="16" t="s">
        <v>152</v>
      </c>
      <c r="C41" s="16">
        <v>71133</v>
      </c>
      <c r="D41" s="16" t="s">
        <v>377</v>
      </c>
      <c r="E41" s="16" t="s">
        <v>378</v>
      </c>
      <c r="F41" s="17">
        <v>3324</v>
      </c>
      <c r="G41" s="17">
        <v>378</v>
      </c>
      <c r="H41" s="17">
        <v>1916</v>
      </c>
      <c r="I41" s="17">
        <v>5240</v>
      </c>
      <c r="J41" s="18">
        <v>3.3222386966980636E-4</v>
      </c>
      <c r="K41" s="19">
        <v>2.2597057664954985E-3</v>
      </c>
      <c r="L41" s="20">
        <v>0.36564885496183208</v>
      </c>
      <c r="M41" s="16">
        <v>199</v>
      </c>
      <c r="N41" s="21">
        <v>1</v>
      </c>
    </row>
    <row r="42" spans="1:14" x14ac:dyDescent="0.25">
      <c r="A42" s="30" t="s">
        <v>34</v>
      </c>
      <c r="B42" s="22" t="s">
        <v>32</v>
      </c>
      <c r="C42" s="22">
        <v>62266</v>
      </c>
      <c r="D42" s="22" t="s">
        <v>386</v>
      </c>
      <c r="E42" s="22" t="s">
        <v>386</v>
      </c>
      <c r="F42" s="23">
        <v>3441</v>
      </c>
      <c r="G42" s="23">
        <v>1253</v>
      </c>
      <c r="H42" s="23">
        <v>499</v>
      </c>
      <c r="I42" s="23">
        <v>3940</v>
      </c>
      <c r="J42" s="24">
        <v>1.1012606050165804E-3</v>
      </c>
      <c r="K42" s="25">
        <v>5.8851418448917204E-4</v>
      </c>
      <c r="L42" s="26">
        <v>0.1266497461928934</v>
      </c>
      <c r="M42" s="22">
        <v>207</v>
      </c>
      <c r="N42" s="27">
        <v>1</v>
      </c>
    </row>
    <row r="43" spans="1:14" x14ac:dyDescent="0.25">
      <c r="A43" s="29" t="s">
        <v>34</v>
      </c>
      <c r="B43" s="16" t="s">
        <v>32</v>
      </c>
      <c r="C43" s="16">
        <v>62253</v>
      </c>
      <c r="D43" s="16" t="s">
        <v>384</v>
      </c>
      <c r="E43" s="16" t="s">
        <v>385</v>
      </c>
      <c r="F43" s="17">
        <v>3627</v>
      </c>
      <c r="G43" s="17">
        <v>1321</v>
      </c>
      <c r="H43" s="17">
        <v>472</v>
      </c>
      <c r="I43" s="17">
        <v>4099</v>
      </c>
      <c r="J43" s="18">
        <v>1.1610257455921011E-3</v>
      </c>
      <c r="K43" s="19">
        <v>5.5667073162102049E-4</v>
      </c>
      <c r="L43" s="20">
        <v>0.11515003659429129</v>
      </c>
      <c r="M43" s="16">
        <v>208</v>
      </c>
      <c r="N43" s="21">
        <v>1</v>
      </c>
    </row>
    <row r="44" spans="1:14" x14ac:dyDescent="0.25">
      <c r="A44" s="30" t="s">
        <v>152</v>
      </c>
      <c r="B44" s="22" t="s">
        <v>152</v>
      </c>
      <c r="C44" s="22">
        <v>71337</v>
      </c>
      <c r="D44" s="22" t="s">
        <v>380</v>
      </c>
      <c r="E44" s="22" t="s">
        <v>381</v>
      </c>
      <c r="F44" s="23">
        <v>6113</v>
      </c>
      <c r="G44" s="23">
        <v>695</v>
      </c>
      <c r="H44" s="23">
        <v>890</v>
      </c>
      <c r="I44" s="23">
        <v>7003</v>
      </c>
      <c r="J44" s="24">
        <v>6.1083489264686624E-4</v>
      </c>
      <c r="K44" s="25">
        <v>1.0496545575057377E-3</v>
      </c>
      <c r="L44" s="26">
        <v>0.1270883906897044</v>
      </c>
      <c r="M44" s="22">
        <v>209</v>
      </c>
      <c r="N44" s="27">
        <v>1</v>
      </c>
    </row>
    <row r="45" spans="1:14" x14ac:dyDescent="0.25">
      <c r="A45" s="29" t="s">
        <v>152</v>
      </c>
      <c r="B45" s="16" t="s">
        <v>206</v>
      </c>
      <c r="C45" s="16">
        <v>74111</v>
      </c>
      <c r="D45" s="16" t="s">
        <v>206</v>
      </c>
      <c r="E45" s="16" t="s">
        <v>410</v>
      </c>
      <c r="F45" s="17">
        <v>7744</v>
      </c>
      <c r="G45" s="17">
        <v>1975</v>
      </c>
      <c r="H45" s="17">
        <v>301</v>
      </c>
      <c r="I45" s="17">
        <v>8045</v>
      </c>
      <c r="J45" s="18">
        <v>1.7358257740684329E-3</v>
      </c>
      <c r="K45" s="19">
        <v>3.5499553012272701E-4</v>
      </c>
      <c r="L45" s="20">
        <v>3.7414543194530761E-2</v>
      </c>
      <c r="M45" s="16">
        <v>211</v>
      </c>
      <c r="N45" s="21">
        <v>1</v>
      </c>
    </row>
    <row r="46" spans="1:14" x14ac:dyDescent="0.25">
      <c r="A46" s="30" t="s">
        <v>34</v>
      </c>
      <c r="B46" s="22" t="s">
        <v>32</v>
      </c>
      <c r="C46" s="22">
        <v>62287</v>
      </c>
      <c r="D46" s="22" t="s">
        <v>406</v>
      </c>
      <c r="E46" s="22" t="s">
        <v>407</v>
      </c>
      <c r="F46" s="23">
        <v>3610</v>
      </c>
      <c r="G46" s="23">
        <v>1314</v>
      </c>
      <c r="H46" s="23">
        <v>428</v>
      </c>
      <c r="I46" s="23">
        <v>4038</v>
      </c>
      <c r="J46" s="24">
        <v>1.1548734517093269E-3</v>
      </c>
      <c r="K46" s="25">
        <v>5.0477769731736605E-4</v>
      </c>
      <c r="L46" s="26">
        <v>0.10599306587419514</v>
      </c>
      <c r="M46" s="22">
        <v>217</v>
      </c>
      <c r="N46" s="27">
        <v>1</v>
      </c>
    </row>
    <row r="47" spans="1:14" x14ac:dyDescent="0.25">
      <c r="A47" s="29" t="s">
        <v>34</v>
      </c>
      <c r="B47" s="16" t="s">
        <v>32</v>
      </c>
      <c r="C47" s="16">
        <v>62217</v>
      </c>
      <c r="D47" s="16" t="s">
        <v>402</v>
      </c>
      <c r="E47" s="16" t="s">
        <v>403</v>
      </c>
      <c r="F47" s="17">
        <v>3160</v>
      </c>
      <c r="G47" s="17">
        <v>1151</v>
      </c>
      <c r="H47" s="17">
        <v>482</v>
      </c>
      <c r="I47" s="17">
        <v>3642</v>
      </c>
      <c r="J47" s="18">
        <v>1.0116128941532994E-3</v>
      </c>
      <c r="K47" s="19">
        <v>5.6846460305366915E-4</v>
      </c>
      <c r="L47" s="20">
        <v>0.13234486545853927</v>
      </c>
      <c r="M47" s="16">
        <v>219</v>
      </c>
      <c r="N47" s="21">
        <v>1</v>
      </c>
    </row>
    <row r="48" spans="1:14" x14ac:dyDescent="0.25">
      <c r="A48" s="30" t="s">
        <v>152</v>
      </c>
      <c r="B48" s="22" t="s">
        <v>152</v>
      </c>
      <c r="C48" s="22">
        <v>71311</v>
      </c>
      <c r="D48" s="22" t="s">
        <v>411</v>
      </c>
      <c r="E48" s="22" t="s">
        <v>412</v>
      </c>
      <c r="F48" s="23">
        <v>4606</v>
      </c>
      <c r="G48" s="23">
        <v>524</v>
      </c>
      <c r="H48" s="23">
        <v>1039</v>
      </c>
      <c r="I48" s="23">
        <v>5645</v>
      </c>
      <c r="J48" s="24">
        <v>4.6054314208195384E-4</v>
      </c>
      <c r="K48" s="25">
        <v>1.2253832418522039E-3</v>
      </c>
      <c r="L48" s="26">
        <v>0.18405668733392383</v>
      </c>
      <c r="M48" s="22">
        <v>221</v>
      </c>
      <c r="N48" s="27">
        <v>1</v>
      </c>
    </row>
    <row r="49" spans="1:14" x14ac:dyDescent="0.25">
      <c r="A49" s="29" t="s">
        <v>152</v>
      </c>
      <c r="B49" s="16" t="s">
        <v>233</v>
      </c>
      <c r="C49" s="16">
        <v>72211</v>
      </c>
      <c r="D49" s="16" t="s">
        <v>415</v>
      </c>
      <c r="E49" s="16" t="s">
        <v>415</v>
      </c>
      <c r="F49" s="17">
        <v>2879</v>
      </c>
      <c r="G49" s="17">
        <v>734</v>
      </c>
      <c r="H49" s="17">
        <v>660</v>
      </c>
      <c r="I49" s="17">
        <v>3539</v>
      </c>
      <c r="J49" s="18">
        <v>6.4511195856517957E-4</v>
      </c>
      <c r="K49" s="19">
        <v>7.783955145548167E-4</v>
      </c>
      <c r="L49" s="20">
        <v>0.18649335970613168</v>
      </c>
      <c r="M49" s="16">
        <v>224</v>
      </c>
      <c r="N49" s="21">
        <v>1</v>
      </c>
    </row>
    <row r="50" spans="1:14" x14ac:dyDescent="0.25">
      <c r="A50" s="30" t="s">
        <v>152</v>
      </c>
      <c r="B50" s="22" t="s">
        <v>233</v>
      </c>
      <c r="C50" s="22">
        <v>72229</v>
      </c>
      <c r="D50" s="22" t="s">
        <v>444</v>
      </c>
      <c r="E50" s="22" t="s">
        <v>445</v>
      </c>
      <c r="F50" s="23">
        <v>4086</v>
      </c>
      <c r="G50" s="23">
        <v>1042</v>
      </c>
      <c r="H50" s="23">
        <v>465</v>
      </c>
      <c r="I50" s="23">
        <v>4551</v>
      </c>
      <c r="J50" s="24">
        <v>9.1581288940724404E-4</v>
      </c>
      <c r="K50" s="25">
        <v>5.4841502161816636E-4</v>
      </c>
      <c r="L50" s="26">
        <v>0.1021753460777851</v>
      </c>
      <c r="M50" s="22">
        <v>225</v>
      </c>
      <c r="N50" s="27">
        <v>1</v>
      </c>
    </row>
    <row r="51" spans="1:14" x14ac:dyDescent="0.25">
      <c r="A51" s="29" t="s">
        <v>152</v>
      </c>
      <c r="B51" s="16" t="s">
        <v>152</v>
      </c>
      <c r="C51" s="16">
        <v>71331</v>
      </c>
      <c r="D51" s="16" t="s">
        <v>416</v>
      </c>
      <c r="E51" s="16" t="s">
        <v>417</v>
      </c>
      <c r="F51" s="17">
        <v>5552</v>
      </c>
      <c r="G51" s="17">
        <v>631</v>
      </c>
      <c r="H51" s="17">
        <v>766</v>
      </c>
      <c r="I51" s="17">
        <v>6318</v>
      </c>
      <c r="J51" s="18">
        <v>5.5458534857578793E-4</v>
      </c>
      <c r="K51" s="19">
        <v>9.0341055174089331E-4</v>
      </c>
      <c r="L51" s="20">
        <v>0.1212408990186768</v>
      </c>
      <c r="M51" s="16">
        <v>226</v>
      </c>
      <c r="N51" s="21">
        <v>1</v>
      </c>
    </row>
    <row r="52" spans="1:14" x14ac:dyDescent="0.25">
      <c r="A52" s="30" t="s">
        <v>34</v>
      </c>
      <c r="B52" s="22" t="s">
        <v>59</v>
      </c>
      <c r="C52" s="22">
        <v>61493</v>
      </c>
      <c r="D52" s="22" t="s">
        <v>432</v>
      </c>
      <c r="E52" s="22" t="s">
        <v>433</v>
      </c>
      <c r="F52" s="23">
        <v>2772</v>
      </c>
      <c r="G52" s="23">
        <v>1262</v>
      </c>
      <c r="H52" s="23">
        <v>383</v>
      </c>
      <c r="I52" s="23">
        <v>3155</v>
      </c>
      <c r="J52" s="24">
        <v>1.1091706971515759E-3</v>
      </c>
      <c r="K52" s="25">
        <v>4.5170527587044666E-4</v>
      </c>
      <c r="L52" s="26">
        <v>0.12139461172741679</v>
      </c>
      <c r="M52" s="22">
        <v>227</v>
      </c>
      <c r="N52" s="27">
        <v>1</v>
      </c>
    </row>
    <row r="53" spans="1:14" x14ac:dyDescent="0.25">
      <c r="A53" s="29" t="s">
        <v>34</v>
      </c>
      <c r="B53" s="16" t="s">
        <v>32</v>
      </c>
      <c r="C53" s="16">
        <v>62245</v>
      </c>
      <c r="D53" s="16" t="s">
        <v>422</v>
      </c>
      <c r="E53" s="16" t="s">
        <v>423</v>
      </c>
      <c r="F53" s="17">
        <v>2583</v>
      </c>
      <c r="G53" s="17">
        <v>940</v>
      </c>
      <c r="H53" s="17">
        <v>508</v>
      </c>
      <c r="I53" s="17">
        <v>3091</v>
      </c>
      <c r="J53" s="18">
        <v>8.2616517854396294E-4</v>
      </c>
      <c r="K53" s="19">
        <v>5.9912866877855596E-4</v>
      </c>
      <c r="L53" s="20">
        <v>0.16434810740860564</v>
      </c>
      <c r="M53" s="16">
        <v>229</v>
      </c>
      <c r="N53" s="21">
        <v>1</v>
      </c>
    </row>
    <row r="54" spans="1:14" x14ac:dyDescent="0.25">
      <c r="A54" s="30" t="s">
        <v>34</v>
      </c>
      <c r="B54" s="22" t="s">
        <v>32</v>
      </c>
      <c r="C54" s="22">
        <v>62291</v>
      </c>
      <c r="D54" s="22" t="s">
        <v>428</v>
      </c>
      <c r="E54" s="22" t="s">
        <v>429</v>
      </c>
      <c r="F54" s="23">
        <v>2630</v>
      </c>
      <c r="G54" s="23">
        <v>958</v>
      </c>
      <c r="H54" s="23">
        <v>486</v>
      </c>
      <c r="I54" s="23">
        <v>3116</v>
      </c>
      <c r="J54" s="24">
        <v>8.4198536281395375E-4</v>
      </c>
      <c r="K54" s="25">
        <v>5.7318215162672874E-4</v>
      </c>
      <c r="L54" s="26">
        <v>0.15596919127086006</v>
      </c>
      <c r="M54" s="22">
        <v>232</v>
      </c>
      <c r="N54" s="27">
        <v>2</v>
      </c>
    </row>
    <row r="55" spans="1:14" x14ac:dyDescent="0.25">
      <c r="A55" s="29" t="s">
        <v>152</v>
      </c>
      <c r="B55" s="16" t="s">
        <v>247</v>
      </c>
      <c r="C55" s="16">
        <v>73228</v>
      </c>
      <c r="D55" s="16" t="s">
        <v>439</v>
      </c>
      <c r="E55" s="16" t="s">
        <v>440</v>
      </c>
      <c r="F55" s="17">
        <v>4566</v>
      </c>
      <c r="G55" s="17">
        <v>1165</v>
      </c>
      <c r="H55" s="17">
        <v>361</v>
      </c>
      <c r="I55" s="17">
        <v>4927</v>
      </c>
      <c r="J55" s="18">
        <v>1.0239174819188478E-3</v>
      </c>
      <c r="K55" s="19">
        <v>4.2575875871861944E-4</v>
      </c>
      <c r="L55" s="20">
        <v>7.3269738177389895E-2</v>
      </c>
      <c r="M55" s="16">
        <v>236</v>
      </c>
      <c r="N55" s="21">
        <v>2</v>
      </c>
    </row>
    <row r="56" spans="1:14" x14ac:dyDescent="0.25">
      <c r="A56" s="30" t="s">
        <v>34</v>
      </c>
      <c r="B56" s="22" t="s">
        <v>59</v>
      </c>
      <c r="C56" s="22">
        <v>61496</v>
      </c>
      <c r="D56" s="22" t="s">
        <v>448</v>
      </c>
      <c r="E56" s="22" t="s">
        <v>449</v>
      </c>
      <c r="F56" s="23">
        <v>1486</v>
      </c>
      <c r="G56" s="23">
        <v>677</v>
      </c>
      <c r="H56" s="23">
        <v>539</v>
      </c>
      <c r="I56" s="23">
        <v>2025</v>
      </c>
      <c r="J56" s="24">
        <v>5.9501470837687543E-4</v>
      </c>
      <c r="K56" s="25">
        <v>6.3568967021976699E-4</v>
      </c>
      <c r="L56" s="26">
        <v>0.26617283950617282</v>
      </c>
      <c r="M56" s="22">
        <v>246</v>
      </c>
      <c r="N56" s="27">
        <v>2</v>
      </c>
    </row>
    <row r="57" spans="1:14" x14ac:dyDescent="0.25">
      <c r="A57" s="29" t="s">
        <v>34</v>
      </c>
      <c r="B57" s="16" t="s">
        <v>32</v>
      </c>
      <c r="C57" s="16">
        <v>62234</v>
      </c>
      <c r="D57" s="16" t="s">
        <v>462</v>
      </c>
      <c r="E57" s="16" t="s">
        <v>463</v>
      </c>
      <c r="F57" s="17">
        <v>1807</v>
      </c>
      <c r="G57" s="17">
        <v>658</v>
      </c>
      <c r="H57" s="17">
        <v>499</v>
      </c>
      <c r="I57" s="17">
        <v>2306</v>
      </c>
      <c r="J57" s="18">
        <v>5.7831562498077409E-4</v>
      </c>
      <c r="K57" s="19">
        <v>5.8851418448917204E-4</v>
      </c>
      <c r="L57" s="20">
        <v>0.21639202081526454</v>
      </c>
      <c r="M57" s="16">
        <v>252</v>
      </c>
      <c r="N57" s="21">
        <v>2</v>
      </c>
    </row>
    <row r="58" spans="1:14" x14ac:dyDescent="0.25">
      <c r="A58" s="30" t="s">
        <v>152</v>
      </c>
      <c r="B58" s="22" t="s">
        <v>152</v>
      </c>
      <c r="C58" s="22">
        <v>71391</v>
      </c>
      <c r="D58" s="22" t="s">
        <v>467</v>
      </c>
      <c r="E58" s="22" t="s">
        <v>468</v>
      </c>
      <c r="F58" s="23">
        <v>4330</v>
      </c>
      <c r="G58" s="23">
        <v>492</v>
      </c>
      <c r="H58" s="23">
        <v>637</v>
      </c>
      <c r="I58" s="23">
        <v>4967</v>
      </c>
      <c r="J58" s="24">
        <v>4.3241837004641469E-4</v>
      </c>
      <c r="K58" s="25">
        <v>7.5126961025972464E-4</v>
      </c>
      <c r="L58" s="26">
        <v>0.12824642641433462</v>
      </c>
      <c r="M58" s="22">
        <v>253</v>
      </c>
      <c r="N58" s="27">
        <v>2</v>
      </c>
    </row>
    <row r="59" spans="1:14" x14ac:dyDescent="0.25">
      <c r="A59" s="29" t="s">
        <v>34</v>
      </c>
      <c r="B59" s="16" t="s">
        <v>32</v>
      </c>
      <c r="C59" s="16">
        <v>62283</v>
      </c>
      <c r="D59" s="16" t="s">
        <v>473</v>
      </c>
      <c r="E59" s="16" t="s">
        <v>474</v>
      </c>
      <c r="F59" s="17">
        <v>2712</v>
      </c>
      <c r="G59" s="17">
        <v>987</v>
      </c>
      <c r="H59" s="17">
        <v>305</v>
      </c>
      <c r="I59" s="17">
        <v>3017</v>
      </c>
      <c r="J59" s="18">
        <v>8.6747343747116108E-4</v>
      </c>
      <c r="K59" s="19">
        <v>3.5971307869578654E-4</v>
      </c>
      <c r="L59" s="20">
        <v>0.10109380178985747</v>
      </c>
      <c r="M59" s="16">
        <v>258</v>
      </c>
      <c r="N59" s="21">
        <v>2</v>
      </c>
    </row>
    <row r="60" spans="1:14" x14ac:dyDescent="0.25">
      <c r="A60" s="30" t="s">
        <v>34</v>
      </c>
      <c r="B60" s="22" t="s">
        <v>59</v>
      </c>
      <c r="C60" s="22">
        <v>61463</v>
      </c>
      <c r="D60" s="22" t="s">
        <v>471</v>
      </c>
      <c r="E60" s="22" t="s">
        <v>472</v>
      </c>
      <c r="F60" s="23">
        <v>3142</v>
      </c>
      <c r="G60" s="23">
        <v>1431</v>
      </c>
      <c r="H60" s="23">
        <v>210</v>
      </c>
      <c r="I60" s="23">
        <v>3352</v>
      </c>
      <c r="J60" s="24">
        <v>1.257704649464267E-3</v>
      </c>
      <c r="K60" s="25">
        <v>2.4767130008562349E-4</v>
      </c>
      <c r="L60" s="26">
        <v>6.2649164677804292E-2</v>
      </c>
      <c r="M60" s="22">
        <v>261</v>
      </c>
      <c r="N60" s="27">
        <v>2</v>
      </c>
    </row>
    <row r="61" spans="1:14" x14ac:dyDescent="0.25">
      <c r="A61" s="29" t="s">
        <v>34</v>
      </c>
      <c r="B61" s="16" t="s">
        <v>32</v>
      </c>
      <c r="C61" s="16">
        <v>62277</v>
      </c>
      <c r="D61" s="16" t="s">
        <v>476</v>
      </c>
      <c r="E61" s="16" t="s">
        <v>477</v>
      </c>
      <c r="F61" s="17">
        <v>2309</v>
      </c>
      <c r="G61" s="17">
        <v>841</v>
      </c>
      <c r="H61" s="17">
        <v>356</v>
      </c>
      <c r="I61" s="17">
        <v>2665</v>
      </c>
      <c r="J61" s="18">
        <v>7.3915416505901366E-4</v>
      </c>
      <c r="K61" s="19">
        <v>4.1986182300229511E-4</v>
      </c>
      <c r="L61" s="20">
        <v>0.13358348968105066</v>
      </c>
      <c r="M61" s="16">
        <v>262</v>
      </c>
      <c r="N61" s="21">
        <v>2</v>
      </c>
    </row>
    <row r="62" spans="1:14" x14ac:dyDescent="0.25">
      <c r="A62" s="30" t="s">
        <v>152</v>
      </c>
      <c r="B62" s="22" t="s">
        <v>152</v>
      </c>
      <c r="C62" s="22">
        <v>71256</v>
      </c>
      <c r="D62" s="22" t="s">
        <v>510</v>
      </c>
      <c r="E62" s="22" t="s">
        <v>511</v>
      </c>
      <c r="F62" s="23">
        <v>4027</v>
      </c>
      <c r="G62" s="23">
        <v>458</v>
      </c>
      <c r="H62" s="23">
        <v>648</v>
      </c>
      <c r="I62" s="23">
        <v>4675</v>
      </c>
      <c r="J62" s="24">
        <v>4.025357997586543E-4</v>
      </c>
      <c r="K62" s="25">
        <v>7.6424286883563825E-4</v>
      </c>
      <c r="L62" s="26">
        <v>0.1386096256684492</v>
      </c>
      <c r="M62" s="22">
        <v>264</v>
      </c>
      <c r="N62" s="27">
        <v>2</v>
      </c>
    </row>
    <row r="63" spans="1:14" x14ac:dyDescent="0.25">
      <c r="A63" s="29" t="s">
        <v>152</v>
      </c>
      <c r="B63" s="16" t="s">
        <v>247</v>
      </c>
      <c r="C63" s="16">
        <v>73279</v>
      </c>
      <c r="D63" s="16" t="s">
        <v>490</v>
      </c>
      <c r="E63" s="16" t="s">
        <v>490</v>
      </c>
      <c r="F63" s="17">
        <v>4100</v>
      </c>
      <c r="G63" s="17">
        <v>1046</v>
      </c>
      <c r="H63" s="17">
        <v>278</v>
      </c>
      <c r="I63" s="17">
        <v>4378</v>
      </c>
      <c r="J63" s="18">
        <v>9.193284859116865E-4</v>
      </c>
      <c r="K63" s="19">
        <v>3.2786962582763494E-4</v>
      </c>
      <c r="L63" s="20">
        <v>6.3499314755596156E-2</v>
      </c>
      <c r="M63" s="16">
        <v>266</v>
      </c>
      <c r="N63" s="21">
        <v>2</v>
      </c>
    </row>
    <row r="64" spans="1:14" x14ac:dyDescent="0.25">
      <c r="A64" s="30" t="s">
        <v>34</v>
      </c>
      <c r="B64" s="22" t="s">
        <v>32</v>
      </c>
      <c r="C64" s="22">
        <v>62247</v>
      </c>
      <c r="D64" s="22" t="s">
        <v>506</v>
      </c>
      <c r="E64" s="22" t="s">
        <v>507</v>
      </c>
      <c r="F64" s="23">
        <v>2076</v>
      </c>
      <c r="G64" s="23">
        <v>756</v>
      </c>
      <c r="H64" s="23">
        <v>363</v>
      </c>
      <c r="I64" s="23">
        <v>2439</v>
      </c>
      <c r="J64" s="24">
        <v>6.6444773933961273E-4</v>
      </c>
      <c r="K64" s="25">
        <v>4.2811753300514918E-4</v>
      </c>
      <c r="L64" s="26">
        <v>0.14883148831488316</v>
      </c>
      <c r="M64" s="22">
        <v>271</v>
      </c>
      <c r="N64" s="27">
        <v>2</v>
      </c>
    </row>
    <row r="65" spans="1:14" x14ac:dyDescent="0.25">
      <c r="A65" s="29" t="s">
        <v>34</v>
      </c>
      <c r="B65" s="16" t="s">
        <v>32</v>
      </c>
      <c r="C65" s="16">
        <v>62296</v>
      </c>
      <c r="D65" s="16" t="s">
        <v>536</v>
      </c>
      <c r="E65" s="16" t="s">
        <v>537</v>
      </c>
      <c r="F65" s="17">
        <v>2292</v>
      </c>
      <c r="G65" s="17">
        <v>835</v>
      </c>
      <c r="H65" s="17">
        <v>321</v>
      </c>
      <c r="I65" s="17">
        <v>2613</v>
      </c>
      <c r="J65" s="18">
        <v>7.3388077030235013E-4</v>
      </c>
      <c r="K65" s="19">
        <v>3.7858327298802448E-4</v>
      </c>
      <c r="L65" s="20">
        <v>0.12284730195177956</v>
      </c>
      <c r="M65" s="16">
        <v>274</v>
      </c>
      <c r="N65" s="21">
        <v>2</v>
      </c>
    </row>
    <row r="66" spans="1:14" x14ac:dyDescent="0.25">
      <c r="A66" s="30" t="s">
        <v>152</v>
      </c>
      <c r="B66" s="22" t="s">
        <v>233</v>
      </c>
      <c r="C66" s="22">
        <v>72241</v>
      </c>
      <c r="D66" s="22" t="s">
        <v>525</v>
      </c>
      <c r="E66" s="22" t="s">
        <v>526</v>
      </c>
      <c r="F66" s="23">
        <v>3491</v>
      </c>
      <c r="G66" s="23">
        <v>891</v>
      </c>
      <c r="H66" s="23">
        <v>292</v>
      </c>
      <c r="I66" s="23">
        <v>3783</v>
      </c>
      <c r="J66" s="24">
        <v>7.8309912136454362E-4</v>
      </c>
      <c r="K66" s="25">
        <v>3.4438104583334314E-4</v>
      </c>
      <c r="L66" s="26">
        <v>7.7187417393602964E-2</v>
      </c>
      <c r="M66" s="22">
        <v>277</v>
      </c>
      <c r="N66" s="27">
        <v>2</v>
      </c>
    </row>
    <row r="67" spans="1:14" x14ac:dyDescent="0.25">
      <c r="A67" s="29" t="s">
        <v>34</v>
      </c>
      <c r="B67" s="16" t="s">
        <v>59</v>
      </c>
      <c r="C67" s="16">
        <v>61233</v>
      </c>
      <c r="D67" s="16" t="s">
        <v>508</v>
      </c>
      <c r="E67" s="16" t="s">
        <v>509</v>
      </c>
      <c r="F67" s="17">
        <v>1571</v>
      </c>
      <c r="G67" s="17">
        <v>715</v>
      </c>
      <c r="H67" s="17">
        <v>356</v>
      </c>
      <c r="I67" s="17">
        <v>1927</v>
      </c>
      <c r="J67" s="18">
        <v>6.2841287516907823E-4</v>
      </c>
      <c r="K67" s="19">
        <v>4.1986182300229511E-4</v>
      </c>
      <c r="L67" s="20">
        <v>0.18474312402698495</v>
      </c>
      <c r="M67" s="16">
        <v>280</v>
      </c>
      <c r="N67" s="21">
        <v>2</v>
      </c>
    </row>
    <row r="68" spans="1:14" x14ac:dyDescent="0.25">
      <c r="A68" s="30" t="s">
        <v>152</v>
      </c>
      <c r="B68" s="22" t="s">
        <v>152</v>
      </c>
      <c r="C68" s="22">
        <v>71166</v>
      </c>
      <c r="D68" s="22" t="s">
        <v>529</v>
      </c>
      <c r="E68" s="22" t="s">
        <v>530</v>
      </c>
      <c r="F68" s="23">
        <v>3005</v>
      </c>
      <c r="G68" s="23">
        <v>342</v>
      </c>
      <c r="H68" s="23">
        <v>712</v>
      </c>
      <c r="I68" s="23">
        <v>3717</v>
      </c>
      <c r="J68" s="24">
        <v>3.005835011298248E-4</v>
      </c>
      <c r="K68" s="25">
        <v>8.3972364600459022E-4</v>
      </c>
      <c r="L68" s="26">
        <v>0.19155232714554749</v>
      </c>
      <c r="M68" s="22">
        <v>283</v>
      </c>
      <c r="N68" s="27">
        <v>2</v>
      </c>
    </row>
    <row r="69" spans="1:14" x14ac:dyDescent="0.25">
      <c r="A69" s="29" t="s">
        <v>152</v>
      </c>
      <c r="B69" s="16" t="s">
        <v>206</v>
      </c>
      <c r="C69" s="16">
        <v>74122</v>
      </c>
      <c r="D69" s="16" t="s">
        <v>502</v>
      </c>
      <c r="E69" s="16" t="s">
        <v>503</v>
      </c>
      <c r="F69" s="17">
        <v>1706</v>
      </c>
      <c r="G69" s="17">
        <v>435</v>
      </c>
      <c r="H69" s="17">
        <v>554</v>
      </c>
      <c r="I69" s="17">
        <v>2260</v>
      </c>
      <c r="J69" s="18">
        <v>3.823211198581105E-4</v>
      </c>
      <c r="K69" s="19">
        <v>6.5338047736874009E-4</v>
      </c>
      <c r="L69" s="20">
        <v>0.24513274336283186</v>
      </c>
      <c r="M69" s="16">
        <v>284</v>
      </c>
      <c r="N69" s="21">
        <v>2</v>
      </c>
    </row>
    <row r="70" spans="1:14" x14ac:dyDescent="0.25">
      <c r="A70" s="30" t="s">
        <v>152</v>
      </c>
      <c r="B70" s="22" t="s">
        <v>152</v>
      </c>
      <c r="C70" s="22">
        <v>71122</v>
      </c>
      <c r="D70" s="22" t="s">
        <v>517</v>
      </c>
      <c r="E70" s="22" t="s">
        <v>518</v>
      </c>
      <c r="F70" s="23">
        <v>3621</v>
      </c>
      <c r="G70" s="23">
        <v>412</v>
      </c>
      <c r="H70" s="23">
        <v>578</v>
      </c>
      <c r="I70" s="23">
        <v>4199</v>
      </c>
      <c r="J70" s="24">
        <v>3.6210643995756675E-4</v>
      </c>
      <c r="K70" s="25">
        <v>6.816857688070971E-4</v>
      </c>
      <c r="L70" s="26">
        <v>0.13765182186234817</v>
      </c>
      <c r="M70" s="22">
        <v>286</v>
      </c>
      <c r="N70" s="27">
        <v>2</v>
      </c>
    </row>
    <row r="71" spans="1:14" x14ac:dyDescent="0.25">
      <c r="A71" s="29" t="s">
        <v>152</v>
      </c>
      <c r="B71" s="16" t="s">
        <v>247</v>
      </c>
      <c r="C71" s="16">
        <v>73250</v>
      </c>
      <c r="D71" s="16" t="s">
        <v>554</v>
      </c>
      <c r="E71" s="16" t="s">
        <v>555</v>
      </c>
      <c r="F71" s="17">
        <v>3100</v>
      </c>
      <c r="G71" s="17">
        <v>791</v>
      </c>
      <c r="H71" s="17">
        <v>300</v>
      </c>
      <c r="I71" s="17">
        <v>3400</v>
      </c>
      <c r="J71" s="18">
        <v>6.952092087534837E-4</v>
      </c>
      <c r="K71" s="19">
        <v>3.5381614297946216E-4</v>
      </c>
      <c r="L71" s="20">
        <v>8.8235294117647065E-2</v>
      </c>
      <c r="M71" s="16">
        <v>289</v>
      </c>
      <c r="N71" s="21">
        <v>2</v>
      </c>
    </row>
    <row r="72" spans="1:14" x14ac:dyDescent="0.25">
      <c r="A72" s="30" t="s">
        <v>152</v>
      </c>
      <c r="B72" s="22" t="s">
        <v>233</v>
      </c>
      <c r="C72" s="22">
        <v>72119</v>
      </c>
      <c r="D72" s="22" t="s">
        <v>576</v>
      </c>
      <c r="E72" s="22" t="s">
        <v>577</v>
      </c>
      <c r="F72" s="23">
        <v>3542</v>
      </c>
      <c r="G72" s="23">
        <v>904</v>
      </c>
      <c r="H72" s="23">
        <v>254</v>
      </c>
      <c r="I72" s="23">
        <v>3796</v>
      </c>
      <c r="J72" s="24">
        <v>7.9452481000398143E-4</v>
      </c>
      <c r="K72" s="25">
        <v>2.9956433438927798E-4</v>
      </c>
      <c r="L72" s="26">
        <v>6.6912539515279243E-2</v>
      </c>
      <c r="M72" s="22">
        <v>290</v>
      </c>
      <c r="N72" s="27">
        <v>2</v>
      </c>
    </row>
    <row r="73" spans="1:14" x14ac:dyDescent="0.25">
      <c r="A73" s="29" t="s">
        <v>152</v>
      </c>
      <c r="B73" s="16" t="s">
        <v>152</v>
      </c>
      <c r="C73" s="16">
        <v>71374</v>
      </c>
      <c r="D73" s="16" t="s">
        <v>542</v>
      </c>
      <c r="E73" s="16" t="s">
        <v>543</v>
      </c>
      <c r="F73" s="17">
        <v>3335</v>
      </c>
      <c r="G73" s="17">
        <v>379</v>
      </c>
      <c r="H73" s="17">
        <v>585</v>
      </c>
      <c r="I73" s="17">
        <v>3920</v>
      </c>
      <c r="J73" s="18">
        <v>3.3310276879591701E-4</v>
      </c>
      <c r="K73" s="19">
        <v>6.8994147880995123E-4</v>
      </c>
      <c r="L73" s="20">
        <v>0.14923469387755103</v>
      </c>
      <c r="M73" s="16">
        <v>292</v>
      </c>
      <c r="N73" s="21">
        <v>2</v>
      </c>
    </row>
    <row r="74" spans="1:14" x14ac:dyDescent="0.25">
      <c r="A74" s="30" t="s">
        <v>34</v>
      </c>
      <c r="B74" s="22" t="s">
        <v>59</v>
      </c>
      <c r="C74" s="22">
        <v>61464</v>
      </c>
      <c r="D74" s="22" t="s">
        <v>515</v>
      </c>
      <c r="E74" s="22" t="s">
        <v>516</v>
      </c>
      <c r="F74" s="23">
        <v>1651</v>
      </c>
      <c r="G74" s="23">
        <v>752</v>
      </c>
      <c r="H74" s="23">
        <v>294</v>
      </c>
      <c r="I74" s="23">
        <v>1945</v>
      </c>
      <c r="J74" s="24">
        <v>6.6093214283517037E-4</v>
      </c>
      <c r="K74" s="25">
        <v>3.4673982011987293E-4</v>
      </c>
      <c r="L74" s="26">
        <v>0.15115681233933162</v>
      </c>
      <c r="M74" s="22">
        <v>294</v>
      </c>
      <c r="N74" s="27">
        <v>2</v>
      </c>
    </row>
    <row r="75" spans="1:14" x14ac:dyDescent="0.25">
      <c r="A75" s="29" t="s">
        <v>152</v>
      </c>
      <c r="B75" s="16" t="s">
        <v>233</v>
      </c>
      <c r="C75" s="16">
        <v>72167</v>
      </c>
      <c r="D75" s="16" t="s">
        <v>531</v>
      </c>
      <c r="E75" s="16" t="s">
        <v>532</v>
      </c>
      <c r="F75" s="17">
        <v>4500</v>
      </c>
      <c r="G75" s="17">
        <v>1148</v>
      </c>
      <c r="H75" s="17">
        <v>187</v>
      </c>
      <c r="I75" s="17">
        <v>4687</v>
      </c>
      <c r="J75" s="18">
        <v>1.0089761967749676E-3</v>
      </c>
      <c r="K75" s="19">
        <v>2.2054539579053139E-4</v>
      </c>
      <c r="L75" s="20">
        <v>3.9897589076168125E-2</v>
      </c>
      <c r="M75" s="16">
        <v>296</v>
      </c>
      <c r="N75" s="21">
        <v>2</v>
      </c>
    </row>
    <row r="76" spans="1:14" x14ac:dyDescent="0.25">
      <c r="A76" s="30" t="s">
        <v>152</v>
      </c>
      <c r="B76" s="22" t="s">
        <v>247</v>
      </c>
      <c r="C76" s="22">
        <v>73232</v>
      </c>
      <c r="D76" s="22" t="s">
        <v>540</v>
      </c>
      <c r="E76" s="22" t="s">
        <v>541</v>
      </c>
      <c r="F76" s="23">
        <v>3915</v>
      </c>
      <c r="G76" s="23">
        <v>999</v>
      </c>
      <c r="H76" s="23">
        <v>213</v>
      </c>
      <c r="I76" s="23">
        <v>4128</v>
      </c>
      <c r="J76" s="24">
        <v>8.7802022698448836E-4</v>
      </c>
      <c r="K76" s="25">
        <v>2.5120946151541813E-4</v>
      </c>
      <c r="L76" s="26">
        <v>5.1598837209302327E-2</v>
      </c>
      <c r="M76" s="22">
        <v>299</v>
      </c>
      <c r="N76" s="27">
        <v>2</v>
      </c>
    </row>
    <row r="77" spans="1:14" x14ac:dyDescent="0.25">
      <c r="A77" s="29" t="s">
        <v>152</v>
      </c>
      <c r="B77" s="16" t="s">
        <v>247</v>
      </c>
      <c r="C77" s="16">
        <v>73282</v>
      </c>
      <c r="D77" s="16" t="s">
        <v>533</v>
      </c>
      <c r="E77" s="16" t="s">
        <v>533</v>
      </c>
      <c r="F77" s="17">
        <v>2269</v>
      </c>
      <c r="G77" s="17">
        <v>579</v>
      </c>
      <c r="H77" s="17">
        <v>365</v>
      </c>
      <c r="I77" s="17">
        <v>2634</v>
      </c>
      <c r="J77" s="18">
        <v>5.088825940180368E-4</v>
      </c>
      <c r="K77" s="19">
        <v>4.3047630729167898E-4</v>
      </c>
      <c r="L77" s="20">
        <v>0.13857251328777526</v>
      </c>
      <c r="M77" s="16">
        <v>301</v>
      </c>
      <c r="N77" s="21">
        <v>2</v>
      </c>
    </row>
    <row r="78" spans="1:14" x14ac:dyDescent="0.25">
      <c r="A78" s="30" t="s">
        <v>152</v>
      </c>
      <c r="B78" s="22" t="s">
        <v>233</v>
      </c>
      <c r="C78" s="22">
        <v>72151</v>
      </c>
      <c r="D78" s="22" t="s">
        <v>566</v>
      </c>
      <c r="E78" s="22" t="s">
        <v>567</v>
      </c>
      <c r="F78" s="23">
        <v>4239</v>
      </c>
      <c r="G78" s="23">
        <v>1081</v>
      </c>
      <c r="H78" s="23">
        <v>187</v>
      </c>
      <c r="I78" s="23">
        <v>4426</v>
      </c>
      <c r="J78" s="24">
        <v>9.5008995532555737E-4</v>
      </c>
      <c r="K78" s="25">
        <v>2.2054539579053139E-4</v>
      </c>
      <c r="L78" s="26">
        <v>4.2250338906461814E-2</v>
      </c>
      <c r="M78" s="22">
        <v>306</v>
      </c>
      <c r="N78" s="27">
        <v>2</v>
      </c>
    </row>
    <row r="79" spans="1:14" x14ac:dyDescent="0.25">
      <c r="A79" s="29" t="s">
        <v>34</v>
      </c>
      <c r="B79" s="16" t="s">
        <v>59</v>
      </c>
      <c r="C79" s="16">
        <v>61447</v>
      </c>
      <c r="D79" s="16" t="s">
        <v>605</v>
      </c>
      <c r="E79" s="16" t="s">
        <v>605</v>
      </c>
      <c r="F79" s="17">
        <v>1577</v>
      </c>
      <c r="G79" s="17">
        <v>718</v>
      </c>
      <c r="H79" s="17">
        <v>261</v>
      </c>
      <c r="I79" s="17">
        <v>1838</v>
      </c>
      <c r="J79" s="18">
        <v>6.3104957254741004E-4</v>
      </c>
      <c r="K79" s="19">
        <v>3.0782004439213205E-4</v>
      </c>
      <c r="L79" s="20">
        <v>0.14200217627856365</v>
      </c>
      <c r="M79" s="16">
        <v>316</v>
      </c>
      <c r="N79" s="21">
        <v>2</v>
      </c>
    </row>
    <row r="80" spans="1:14" x14ac:dyDescent="0.25">
      <c r="A80" s="30" t="s">
        <v>152</v>
      </c>
      <c r="B80" s="22" t="s">
        <v>152</v>
      </c>
      <c r="C80" s="22">
        <v>71281</v>
      </c>
      <c r="D80" s="22" t="s">
        <v>565</v>
      </c>
      <c r="E80" s="22" t="s">
        <v>565</v>
      </c>
      <c r="F80" s="23">
        <v>2245</v>
      </c>
      <c r="G80" s="23">
        <v>255</v>
      </c>
      <c r="H80" s="23">
        <v>704</v>
      </c>
      <c r="I80" s="23">
        <v>2949</v>
      </c>
      <c r="J80" s="24">
        <v>2.2411927715820272E-4</v>
      </c>
      <c r="K80" s="25">
        <v>8.3028854885847114E-4</v>
      </c>
      <c r="L80" s="26">
        <v>0.23872499152255003</v>
      </c>
      <c r="M80" s="22">
        <v>322</v>
      </c>
      <c r="N80" s="27">
        <v>2</v>
      </c>
    </row>
    <row r="81" spans="1:14" x14ac:dyDescent="0.25">
      <c r="A81" s="29" t="s">
        <v>34</v>
      </c>
      <c r="B81" s="16" t="s">
        <v>59</v>
      </c>
      <c r="C81" s="16">
        <v>61277</v>
      </c>
      <c r="D81" s="16" t="s">
        <v>582</v>
      </c>
      <c r="E81" s="16" t="s">
        <v>583</v>
      </c>
      <c r="F81" s="17">
        <v>1093</v>
      </c>
      <c r="G81" s="17">
        <v>498</v>
      </c>
      <c r="H81" s="17">
        <v>356</v>
      </c>
      <c r="I81" s="17">
        <v>1449</v>
      </c>
      <c r="J81" s="18">
        <v>4.3769176480307827E-4</v>
      </c>
      <c r="K81" s="19">
        <v>4.1986182300229511E-4</v>
      </c>
      <c r="L81" s="20">
        <v>0.24568668046928915</v>
      </c>
      <c r="M81" s="16">
        <v>326</v>
      </c>
      <c r="N81" s="21">
        <v>2</v>
      </c>
    </row>
    <row r="82" spans="1:14" x14ac:dyDescent="0.25">
      <c r="A82" s="30" t="s">
        <v>152</v>
      </c>
      <c r="B82" s="22" t="s">
        <v>233</v>
      </c>
      <c r="C82" s="22">
        <v>72247</v>
      </c>
      <c r="D82" s="22" t="s">
        <v>597</v>
      </c>
      <c r="E82" s="22" t="s">
        <v>598</v>
      </c>
      <c r="F82" s="23">
        <v>2312</v>
      </c>
      <c r="G82" s="23">
        <v>590</v>
      </c>
      <c r="H82" s="23">
        <v>296</v>
      </c>
      <c r="I82" s="23">
        <v>2608</v>
      </c>
      <c r="J82" s="24">
        <v>5.1855048440525332E-4</v>
      </c>
      <c r="K82" s="25">
        <v>3.4909859440640268E-4</v>
      </c>
      <c r="L82" s="26">
        <v>0.11349693251533742</v>
      </c>
      <c r="M82" s="22">
        <v>327</v>
      </c>
      <c r="N82" s="27">
        <v>2</v>
      </c>
    </row>
    <row r="83" spans="1:14" x14ac:dyDescent="0.25">
      <c r="A83" s="29" t="s">
        <v>152</v>
      </c>
      <c r="B83" s="16" t="s">
        <v>152</v>
      </c>
      <c r="C83" s="16">
        <v>71381</v>
      </c>
      <c r="D83" s="16" t="s">
        <v>578</v>
      </c>
      <c r="E83" s="16" t="s">
        <v>579</v>
      </c>
      <c r="F83" s="17">
        <v>3594</v>
      </c>
      <c r="G83" s="17">
        <v>409</v>
      </c>
      <c r="H83" s="17">
        <v>419</v>
      </c>
      <c r="I83" s="17">
        <v>4013</v>
      </c>
      <c r="J83" s="18">
        <v>3.5946974257923493E-4</v>
      </c>
      <c r="K83" s="19">
        <v>4.9416321302798213E-4</v>
      </c>
      <c r="L83" s="20">
        <v>0.10441066533765263</v>
      </c>
      <c r="M83" s="16">
        <v>330</v>
      </c>
      <c r="N83" s="21">
        <v>2</v>
      </c>
    </row>
    <row r="84" spans="1:14" x14ac:dyDescent="0.25">
      <c r="A84" s="30" t="s">
        <v>152</v>
      </c>
      <c r="B84" s="22" t="s">
        <v>233</v>
      </c>
      <c r="C84" s="22">
        <v>72234</v>
      </c>
      <c r="D84" s="22" t="s">
        <v>595</v>
      </c>
      <c r="E84" s="22" t="s">
        <v>596</v>
      </c>
      <c r="F84" s="23">
        <v>1644</v>
      </c>
      <c r="G84" s="23">
        <v>419</v>
      </c>
      <c r="H84" s="23">
        <v>400</v>
      </c>
      <c r="I84" s="23">
        <v>2044</v>
      </c>
      <c r="J84" s="24">
        <v>3.6825873384034092E-4</v>
      </c>
      <c r="K84" s="25">
        <v>4.7175485730594955E-4</v>
      </c>
      <c r="L84" s="26">
        <v>0.19569471624266144</v>
      </c>
      <c r="M84" s="22">
        <v>334</v>
      </c>
      <c r="N84" s="27">
        <v>2</v>
      </c>
    </row>
    <row r="85" spans="1:14" x14ac:dyDescent="0.25">
      <c r="A85" s="29" t="s">
        <v>34</v>
      </c>
      <c r="B85" s="16" t="s">
        <v>32</v>
      </c>
      <c r="C85" s="16">
        <v>62263</v>
      </c>
      <c r="D85" s="16" t="s">
        <v>609</v>
      </c>
      <c r="E85" s="16" t="s">
        <v>610</v>
      </c>
      <c r="F85" s="17">
        <v>3243</v>
      </c>
      <c r="G85" s="17">
        <v>1181</v>
      </c>
      <c r="H85" s="17">
        <v>141</v>
      </c>
      <c r="I85" s="17">
        <v>3384</v>
      </c>
      <c r="J85" s="18">
        <v>1.0379798679366174E-3</v>
      </c>
      <c r="K85" s="19">
        <v>1.6629358720034721E-4</v>
      </c>
      <c r="L85" s="20">
        <v>4.1666666666666664E-2</v>
      </c>
      <c r="M85" s="16">
        <v>336</v>
      </c>
      <c r="N85" s="21">
        <v>2</v>
      </c>
    </row>
    <row r="86" spans="1:14" x14ac:dyDescent="0.25">
      <c r="A86" s="30" t="s">
        <v>152</v>
      </c>
      <c r="B86" s="22" t="s">
        <v>152</v>
      </c>
      <c r="C86" s="22">
        <v>71324</v>
      </c>
      <c r="D86" s="22" t="s">
        <v>571</v>
      </c>
      <c r="E86" s="22" t="s">
        <v>572</v>
      </c>
      <c r="F86" s="23">
        <v>1315</v>
      </c>
      <c r="G86" s="23">
        <v>150</v>
      </c>
      <c r="H86" s="23">
        <v>1108</v>
      </c>
      <c r="I86" s="23">
        <v>2423</v>
      </c>
      <c r="J86" s="24">
        <v>1.3183486891658983E-4</v>
      </c>
      <c r="K86" s="25">
        <v>1.3067609547374802E-3</v>
      </c>
      <c r="L86" s="26">
        <v>0.4572843582335947</v>
      </c>
      <c r="M86" s="22">
        <v>337</v>
      </c>
      <c r="N86" s="27">
        <v>2</v>
      </c>
    </row>
    <row r="87" spans="1:14" x14ac:dyDescent="0.25">
      <c r="A87" s="29" t="s">
        <v>34</v>
      </c>
      <c r="B87" s="16" t="s">
        <v>59</v>
      </c>
      <c r="C87" s="16">
        <v>61466</v>
      </c>
      <c r="D87" s="16" t="s">
        <v>607</v>
      </c>
      <c r="E87" s="16" t="s">
        <v>608</v>
      </c>
      <c r="F87" s="17">
        <v>712</v>
      </c>
      <c r="G87" s="17">
        <v>324</v>
      </c>
      <c r="H87" s="17">
        <v>489</v>
      </c>
      <c r="I87" s="17">
        <v>1201</v>
      </c>
      <c r="J87" s="18">
        <v>2.8476331685983405E-4</v>
      </c>
      <c r="K87" s="19">
        <v>5.7672031305652327E-4</v>
      </c>
      <c r="L87" s="20">
        <v>0.40716069941715238</v>
      </c>
      <c r="M87" s="16">
        <v>338</v>
      </c>
      <c r="N87" s="21">
        <v>2</v>
      </c>
    </row>
    <row r="88" spans="1:14" x14ac:dyDescent="0.25">
      <c r="A88" s="30" t="s">
        <v>34</v>
      </c>
      <c r="B88" s="22" t="s">
        <v>59</v>
      </c>
      <c r="C88" s="22">
        <v>61255</v>
      </c>
      <c r="D88" s="22" t="s">
        <v>586</v>
      </c>
      <c r="E88" s="22" t="s">
        <v>587</v>
      </c>
      <c r="F88" s="23">
        <v>2260</v>
      </c>
      <c r="G88" s="23">
        <v>1029</v>
      </c>
      <c r="H88" s="23">
        <v>150</v>
      </c>
      <c r="I88" s="23">
        <v>2410</v>
      </c>
      <c r="J88" s="24">
        <v>9.0438720076780623E-4</v>
      </c>
      <c r="K88" s="25">
        <v>1.7690807148973108E-4</v>
      </c>
      <c r="L88" s="26">
        <v>6.2240663900414939E-2</v>
      </c>
      <c r="M88" s="22">
        <v>340</v>
      </c>
      <c r="N88" s="27">
        <v>2</v>
      </c>
    </row>
    <row r="89" spans="1:14" x14ac:dyDescent="0.25">
      <c r="A89" s="29" t="s">
        <v>34</v>
      </c>
      <c r="B89" s="16" t="s">
        <v>59</v>
      </c>
      <c r="C89" s="16">
        <v>61417</v>
      </c>
      <c r="D89" s="16" t="s">
        <v>659</v>
      </c>
      <c r="E89" s="16" t="s">
        <v>660</v>
      </c>
      <c r="F89" s="17">
        <v>1810</v>
      </c>
      <c r="G89" s="17">
        <v>824</v>
      </c>
      <c r="H89" s="17">
        <v>184</v>
      </c>
      <c r="I89" s="17">
        <v>1994</v>
      </c>
      <c r="J89" s="18">
        <v>7.242128799151335E-4</v>
      </c>
      <c r="K89" s="19">
        <v>2.1700723436073678E-4</v>
      </c>
      <c r="L89" s="20">
        <v>9.2276830491474421E-2</v>
      </c>
      <c r="M89" s="16">
        <v>342</v>
      </c>
      <c r="N89" s="21">
        <v>2</v>
      </c>
    </row>
    <row r="90" spans="1:14" x14ac:dyDescent="0.25">
      <c r="A90" s="30" t="s">
        <v>34</v>
      </c>
      <c r="B90" s="22" t="s">
        <v>32</v>
      </c>
      <c r="C90" s="22">
        <v>62259</v>
      </c>
      <c r="D90" s="22" t="s">
        <v>645</v>
      </c>
      <c r="E90" s="22" t="s">
        <v>646</v>
      </c>
      <c r="F90" s="23">
        <v>1434</v>
      </c>
      <c r="G90" s="23">
        <v>522</v>
      </c>
      <c r="H90" s="23">
        <v>270</v>
      </c>
      <c r="I90" s="23">
        <v>1704</v>
      </c>
      <c r="J90" s="24">
        <v>4.5878534382973261E-4</v>
      </c>
      <c r="K90" s="25">
        <v>3.1843452868151592E-4</v>
      </c>
      <c r="L90" s="26">
        <v>0.15845070422535212</v>
      </c>
      <c r="M90" s="22">
        <v>350</v>
      </c>
      <c r="N90" s="27">
        <v>2</v>
      </c>
    </row>
    <row r="91" spans="1:14" x14ac:dyDescent="0.25">
      <c r="A91" s="29" t="s">
        <v>34</v>
      </c>
      <c r="B91" s="16" t="s">
        <v>32</v>
      </c>
      <c r="C91" s="16">
        <v>62162</v>
      </c>
      <c r="D91" s="16" t="s">
        <v>638</v>
      </c>
      <c r="E91" s="16" t="s">
        <v>639</v>
      </c>
      <c r="F91" s="17">
        <v>2968</v>
      </c>
      <c r="G91" s="17">
        <v>1081</v>
      </c>
      <c r="H91" s="17">
        <v>125</v>
      </c>
      <c r="I91" s="17">
        <v>3093</v>
      </c>
      <c r="J91" s="18">
        <v>9.5008995532555737E-4</v>
      </c>
      <c r="K91" s="19">
        <v>1.4742339290810922E-4</v>
      </c>
      <c r="L91" s="20">
        <v>4.0413837698027803E-2</v>
      </c>
      <c r="M91" s="16">
        <v>352</v>
      </c>
      <c r="N91" s="21">
        <v>2</v>
      </c>
    </row>
    <row r="92" spans="1:14" x14ac:dyDescent="0.25">
      <c r="A92" s="30" t="s">
        <v>152</v>
      </c>
      <c r="B92" s="22" t="s">
        <v>152</v>
      </c>
      <c r="C92" s="22">
        <v>71351</v>
      </c>
      <c r="D92" s="22" t="s">
        <v>615</v>
      </c>
      <c r="E92" s="22" t="s">
        <v>616</v>
      </c>
      <c r="F92" s="23">
        <v>3637</v>
      </c>
      <c r="G92" s="23">
        <v>414</v>
      </c>
      <c r="H92" s="23">
        <v>317</v>
      </c>
      <c r="I92" s="23">
        <v>3954</v>
      </c>
      <c r="J92" s="24">
        <v>3.6386423820978793E-4</v>
      </c>
      <c r="K92" s="25">
        <v>3.73865724414965E-4</v>
      </c>
      <c r="L92" s="26">
        <v>8.0171977744056655E-2</v>
      </c>
      <c r="M92" s="22">
        <v>355</v>
      </c>
      <c r="N92" s="27">
        <v>2</v>
      </c>
    </row>
    <row r="93" spans="1:14" x14ac:dyDescent="0.25">
      <c r="A93" s="29" t="s">
        <v>152</v>
      </c>
      <c r="B93" s="16" t="s">
        <v>206</v>
      </c>
      <c r="C93" s="16">
        <v>74160</v>
      </c>
      <c r="D93" s="16" t="s">
        <v>630</v>
      </c>
      <c r="E93" s="16" t="s">
        <v>631</v>
      </c>
      <c r="F93" s="17">
        <v>1756</v>
      </c>
      <c r="G93" s="17">
        <v>448</v>
      </c>
      <c r="H93" s="17">
        <v>284</v>
      </c>
      <c r="I93" s="17">
        <v>2040</v>
      </c>
      <c r="J93" s="18">
        <v>3.9374680849754831E-4</v>
      </c>
      <c r="K93" s="19">
        <v>3.3494594868722417E-4</v>
      </c>
      <c r="L93" s="20">
        <v>0.13921568627450981</v>
      </c>
      <c r="M93" s="16">
        <v>362</v>
      </c>
      <c r="N93" s="21">
        <v>2</v>
      </c>
    </row>
    <row r="94" spans="1:14" x14ac:dyDescent="0.25">
      <c r="A94" s="30" t="s">
        <v>34</v>
      </c>
      <c r="B94" s="22" t="s">
        <v>59</v>
      </c>
      <c r="C94" s="22">
        <v>61451</v>
      </c>
      <c r="D94" s="22" t="s">
        <v>720</v>
      </c>
      <c r="E94" s="22" t="s">
        <v>721</v>
      </c>
      <c r="F94" s="23">
        <v>1213</v>
      </c>
      <c r="G94" s="23">
        <v>552</v>
      </c>
      <c r="H94" s="23">
        <v>217</v>
      </c>
      <c r="I94" s="23">
        <v>1430</v>
      </c>
      <c r="J94" s="24">
        <v>4.8515231761305059E-4</v>
      </c>
      <c r="K94" s="25">
        <v>2.5592701008847761E-4</v>
      </c>
      <c r="L94" s="26">
        <v>0.15174825174825174</v>
      </c>
      <c r="M94" s="22">
        <v>372</v>
      </c>
      <c r="N94" s="27">
        <v>2</v>
      </c>
    </row>
    <row r="95" spans="1:14" x14ac:dyDescent="0.25">
      <c r="A95" s="29" t="s">
        <v>152</v>
      </c>
      <c r="B95" s="16" t="s">
        <v>152</v>
      </c>
      <c r="C95" s="16">
        <v>71397</v>
      </c>
      <c r="D95" s="16" t="s">
        <v>698</v>
      </c>
      <c r="E95" s="16" t="s">
        <v>698</v>
      </c>
      <c r="F95" s="17">
        <v>2393</v>
      </c>
      <c r="G95" s="17">
        <v>272</v>
      </c>
      <c r="H95" s="17">
        <v>430</v>
      </c>
      <c r="I95" s="17">
        <v>2823</v>
      </c>
      <c r="J95" s="18">
        <v>2.3906056230208291E-4</v>
      </c>
      <c r="K95" s="19">
        <v>5.0713647160389574E-4</v>
      </c>
      <c r="L95" s="20">
        <v>0.15232022670917464</v>
      </c>
      <c r="M95" s="16">
        <v>375</v>
      </c>
      <c r="N95" s="21">
        <v>2</v>
      </c>
    </row>
    <row r="96" spans="1:14" x14ac:dyDescent="0.25">
      <c r="A96" s="30" t="s">
        <v>34</v>
      </c>
      <c r="B96" s="22" t="s">
        <v>59</v>
      </c>
      <c r="C96" s="22">
        <v>61347</v>
      </c>
      <c r="D96" s="22" t="s">
        <v>735</v>
      </c>
      <c r="E96" s="22" t="s">
        <v>736</v>
      </c>
      <c r="F96" s="23">
        <v>2687</v>
      </c>
      <c r="G96" s="23">
        <v>1224</v>
      </c>
      <c r="H96" s="23">
        <v>95</v>
      </c>
      <c r="I96" s="23">
        <v>2782</v>
      </c>
      <c r="J96" s="24">
        <v>1.075772530359373E-3</v>
      </c>
      <c r="K96" s="25">
        <v>1.1204177861016302E-4</v>
      </c>
      <c r="L96" s="26">
        <v>3.414809489575845E-2</v>
      </c>
      <c r="M96" s="22">
        <v>376</v>
      </c>
      <c r="N96" s="27">
        <v>2</v>
      </c>
    </row>
    <row r="97" spans="1:14" x14ac:dyDescent="0.25">
      <c r="A97" s="29" t="s">
        <v>152</v>
      </c>
      <c r="B97" s="16" t="s">
        <v>152</v>
      </c>
      <c r="C97" s="16">
        <v>71344</v>
      </c>
      <c r="D97" s="16" t="s">
        <v>688</v>
      </c>
      <c r="E97" s="16" t="s">
        <v>689</v>
      </c>
      <c r="F97" s="17">
        <v>3825</v>
      </c>
      <c r="G97" s="17">
        <v>435</v>
      </c>
      <c r="H97" s="17">
        <v>267</v>
      </c>
      <c r="I97" s="17">
        <v>4092</v>
      </c>
      <c r="J97" s="18">
        <v>3.823211198581105E-4</v>
      </c>
      <c r="K97" s="19">
        <v>3.1489636725172133E-4</v>
      </c>
      <c r="L97" s="20">
        <v>6.5249266862170086E-2</v>
      </c>
      <c r="M97" s="16">
        <v>377</v>
      </c>
      <c r="N97" s="21">
        <v>2</v>
      </c>
    </row>
    <row r="98" spans="1:14" x14ac:dyDescent="0.25">
      <c r="A98" s="30" t="s">
        <v>152</v>
      </c>
      <c r="B98" s="22" t="s">
        <v>233</v>
      </c>
      <c r="C98" s="22">
        <v>72183</v>
      </c>
      <c r="D98" s="22" t="s">
        <v>693</v>
      </c>
      <c r="E98" s="22" t="s">
        <v>694</v>
      </c>
      <c r="F98" s="23">
        <v>2811</v>
      </c>
      <c r="G98" s="23">
        <v>717</v>
      </c>
      <c r="H98" s="23">
        <v>159</v>
      </c>
      <c r="I98" s="23">
        <v>2970</v>
      </c>
      <c r="J98" s="24">
        <v>6.301706734212994E-4</v>
      </c>
      <c r="K98" s="25">
        <v>1.8752255577911495E-4</v>
      </c>
      <c r="L98" s="26">
        <v>5.3535353535353533E-2</v>
      </c>
      <c r="M98" s="22">
        <v>379</v>
      </c>
      <c r="N98" s="27">
        <v>2</v>
      </c>
    </row>
    <row r="99" spans="1:14" x14ac:dyDescent="0.25">
      <c r="A99" s="29" t="s">
        <v>152</v>
      </c>
      <c r="B99" s="16" t="s">
        <v>233</v>
      </c>
      <c r="C99" s="16">
        <v>72231</v>
      </c>
      <c r="D99" s="16" t="s">
        <v>686</v>
      </c>
      <c r="E99" s="16" t="s">
        <v>687</v>
      </c>
      <c r="F99" s="17">
        <v>2097</v>
      </c>
      <c r="G99" s="17">
        <v>535</v>
      </c>
      <c r="H99" s="17">
        <v>206</v>
      </c>
      <c r="I99" s="17">
        <v>2303</v>
      </c>
      <c r="J99" s="18">
        <v>4.7021103246917042E-4</v>
      </c>
      <c r="K99" s="19">
        <v>2.42953751512564E-4</v>
      </c>
      <c r="L99" s="20">
        <v>8.9448545375597044E-2</v>
      </c>
      <c r="M99" s="16">
        <v>386</v>
      </c>
      <c r="N99" s="21">
        <v>2</v>
      </c>
    </row>
    <row r="100" spans="1:14" x14ac:dyDescent="0.25">
      <c r="A100" s="30" t="s">
        <v>34</v>
      </c>
      <c r="B100" s="22" t="s">
        <v>59</v>
      </c>
      <c r="C100" s="22">
        <v>61459</v>
      </c>
      <c r="D100" s="22" t="s">
        <v>682</v>
      </c>
      <c r="E100" s="22" t="s">
        <v>683</v>
      </c>
      <c r="F100" s="23">
        <v>2550</v>
      </c>
      <c r="G100" s="23">
        <v>1161</v>
      </c>
      <c r="H100" s="23">
        <v>94</v>
      </c>
      <c r="I100" s="23">
        <v>2644</v>
      </c>
      <c r="J100" s="24">
        <v>1.0204018854144054E-3</v>
      </c>
      <c r="K100" s="25">
        <v>1.1086239146689815E-4</v>
      </c>
      <c r="L100" s="26">
        <v>3.5552193645990923E-2</v>
      </c>
      <c r="M100" s="22">
        <v>387</v>
      </c>
      <c r="N100" s="27">
        <v>2</v>
      </c>
    </row>
    <row r="101" spans="1:14" x14ac:dyDescent="0.25">
      <c r="A101" s="29" t="s">
        <v>152</v>
      </c>
      <c r="B101" s="16" t="s">
        <v>247</v>
      </c>
      <c r="C101" s="16">
        <v>73127</v>
      </c>
      <c r="D101" s="16" t="s">
        <v>747</v>
      </c>
      <c r="E101" s="16" t="s">
        <v>748</v>
      </c>
      <c r="F101" s="17">
        <v>1767</v>
      </c>
      <c r="G101" s="17">
        <v>451</v>
      </c>
      <c r="H101" s="17">
        <v>240</v>
      </c>
      <c r="I101" s="17">
        <v>2007</v>
      </c>
      <c r="J101" s="18">
        <v>3.9638350587588013E-4</v>
      </c>
      <c r="K101" s="19">
        <v>2.8305291438356973E-4</v>
      </c>
      <c r="L101" s="20">
        <v>0.11958146487294469</v>
      </c>
      <c r="M101" s="16">
        <v>388</v>
      </c>
      <c r="N101" s="21">
        <v>2</v>
      </c>
    </row>
    <row r="102" spans="1:14" x14ac:dyDescent="0.25">
      <c r="A102" s="30" t="s">
        <v>34</v>
      </c>
      <c r="B102" s="22" t="s">
        <v>59</v>
      </c>
      <c r="C102" s="22">
        <v>61481</v>
      </c>
      <c r="D102" s="22" t="s">
        <v>640</v>
      </c>
      <c r="E102" s="22" t="s">
        <v>640</v>
      </c>
      <c r="F102" s="23">
        <v>1799</v>
      </c>
      <c r="G102" s="23">
        <v>819</v>
      </c>
      <c r="H102" s="23">
        <v>132</v>
      </c>
      <c r="I102" s="23">
        <v>1931</v>
      </c>
      <c r="J102" s="24">
        <v>7.198183842845805E-4</v>
      </c>
      <c r="K102" s="25">
        <v>1.5567910291096335E-4</v>
      </c>
      <c r="L102" s="26">
        <v>6.8358363542206105E-2</v>
      </c>
      <c r="M102" s="22">
        <v>389</v>
      </c>
      <c r="N102" s="27">
        <v>2</v>
      </c>
    </row>
    <row r="103" spans="1:14" x14ac:dyDescent="0.25">
      <c r="A103" s="29" t="s">
        <v>152</v>
      </c>
      <c r="B103" s="16" t="s">
        <v>233</v>
      </c>
      <c r="C103" s="16">
        <v>72277</v>
      </c>
      <c r="D103" s="16" t="s">
        <v>692</v>
      </c>
      <c r="E103" s="16" t="s">
        <v>692</v>
      </c>
      <c r="F103" s="17">
        <v>1406</v>
      </c>
      <c r="G103" s="17">
        <v>359</v>
      </c>
      <c r="H103" s="17">
        <v>284</v>
      </c>
      <c r="I103" s="17">
        <v>1690</v>
      </c>
      <c r="J103" s="18">
        <v>3.1552478627370502E-4</v>
      </c>
      <c r="K103" s="19">
        <v>3.3494594868722417E-4</v>
      </c>
      <c r="L103" s="20">
        <v>0.1680473372781065</v>
      </c>
      <c r="M103" s="16">
        <v>398</v>
      </c>
      <c r="N103" s="21">
        <v>2</v>
      </c>
    </row>
    <row r="104" spans="1:14" x14ac:dyDescent="0.25">
      <c r="A104" s="30" t="s">
        <v>34</v>
      </c>
      <c r="B104" s="22" t="s">
        <v>32</v>
      </c>
      <c r="C104" s="22">
        <v>62312</v>
      </c>
      <c r="D104" s="22" t="s">
        <v>768</v>
      </c>
      <c r="E104" s="22" t="s">
        <v>769</v>
      </c>
      <c r="F104" s="23">
        <v>1890</v>
      </c>
      <c r="G104" s="23">
        <v>688</v>
      </c>
      <c r="H104" s="23">
        <v>148</v>
      </c>
      <c r="I104" s="23">
        <v>2038</v>
      </c>
      <c r="J104" s="24">
        <v>6.0468259876409207E-4</v>
      </c>
      <c r="K104" s="25">
        <v>1.7454929720320134E-4</v>
      </c>
      <c r="L104" s="26">
        <v>7.2620215897939155E-2</v>
      </c>
      <c r="M104" s="22">
        <v>399</v>
      </c>
      <c r="N104" s="27">
        <v>2</v>
      </c>
    </row>
    <row r="105" spans="1:14" x14ac:dyDescent="0.25">
      <c r="A105" s="29" t="s">
        <v>152</v>
      </c>
      <c r="B105" s="16" t="s">
        <v>247</v>
      </c>
      <c r="C105" s="16">
        <v>73211</v>
      </c>
      <c r="D105" s="16" t="s">
        <v>695</v>
      </c>
      <c r="E105" s="16" t="s">
        <v>696</v>
      </c>
      <c r="F105" s="17">
        <v>1910</v>
      </c>
      <c r="G105" s="17">
        <v>487</v>
      </c>
      <c r="H105" s="17">
        <v>203</v>
      </c>
      <c r="I105" s="17">
        <v>2113</v>
      </c>
      <c r="J105" s="18">
        <v>4.2802387441586169E-4</v>
      </c>
      <c r="K105" s="19">
        <v>2.3941559008276939E-4</v>
      </c>
      <c r="L105" s="20">
        <v>9.6071935636535738E-2</v>
      </c>
      <c r="M105" s="16">
        <v>402</v>
      </c>
      <c r="N105" s="21">
        <v>2</v>
      </c>
    </row>
    <row r="106" spans="1:14" x14ac:dyDescent="0.25">
      <c r="A106" s="30" t="s">
        <v>34</v>
      </c>
      <c r="B106" s="22" t="s">
        <v>32</v>
      </c>
      <c r="C106" s="22">
        <v>62261</v>
      </c>
      <c r="D106" s="22" t="s">
        <v>713</v>
      </c>
      <c r="E106" s="22" t="s">
        <v>713</v>
      </c>
      <c r="F106" s="23">
        <v>2146</v>
      </c>
      <c r="G106" s="23">
        <v>781</v>
      </c>
      <c r="H106" s="23">
        <v>122</v>
      </c>
      <c r="I106" s="23">
        <v>2268</v>
      </c>
      <c r="J106" s="24">
        <v>6.8642021749237771E-4</v>
      </c>
      <c r="K106" s="25">
        <v>1.4388523147831461E-4</v>
      </c>
      <c r="L106" s="26">
        <v>5.3791887125220456E-2</v>
      </c>
      <c r="M106" s="22">
        <v>408</v>
      </c>
      <c r="N106" s="27">
        <v>2</v>
      </c>
    </row>
    <row r="107" spans="1:14" x14ac:dyDescent="0.25">
      <c r="A107" s="29" t="s">
        <v>152</v>
      </c>
      <c r="B107" s="16" t="s">
        <v>233</v>
      </c>
      <c r="C107" s="16">
        <v>72143</v>
      </c>
      <c r="D107" s="16" t="s">
        <v>743</v>
      </c>
      <c r="E107" s="16" t="s">
        <v>744</v>
      </c>
      <c r="F107" s="17">
        <v>2584</v>
      </c>
      <c r="G107" s="17">
        <v>659</v>
      </c>
      <c r="H107" s="17">
        <v>143</v>
      </c>
      <c r="I107" s="17">
        <v>2727</v>
      </c>
      <c r="J107" s="18">
        <v>5.7919452410688473E-4</v>
      </c>
      <c r="K107" s="19">
        <v>1.6865236148687696E-4</v>
      </c>
      <c r="L107" s="20">
        <v>5.2438577191052438E-2</v>
      </c>
      <c r="M107" s="16">
        <v>409</v>
      </c>
      <c r="N107" s="21">
        <v>2</v>
      </c>
    </row>
    <row r="108" spans="1:14" x14ac:dyDescent="0.25">
      <c r="A108" s="30" t="s">
        <v>152</v>
      </c>
      <c r="B108" s="22" t="s">
        <v>233</v>
      </c>
      <c r="C108" s="22">
        <v>72221</v>
      </c>
      <c r="D108" s="22" t="s">
        <v>666</v>
      </c>
      <c r="E108" s="22" t="s">
        <v>667</v>
      </c>
      <c r="F108" s="23">
        <v>1434</v>
      </c>
      <c r="G108" s="23">
        <v>366</v>
      </c>
      <c r="H108" s="23">
        <v>254</v>
      </c>
      <c r="I108" s="23">
        <v>1688</v>
      </c>
      <c r="J108" s="24">
        <v>3.216770801564792E-4</v>
      </c>
      <c r="K108" s="25">
        <v>2.9956433438927798E-4</v>
      </c>
      <c r="L108" s="26">
        <v>0.1504739336492891</v>
      </c>
      <c r="M108" s="22">
        <v>411</v>
      </c>
      <c r="N108" s="27">
        <v>2</v>
      </c>
    </row>
    <row r="109" spans="1:14" x14ac:dyDescent="0.25">
      <c r="A109" s="29" t="s">
        <v>152</v>
      </c>
      <c r="B109" s="16" t="s">
        <v>152</v>
      </c>
      <c r="C109" s="16">
        <v>71246</v>
      </c>
      <c r="D109" s="16" t="s">
        <v>756</v>
      </c>
      <c r="E109" s="16" t="s">
        <v>757</v>
      </c>
      <c r="F109" s="17">
        <v>2360</v>
      </c>
      <c r="G109" s="17">
        <v>268</v>
      </c>
      <c r="H109" s="17">
        <v>337</v>
      </c>
      <c r="I109" s="17">
        <v>2697</v>
      </c>
      <c r="J109" s="18">
        <v>2.355449657976405E-4</v>
      </c>
      <c r="K109" s="19">
        <v>3.9745346728026248E-4</v>
      </c>
      <c r="L109" s="20">
        <v>0.12495365220615498</v>
      </c>
      <c r="M109" s="16">
        <v>416</v>
      </c>
      <c r="N109" s="21">
        <v>2</v>
      </c>
    </row>
    <row r="110" spans="1:14" x14ac:dyDescent="0.25">
      <c r="A110" s="30" t="s">
        <v>152</v>
      </c>
      <c r="B110" s="22" t="s">
        <v>152</v>
      </c>
      <c r="C110" s="22">
        <v>71211</v>
      </c>
      <c r="D110" s="22" t="s">
        <v>766</v>
      </c>
      <c r="E110" s="22" t="s">
        <v>767</v>
      </c>
      <c r="F110" s="23">
        <v>2075</v>
      </c>
      <c r="G110" s="23">
        <v>236</v>
      </c>
      <c r="H110" s="23">
        <v>380</v>
      </c>
      <c r="I110" s="23">
        <v>2455</v>
      </c>
      <c r="J110" s="24">
        <v>2.0742019376210135E-4</v>
      </c>
      <c r="K110" s="25">
        <v>4.4816711444065207E-4</v>
      </c>
      <c r="L110" s="26">
        <v>0.15478615071283094</v>
      </c>
      <c r="M110" s="22">
        <v>417</v>
      </c>
      <c r="N110" s="27">
        <v>2</v>
      </c>
    </row>
    <row r="111" spans="1:14" x14ac:dyDescent="0.25">
      <c r="A111" s="29" t="s">
        <v>152</v>
      </c>
      <c r="B111" s="16" t="s">
        <v>247</v>
      </c>
      <c r="C111" s="16">
        <v>73151</v>
      </c>
      <c r="D111" s="16" t="s">
        <v>745</v>
      </c>
      <c r="E111" s="16" t="s">
        <v>746</v>
      </c>
      <c r="F111" s="17">
        <v>3857</v>
      </c>
      <c r="G111" s="17">
        <v>984</v>
      </c>
      <c r="H111" s="17">
        <v>87</v>
      </c>
      <c r="I111" s="17">
        <v>3944</v>
      </c>
      <c r="J111" s="18">
        <v>8.6483674009282937E-4</v>
      </c>
      <c r="K111" s="19">
        <v>1.0260668146404402E-4</v>
      </c>
      <c r="L111" s="20">
        <v>2.2058823529411766E-2</v>
      </c>
      <c r="M111" s="16">
        <v>425</v>
      </c>
      <c r="N111" s="21">
        <v>2</v>
      </c>
    </row>
    <row r="112" spans="1:14" x14ac:dyDescent="0.25">
      <c r="A112" s="30" t="s">
        <v>34</v>
      </c>
      <c r="B112" s="22" t="s">
        <v>59</v>
      </c>
      <c r="C112" s="22">
        <v>61119</v>
      </c>
      <c r="D112" s="22" t="s">
        <v>709</v>
      </c>
      <c r="E112" s="22" t="s">
        <v>710</v>
      </c>
      <c r="F112" s="23">
        <v>60434</v>
      </c>
      <c r="G112" s="23">
        <v>27522</v>
      </c>
      <c r="H112" s="23">
        <v>3</v>
      </c>
      <c r="I112" s="23">
        <v>60437</v>
      </c>
      <c r="J112" s="24">
        <v>2.4189061748815903E-2</v>
      </c>
      <c r="K112" s="25">
        <v>3.5381614297946215E-6</v>
      </c>
      <c r="L112" s="26">
        <v>4.9638466502308186E-5</v>
      </c>
      <c r="M112" s="22">
        <v>428</v>
      </c>
      <c r="N112" s="27">
        <v>2</v>
      </c>
    </row>
    <row r="113" spans="1:14" x14ac:dyDescent="0.25">
      <c r="A113" s="29" t="s">
        <v>34</v>
      </c>
      <c r="B113" s="16" t="s">
        <v>32</v>
      </c>
      <c r="C113" s="16">
        <v>62224</v>
      </c>
      <c r="D113" s="16" t="s">
        <v>752</v>
      </c>
      <c r="E113" s="16" t="s">
        <v>753</v>
      </c>
      <c r="F113" s="17">
        <v>1638</v>
      </c>
      <c r="G113" s="17">
        <v>596</v>
      </c>
      <c r="H113" s="17">
        <v>138</v>
      </c>
      <c r="I113" s="17">
        <v>1776</v>
      </c>
      <c r="J113" s="18">
        <v>5.2382387916191696E-4</v>
      </c>
      <c r="K113" s="19">
        <v>1.627554257705526E-4</v>
      </c>
      <c r="L113" s="20">
        <v>7.77027027027027E-2</v>
      </c>
      <c r="M113" s="16">
        <v>429</v>
      </c>
      <c r="N113" s="21">
        <v>2</v>
      </c>
    </row>
    <row r="114" spans="1:14" x14ac:dyDescent="0.25">
      <c r="A114" s="30" t="s">
        <v>34</v>
      </c>
      <c r="B114" s="22" t="s">
        <v>32</v>
      </c>
      <c r="C114" s="22">
        <v>62286</v>
      </c>
      <c r="D114" s="22" t="s">
        <v>758</v>
      </c>
      <c r="E114" s="22" t="s">
        <v>759</v>
      </c>
      <c r="F114" s="23">
        <v>1195</v>
      </c>
      <c r="G114" s="23">
        <v>435</v>
      </c>
      <c r="H114" s="23">
        <v>186</v>
      </c>
      <c r="I114" s="23">
        <v>1381</v>
      </c>
      <c r="J114" s="24">
        <v>3.823211198581105E-4</v>
      </c>
      <c r="K114" s="25">
        <v>2.1936600864726652E-4</v>
      </c>
      <c r="L114" s="26">
        <v>0.13468501086169443</v>
      </c>
      <c r="M114" s="22">
        <v>432</v>
      </c>
      <c r="N114" s="27">
        <v>2</v>
      </c>
    </row>
    <row r="115" spans="1:14" x14ac:dyDescent="0.25">
      <c r="A115" s="29" t="s">
        <v>152</v>
      </c>
      <c r="B115" s="16" t="s">
        <v>233</v>
      </c>
      <c r="C115" s="16">
        <v>72227</v>
      </c>
      <c r="D115" s="16" t="s">
        <v>785</v>
      </c>
      <c r="E115" s="16" t="s">
        <v>786</v>
      </c>
      <c r="F115" s="17">
        <v>1496</v>
      </c>
      <c r="G115" s="17">
        <v>382</v>
      </c>
      <c r="H115" s="17">
        <v>200</v>
      </c>
      <c r="I115" s="17">
        <v>1696</v>
      </c>
      <c r="J115" s="18">
        <v>3.3573946617424877E-4</v>
      </c>
      <c r="K115" s="19">
        <v>2.3587742865297477E-4</v>
      </c>
      <c r="L115" s="20">
        <v>0.11792452830188679</v>
      </c>
      <c r="M115" s="16">
        <v>436</v>
      </c>
      <c r="N115" s="21">
        <v>2</v>
      </c>
    </row>
    <row r="116" spans="1:14" x14ac:dyDescent="0.25">
      <c r="A116" s="30" t="s">
        <v>152</v>
      </c>
      <c r="B116" s="22" t="s">
        <v>233</v>
      </c>
      <c r="C116" s="22">
        <v>72244</v>
      </c>
      <c r="D116" s="22" t="s">
        <v>789</v>
      </c>
      <c r="E116" s="22" t="s">
        <v>789</v>
      </c>
      <c r="F116" s="23">
        <v>2108</v>
      </c>
      <c r="G116" s="23">
        <v>538</v>
      </c>
      <c r="H116" s="23">
        <v>141</v>
      </c>
      <c r="I116" s="23">
        <v>2249</v>
      </c>
      <c r="J116" s="24">
        <v>4.7284772984750224E-4</v>
      </c>
      <c r="K116" s="25">
        <v>1.6629358720034721E-4</v>
      </c>
      <c r="L116" s="26">
        <v>6.2694530902623391E-2</v>
      </c>
      <c r="M116" s="22">
        <v>437</v>
      </c>
      <c r="N116" s="27">
        <v>2</v>
      </c>
    </row>
    <row r="117" spans="1:14" x14ac:dyDescent="0.25">
      <c r="A117" s="29" t="s">
        <v>34</v>
      </c>
      <c r="B117" s="16" t="s">
        <v>59</v>
      </c>
      <c r="C117" s="16">
        <v>61439</v>
      </c>
      <c r="D117" s="16" t="s">
        <v>751</v>
      </c>
      <c r="E117" s="16" t="s">
        <v>751</v>
      </c>
      <c r="F117" s="17">
        <v>1172</v>
      </c>
      <c r="G117" s="17">
        <v>534</v>
      </c>
      <c r="H117" s="17">
        <v>142</v>
      </c>
      <c r="I117" s="17">
        <v>1314</v>
      </c>
      <c r="J117" s="18">
        <v>4.6933213334305983E-4</v>
      </c>
      <c r="K117" s="19">
        <v>1.6747297434361208E-4</v>
      </c>
      <c r="L117" s="20">
        <v>0.1080669710806697</v>
      </c>
      <c r="M117" s="16">
        <v>438</v>
      </c>
      <c r="N117" s="21">
        <v>2</v>
      </c>
    </row>
    <row r="118" spans="1:14" x14ac:dyDescent="0.25">
      <c r="A118" s="30" t="s">
        <v>34</v>
      </c>
      <c r="B118" s="22" t="s">
        <v>59</v>
      </c>
      <c r="C118" s="22">
        <v>61123</v>
      </c>
      <c r="D118" s="22" t="s">
        <v>724</v>
      </c>
      <c r="E118" s="22" t="s">
        <v>725</v>
      </c>
      <c r="F118" s="23">
        <v>796</v>
      </c>
      <c r="G118" s="23">
        <v>362</v>
      </c>
      <c r="H118" s="23">
        <v>203</v>
      </c>
      <c r="I118" s="23">
        <v>999</v>
      </c>
      <c r="J118" s="24">
        <v>3.1816148365203679E-4</v>
      </c>
      <c r="K118" s="25">
        <v>2.3941559008276939E-4</v>
      </c>
      <c r="L118" s="26">
        <v>0.2032032032032032</v>
      </c>
      <c r="M118" s="22">
        <v>439</v>
      </c>
      <c r="N118" s="27">
        <v>2</v>
      </c>
    </row>
    <row r="119" spans="1:14" x14ac:dyDescent="0.25">
      <c r="A119" s="29" t="s">
        <v>34</v>
      </c>
      <c r="B119" s="16" t="s">
        <v>32</v>
      </c>
      <c r="C119" s="16">
        <v>62223</v>
      </c>
      <c r="D119" s="16" t="s">
        <v>770</v>
      </c>
      <c r="E119" s="16" t="s">
        <v>771</v>
      </c>
      <c r="F119" s="17">
        <v>1166</v>
      </c>
      <c r="G119" s="17">
        <v>425</v>
      </c>
      <c r="H119" s="17">
        <v>167</v>
      </c>
      <c r="I119" s="17">
        <v>1333</v>
      </c>
      <c r="J119" s="18">
        <v>3.7353212859700456E-4</v>
      </c>
      <c r="K119" s="19">
        <v>1.9695765292523394E-4</v>
      </c>
      <c r="L119" s="20">
        <v>0.12528132033008252</v>
      </c>
      <c r="M119" s="16">
        <v>442</v>
      </c>
      <c r="N119" s="21">
        <v>2</v>
      </c>
    </row>
    <row r="120" spans="1:14" x14ac:dyDescent="0.25">
      <c r="A120" s="30" t="s">
        <v>34</v>
      </c>
      <c r="B120" s="22" t="s">
        <v>32</v>
      </c>
      <c r="C120" s="22">
        <v>62279</v>
      </c>
      <c r="D120" s="22" t="s">
        <v>775</v>
      </c>
      <c r="E120" s="22" t="s">
        <v>776</v>
      </c>
      <c r="F120" s="23">
        <v>1184</v>
      </c>
      <c r="G120" s="23">
        <v>431</v>
      </c>
      <c r="H120" s="23">
        <v>164</v>
      </c>
      <c r="I120" s="23">
        <v>1348</v>
      </c>
      <c r="J120" s="24">
        <v>3.7880552335366814E-4</v>
      </c>
      <c r="K120" s="25">
        <v>1.934194914954393E-4</v>
      </c>
      <c r="L120" s="26">
        <v>0.12166172106824925</v>
      </c>
      <c r="M120" s="22">
        <v>444</v>
      </c>
      <c r="N120" s="27">
        <v>2</v>
      </c>
    </row>
    <row r="121" spans="1:14" x14ac:dyDescent="0.25">
      <c r="A121" s="29" t="s">
        <v>152</v>
      </c>
      <c r="B121" s="16" t="s">
        <v>247</v>
      </c>
      <c r="C121" s="16">
        <v>73119</v>
      </c>
      <c r="D121" s="16" t="s">
        <v>816</v>
      </c>
      <c r="E121" s="16" t="s">
        <v>816</v>
      </c>
      <c r="F121" s="17">
        <v>1217</v>
      </c>
      <c r="G121" s="17">
        <v>310</v>
      </c>
      <c r="H121" s="17">
        <v>211</v>
      </c>
      <c r="I121" s="17">
        <v>1428</v>
      </c>
      <c r="J121" s="18">
        <v>2.7245872909428565E-4</v>
      </c>
      <c r="K121" s="19">
        <v>2.4885068722888838E-4</v>
      </c>
      <c r="L121" s="20">
        <v>0.14775910364145659</v>
      </c>
      <c r="M121" s="16">
        <v>452</v>
      </c>
      <c r="N121" s="21">
        <v>2</v>
      </c>
    </row>
    <row r="122" spans="1:14" x14ac:dyDescent="0.25">
      <c r="A122" s="30" t="s">
        <v>34</v>
      </c>
      <c r="B122" s="22" t="s">
        <v>32</v>
      </c>
      <c r="C122" s="22">
        <v>62271</v>
      </c>
      <c r="D122" s="22" t="s">
        <v>795</v>
      </c>
      <c r="E122" s="22" t="s">
        <v>796</v>
      </c>
      <c r="F122" s="23">
        <v>1953</v>
      </c>
      <c r="G122" s="23">
        <v>711</v>
      </c>
      <c r="H122" s="23">
        <v>89</v>
      </c>
      <c r="I122" s="23">
        <v>2042</v>
      </c>
      <c r="J122" s="24">
        <v>6.2489727866463587E-4</v>
      </c>
      <c r="K122" s="25">
        <v>1.0496545575057378E-4</v>
      </c>
      <c r="L122" s="26">
        <v>4.35847208619001E-2</v>
      </c>
      <c r="M122" s="22">
        <v>455</v>
      </c>
      <c r="N122" s="27">
        <v>2</v>
      </c>
    </row>
    <row r="123" spans="1:14" x14ac:dyDescent="0.25">
      <c r="A123" s="29" t="s">
        <v>152</v>
      </c>
      <c r="B123" s="16" t="s">
        <v>233</v>
      </c>
      <c r="C123" s="16">
        <v>72217</v>
      </c>
      <c r="D123" s="16" t="s">
        <v>832</v>
      </c>
      <c r="E123" s="16" t="s">
        <v>833</v>
      </c>
      <c r="F123" s="17">
        <v>555</v>
      </c>
      <c r="G123" s="17">
        <v>142</v>
      </c>
      <c r="H123" s="17">
        <v>443</v>
      </c>
      <c r="I123" s="17">
        <v>998</v>
      </c>
      <c r="J123" s="18">
        <v>1.2480367590770504E-4</v>
      </c>
      <c r="K123" s="19">
        <v>5.2246850446633914E-4</v>
      </c>
      <c r="L123" s="20">
        <v>0.4438877755511022</v>
      </c>
      <c r="M123" s="16">
        <v>457</v>
      </c>
      <c r="N123" s="21">
        <v>2</v>
      </c>
    </row>
    <row r="124" spans="1:14" x14ac:dyDescent="0.25">
      <c r="A124" s="30" t="s">
        <v>34</v>
      </c>
      <c r="B124" s="22" t="s">
        <v>59</v>
      </c>
      <c r="C124" s="22">
        <v>61111</v>
      </c>
      <c r="D124" s="22" t="s">
        <v>787</v>
      </c>
      <c r="E124" s="22" t="s">
        <v>788</v>
      </c>
      <c r="F124" s="23">
        <v>8988</v>
      </c>
      <c r="G124" s="23">
        <v>4093</v>
      </c>
      <c r="H124" s="23">
        <v>15</v>
      </c>
      <c r="I124" s="23">
        <v>9003</v>
      </c>
      <c r="J124" s="24">
        <v>3.5973341231706813E-3</v>
      </c>
      <c r="K124" s="25">
        <v>1.7690807148973108E-5</v>
      </c>
      <c r="L124" s="26">
        <v>1.6661112962345886E-3</v>
      </c>
      <c r="M124" s="22">
        <v>460</v>
      </c>
      <c r="N124" s="27">
        <v>3</v>
      </c>
    </row>
    <row r="125" spans="1:14" x14ac:dyDescent="0.25">
      <c r="A125" s="29" t="s">
        <v>152</v>
      </c>
      <c r="B125" s="16" t="s">
        <v>152</v>
      </c>
      <c r="C125" s="16">
        <v>71177</v>
      </c>
      <c r="D125" s="16" t="s">
        <v>843</v>
      </c>
      <c r="E125" s="16" t="s">
        <v>844</v>
      </c>
      <c r="F125" s="17">
        <v>1640</v>
      </c>
      <c r="G125" s="17">
        <v>186</v>
      </c>
      <c r="H125" s="17">
        <v>329</v>
      </c>
      <c r="I125" s="17">
        <v>1969</v>
      </c>
      <c r="J125" s="18">
        <v>1.6347523745657139E-4</v>
      </c>
      <c r="K125" s="19">
        <v>3.8801837013414351E-4</v>
      </c>
      <c r="L125" s="20">
        <v>0.1670898933468766</v>
      </c>
      <c r="M125" s="16">
        <v>461</v>
      </c>
      <c r="N125" s="21">
        <v>3</v>
      </c>
    </row>
    <row r="126" spans="1:14" x14ac:dyDescent="0.25">
      <c r="A126" s="30" t="s">
        <v>34</v>
      </c>
      <c r="B126" s="22" t="s">
        <v>293</v>
      </c>
      <c r="C126" s="22">
        <v>63319</v>
      </c>
      <c r="D126" s="22" t="s">
        <v>849</v>
      </c>
      <c r="E126" s="22" t="s">
        <v>850</v>
      </c>
      <c r="F126" s="23">
        <v>793</v>
      </c>
      <c r="G126" s="23">
        <v>361</v>
      </c>
      <c r="H126" s="23">
        <v>163</v>
      </c>
      <c r="I126" s="23">
        <v>956</v>
      </c>
      <c r="J126" s="24">
        <v>3.172825845259262E-4</v>
      </c>
      <c r="K126" s="25">
        <v>1.9224010435217443E-4</v>
      </c>
      <c r="L126" s="26">
        <v>0.17050209205020919</v>
      </c>
      <c r="M126" s="22">
        <v>469</v>
      </c>
      <c r="N126" s="27">
        <v>3</v>
      </c>
    </row>
    <row r="127" spans="1:14" x14ac:dyDescent="0.25">
      <c r="A127" s="29" t="s">
        <v>152</v>
      </c>
      <c r="B127" s="16" t="s">
        <v>247</v>
      </c>
      <c r="C127" s="16">
        <v>73288</v>
      </c>
      <c r="D127" s="16" t="s">
        <v>836</v>
      </c>
      <c r="E127" s="16" t="s">
        <v>836</v>
      </c>
      <c r="F127" s="17">
        <v>1540</v>
      </c>
      <c r="G127" s="17">
        <v>393</v>
      </c>
      <c r="H127" s="17">
        <v>145</v>
      </c>
      <c r="I127" s="17">
        <v>1685</v>
      </c>
      <c r="J127" s="18">
        <v>3.4540735656146535E-4</v>
      </c>
      <c r="K127" s="19">
        <v>1.710111357734067E-4</v>
      </c>
      <c r="L127" s="20">
        <v>8.6053412462908013E-2</v>
      </c>
      <c r="M127" s="16">
        <v>474</v>
      </c>
      <c r="N127" s="21">
        <v>3</v>
      </c>
    </row>
    <row r="128" spans="1:14" x14ac:dyDescent="0.25">
      <c r="A128" s="30" t="s">
        <v>34</v>
      </c>
      <c r="B128" s="22" t="s">
        <v>32</v>
      </c>
      <c r="C128" s="22">
        <v>62212</v>
      </c>
      <c r="D128" s="22" t="s">
        <v>814</v>
      </c>
      <c r="E128" s="22" t="s">
        <v>815</v>
      </c>
      <c r="F128" s="23">
        <v>1266</v>
      </c>
      <c r="G128" s="23">
        <v>461</v>
      </c>
      <c r="H128" s="23">
        <v>120</v>
      </c>
      <c r="I128" s="23">
        <v>1386</v>
      </c>
      <c r="J128" s="24">
        <v>4.0517249713698612E-4</v>
      </c>
      <c r="K128" s="25">
        <v>1.4152645719178486E-4</v>
      </c>
      <c r="L128" s="26">
        <v>8.6580086580086577E-2</v>
      </c>
      <c r="M128" s="22">
        <v>476</v>
      </c>
      <c r="N128" s="27">
        <v>3</v>
      </c>
    </row>
    <row r="129" spans="1:14" x14ac:dyDescent="0.25">
      <c r="A129" s="29" t="s">
        <v>34</v>
      </c>
      <c r="B129" s="16" t="s">
        <v>32</v>
      </c>
      <c r="C129" s="16">
        <v>62221</v>
      </c>
      <c r="D129" s="16" t="s">
        <v>803</v>
      </c>
      <c r="E129" s="16" t="s">
        <v>803</v>
      </c>
      <c r="F129" s="17">
        <v>1049</v>
      </c>
      <c r="G129" s="17">
        <v>382</v>
      </c>
      <c r="H129" s="17">
        <v>144</v>
      </c>
      <c r="I129" s="17">
        <v>1193</v>
      </c>
      <c r="J129" s="18">
        <v>3.3573946617424877E-4</v>
      </c>
      <c r="K129" s="19">
        <v>1.6983174863014183E-4</v>
      </c>
      <c r="L129" s="20">
        <v>0.12070410729253982</v>
      </c>
      <c r="M129" s="16">
        <v>478</v>
      </c>
      <c r="N129" s="21">
        <v>3</v>
      </c>
    </row>
    <row r="130" spans="1:14" x14ac:dyDescent="0.25">
      <c r="A130" s="30" t="s">
        <v>34</v>
      </c>
      <c r="B130" s="22" t="s">
        <v>32</v>
      </c>
      <c r="C130" s="22">
        <v>62311</v>
      </c>
      <c r="D130" s="22" t="s">
        <v>841</v>
      </c>
      <c r="E130" s="22" t="s">
        <v>842</v>
      </c>
      <c r="F130" s="23">
        <v>1662</v>
      </c>
      <c r="G130" s="23">
        <v>605</v>
      </c>
      <c r="H130" s="23">
        <v>90</v>
      </c>
      <c r="I130" s="23">
        <v>1752</v>
      </c>
      <c r="J130" s="24">
        <v>5.3173397129691231E-4</v>
      </c>
      <c r="K130" s="25">
        <v>1.0614484289383865E-4</v>
      </c>
      <c r="L130" s="26">
        <v>5.1369863013698627E-2</v>
      </c>
      <c r="M130" s="22">
        <v>480</v>
      </c>
      <c r="N130" s="27">
        <v>3</v>
      </c>
    </row>
    <row r="131" spans="1:14" x14ac:dyDescent="0.25">
      <c r="A131" s="29" t="s">
        <v>34</v>
      </c>
      <c r="B131" s="16" t="s">
        <v>32</v>
      </c>
      <c r="C131" s="16">
        <v>62214</v>
      </c>
      <c r="D131" s="16" t="s">
        <v>953</v>
      </c>
      <c r="E131" s="16" t="s">
        <v>954</v>
      </c>
      <c r="F131" s="17">
        <v>1930</v>
      </c>
      <c r="G131" s="17">
        <v>703</v>
      </c>
      <c r="H131" s="17">
        <v>75</v>
      </c>
      <c r="I131" s="17">
        <v>2005</v>
      </c>
      <c r="J131" s="18">
        <v>6.1786608565575106E-4</v>
      </c>
      <c r="K131" s="19">
        <v>8.845403574486554E-5</v>
      </c>
      <c r="L131" s="20">
        <v>3.7406483790523692E-2</v>
      </c>
      <c r="M131" s="16">
        <v>483</v>
      </c>
      <c r="N131" s="21">
        <v>3</v>
      </c>
    </row>
    <row r="132" spans="1:14" x14ac:dyDescent="0.25">
      <c r="A132" s="30" t="s">
        <v>152</v>
      </c>
      <c r="B132" s="22" t="s">
        <v>152</v>
      </c>
      <c r="C132" s="22">
        <v>71327</v>
      </c>
      <c r="D132" s="22" t="s">
        <v>875</v>
      </c>
      <c r="E132" s="22" t="s">
        <v>876</v>
      </c>
      <c r="F132" s="23">
        <v>2426</v>
      </c>
      <c r="G132" s="23">
        <v>276</v>
      </c>
      <c r="H132" s="23">
        <v>177</v>
      </c>
      <c r="I132" s="23">
        <v>2603</v>
      </c>
      <c r="J132" s="24">
        <v>2.4257615880652529E-4</v>
      </c>
      <c r="K132" s="25">
        <v>2.0875152435788268E-4</v>
      </c>
      <c r="L132" s="26">
        <v>6.7998463311563576E-2</v>
      </c>
      <c r="M132" s="22">
        <v>492</v>
      </c>
      <c r="N132" s="27">
        <v>3</v>
      </c>
    </row>
    <row r="133" spans="1:14" x14ac:dyDescent="0.25">
      <c r="A133" s="29" t="s">
        <v>34</v>
      </c>
      <c r="B133" s="16" t="s">
        <v>32</v>
      </c>
      <c r="C133" s="16">
        <v>62297</v>
      </c>
      <c r="D133" s="16" t="s">
        <v>872</v>
      </c>
      <c r="E133" s="16" t="s">
        <v>873</v>
      </c>
      <c r="F133" s="17">
        <v>1026</v>
      </c>
      <c r="G133" s="17">
        <v>374</v>
      </c>
      <c r="H133" s="17">
        <v>129</v>
      </c>
      <c r="I133" s="17">
        <v>1155</v>
      </c>
      <c r="J133" s="18">
        <v>3.2870827316536401E-4</v>
      </c>
      <c r="K133" s="19">
        <v>1.5214094148116873E-4</v>
      </c>
      <c r="L133" s="20">
        <v>0.11168831168831168</v>
      </c>
      <c r="M133" s="16">
        <v>493</v>
      </c>
      <c r="N133" s="21">
        <v>3</v>
      </c>
    </row>
    <row r="134" spans="1:14" x14ac:dyDescent="0.25">
      <c r="A134" s="30" t="s">
        <v>152</v>
      </c>
      <c r="B134" s="22" t="s">
        <v>206</v>
      </c>
      <c r="C134" s="22">
        <v>74126</v>
      </c>
      <c r="D134" s="22" t="s">
        <v>851</v>
      </c>
      <c r="E134" s="22" t="s">
        <v>852</v>
      </c>
      <c r="F134" s="23">
        <v>2189</v>
      </c>
      <c r="G134" s="23">
        <v>558</v>
      </c>
      <c r="H134" s="23">
        <v>81</v>
      </c>
      <c r="I134" s="23">
        <v>2270</v>
      </c>
      <c r="J134" s="24">
        <v>4.9042571236971417E-4</v>
      </c>
      <c r="K134" s="25">
        <v>9.5530358604454781E-5</v>
      </c>
      <c r="L134" s="26">
        <v>3.5682819383259914E-2</v>
      </c>
      <c r="M134" s="22">
        <v>497</v>
      </c>
      <c r="N134" s="27">
        <v>3</v>
      </c>
    </row>
    <row r="135" spans="1:14" x14ac:dyDescent="0.25">
      <c r="A135" s="29" t="s">
        <v>152</v>
      </c>
      <c r="B135" s="16" t="s">
        <v>152</v>
      </c>
      <c r="C135" s="16">
        <v>71347</v>
      </c>
      <c r="D135" s="16" t="s">
        <v>870</v>
      </c>
      <c r="E135" s="16" t="s">
        <v>871</v>
      </c>
      <c r="F135" s="17">
        <v>2014</v>
      </c>
      <c r="G135" s="17">
        <v>229</v>
      </c>
      <c r="H135" s="17">
        <v>196</v>
      </c>
      <c r="I135" s="17">
        <v>2210</v>
      </c>
      <c r="J135" s="18">
        <v>2.0126789987932715E-4</v>
      </c>
      <c r="K135" s="19">
        <v>2.3115988007991526E-4</v>
      </c>
      <c r="L135" s="20">
        <v>8.8687782805429868E-2</v>
      </c>
      <c r="M135" s="16">
        <v>498</v>
      </c>
      <c r="N135" s="21">
        <v>3</v>
      </c>
    </row>
    <row r="136" spans="1:14" x14ac:dyDescent="0.25">
      <c r="A136" s="30" t="s">
        <v>152</v>
      </c>
      <c r="B136" s="22" t="s">
        <v>247</v>
      </c>
      <c r="C136" s="22">
        <v>73234</v>
      </c>
      <c r="D136" s="22" t="s">
        <v>900</v>
      </c>
      <c r="E136" s="22" t="s">
        <v>900</v>
      </c>
      <c r="F136" s="23">
        <v>3487</v>
      </c>
      <c r="G136" s="23">
        <v>890</v>
      </c>
      <c r="H136" s="23">
        <v>49</v>
      </c>
      <c r="I136" s="23">
        <v>3536</v>
      </c>
      <c r="J136" s="24">
        <v>7.8222022223843298E-4</v>
      </c>
      <c r="K136" s="25">
        <v>5.7789970019978816E-5</v>
      </c>
      <c r="L136" s="26">
        <v>1.3857466063348416E-2</v>
      </c>
      <c r="M136" s="22">
        <v>503</v>
      </c>
      <c r="N136" s="27">
        <v>3</v>
      </c>
    </row>
    <row r="137" spans="1:14" x14ac:dyDescent="0.25">
      <c r="A137" s="29" t="s">
        <v>152</v>
      </c>
      <c r="B137" s="16" t="s">
        <v>152</v>
      </c>
      <c r="C137" s="16">
        <v>71367</v>
      </c>
      <c r="D137" s="16" t="s">
        <v>924</v>
      </c>
      <c r="E137" s="16" t="s">
        <v>925</v>
      </c>
      <c r="F137" s="17">
        <v>1618</v>
      </c>
      <c r="G137" s="17">
        <v>184</v>
      </c>
      <c r="H137" s="17">
        <v>233</v>
      </c>
      <c r="I137" s="17">
        <v>1851</v>
      </c>
      <c r="J137" s="18">
        <v>1.6171743920435019E-4</v>
      </c>
      <c r="K137" s="19">
        <v>2.747972043807156E-4</v>
      </c>
      <c r="L137" s="20">
        <v>0.12587790383576444</v>
      </c>
      <c r="M137" s="16">
        <v>506</v>
      </c>
      <c r="N137" s="21">
        <v>3</v>
      </c>
    </row>
    <row r="138" spans="1:14" x14ac:dyDescent="0.25">
      <c r="A138" s="30" t="s">
        <v>152</v>
      </c>
      <c r="B138" s="22" t="s">
        <v>152</v>
      </c>
      <c r="C138" s="22">
        <v>71226</v>
      </c>
      <c r="D138" s="22" t="s">
        <v>930</v>
      </c>
      <c r="E138" s="22" t="s">
        <v>931</v>
      </c>
      <c r="F138" s="23">
        <v>1760</v>
      </c>
      <c r="G138" s="23">
        <v>200</v>
      </c>
      <c r="H138" s="23">
        <v>212</v>
      </c>
      <c r="I138" s="23">
        <v>1972</v>
      </c>
      <c r="J138" s="24">
        <v>1.7577982522211979E-4</v>
      </c>
      <c r="K138" s="25">
        <v>2.5003007437215323E-4</v>
      </c>
      <c r="L138" s="26">
        <v>0.10750507099391481</v>
      </c>
      <c r="M138" s="22">
        <v>507</v>
      </c>
      <c r="N138" s="27">
        <v>3</v>
      </c>
    </row>
    <row r="139" spans="1:14" x14ac:dyDescent="0.25">
      <c r="A139" s="29" t="s">
        <v>34</v>
      </c>
      <c r="B139" s="16" t="s">
        <v>293</v>
      </c>
      <c r="C139" s="16">
        <v>63277</v>
      </c>
      <c r="D139" s="16" t="s">
        <v>987</v>
      </c>
      <c r="E139" s="16" t="s">
        <v>987</v>
      </c>
      <c r="F139" s="17">
        <v>1206</v>
      </c>
      <c r="G139" s="17">
        <v>549</v>
      </c>
      <c r="H139" s="17">
        <v>77</v>
      </c>
      <c r="I139" s="17">
        <v>1283</v>
      </c>
      <c r="J139" s="18">
        <v>4.8251562023471882E-4</v>
      </c>
      <c r="K139" s="19">
        <v>9.0812810031395283E-5</v>
      </c>
      <c r="L139" s="20">
        <v>6.0015588464536244E-2</v>
      </c>
      <c r="M139" s="16">
        <v>508</v>
      </c>
      <c r="N139" s="21">
        <v>3</v>
      </c>
    </row>
    <row r="140" spans="1:14" x14ac:dyDescent="0.25">
      <c r="A140" s="30" t="s">
        <v>34</v>
      </c>
      <c r="B140" s="22" t="s">
        <v>293</v>
      </c>
      <c r="C140" s="22">
        <v>63167</v>
      </c>
      <c r="D140" s="22" t="s">
        <v>1058</v>
      </c>
      <c r="E140" s="22" t="s">
        <v>1059</v>
      </c>
      <c r="F140" s="23">
        <v>1363</v>
      </c>
      <c r="G140" s="23">
        <v>621</v>
      </c>
      <c r="H140" s="23">
        <v>68</v>
      </c>
      <c r="I140" s="23">
        <v>1431</v>
      </c>
      <c r="J140" s="24">
        <v>5.4579635731468194E-4</v>
      </c>
      <c r="K140" s="25">
        <v>8.0198325742011415E-5</v>
      </c>
      <c r="L140" s="26">
        <v>4.7519217330538085E-2</v>
      </c>
      <c r="M140" s="22">
        <v>509</v>
      </c>
      <c r="N140" s="27">
        <v>3</v>
      </c>
    </row>
    <row r="141" spans="1:14" x14ac:dyDescent="0.25">
      <c r="A141" s="29" t="s">
        <v>152</v>
      </c>
      <c r="B141" s="16" t="s">
        <v>247</v>
      </c>
      <c r="C141" s="16">
        <v>73262</v>
      </c>
      <c r="D141" s="16" t="s">
        <v>889</v>
      </c>
      <c r="E141" s="16" t="s">
        <v>890</v>
      </c>
      <c r="F141" s="17">
        <v>1683</v>
      </c>
      <c r="G141" s="17">
        <v>429</v>
      </c>
      <c r="H141" s="17">
        <v>97</v>
      </c>
      <c r="I141" s="17">
        <v>1780</v>
      </c>
      <c r="J141" s="18">
        <v>3.7704772510144691E-4</v>
      </c>
      <c r="K141" s="19">
        <v>1.1440055289669276E-4</v>
      </c>
      <c r="L141" s="20">
        <v>5.4494382022471907E-2</v>
      </c>
      <c r="M141" s="16">
        <v>512</v>
      </c>
      <c r="N141" s="21">
        <v>3</v>
      </c>
    </row>
    <row r="142" spans="1:14" x14ac:dyDescent="0.25">
      <c r="A142" s="30" t="s">
        <v>152</v>
      </c>
      <c r="B142" s="22" t="s">
        <v>233</v>
      </c>
      <c r="C142" s="22">
        <v>72159</v>
      </c>
      <c r="D142" s="22" t="s">
        <v>897</v>
      </c>
      <c r="E142" s="22" t="s">
        <v>898</v>
      </c>
      <c r="F142" s="23">
        <v>2551</v>
      </c>
      <c r="G142" s="23">
        <v>651</v>
      </c>
      <c r="H142" s="23">
        <v>63</v>
      </c>
      <c r="I142" s="23">
        <v>2614</v>
      </c>
      <c r="J142" s="24">
        <v>5.7216333109799992E-4</v>
      </c>
      <c r="K142" s="25">
        <v>7.4301390025687046E-5</v>
      </c>
      <c r="L142" s="26">
        <v>2.4100994644223411E-2</v>
      </c>
      <c r="M142" s="22">
        <v>514</v>
      </c>
      <c r="N142" s="27">
        <v>3</v>
      </c>
    </row>
    <row r="143" spans="1:14" x14ac:dyDescent="0.25">
      <c r="A143" s="29" t="s">
        <v>34</v>
      </c>
      <c r="B143" s="16" t="s">
        <v>32</v>
      </c>
      <c r="C143" s="16">
        <v>62215</v>
      </c>
      <c r="D143" s="16" t="s">
        <v>935</v>
      </c>
      <c r="E143" s="16" t="s">
        <v>935</v>
      </c>
      <c r="F143" s="17">
        <v>1680</v>
      </c>
      <c r="G143" s="17">
        <v>612</v>
      </c>
      <c r="H143" s="17">
        <v>66</v>
      </c>
      <c r="I143" s="17">
        <v>1746</v>
      </c>
      <c r="J143" s="18">
        <v>5.3788626517968648E-4</v>
      </c>
      <c r="K143" s="19">
        <v>7.7839551455481673E-5</v>
      </c>
      <c r="L143" s="20">
        <v>3.7800687285223365E-2</v>
      </c>
      <c r="M143" s="16">
        <v>515</v>
      </c>
      <c r="N143" s="21">
        <v>3</v>
      </c>
    </row>
    <row r="144" spans="1:14" x14ac:dyDescent="0.25">
      <c r="A144" s="30" t="s">
        <v>34</v>
      </c>
      <c r="B144" s="22" t="s">
        <v>59</v>
      </c>
      <c r="C144" s="22">
        <v>61454</v>
      </c>
      <c r="D144" s="22" t="s">
        <v>910</v>
      </c>
      <c r="E144" s="22" t="s">
        <v>911</v>
      </c>
      <c r="F144" s="23">
        <v>1895</v>
      </c>
      <c r="G144" s="23">
        <v>863</v>
      </c>
      <c r="H144" s="23">
        <v>46</v>
      </c>
      <c r="I144" s="23">
        <v>1941</v>
      </c>
      <c r="J144" s="24">
        <v>7.5848994583344682E-4</v>
      </c>
      <c r="K144" s="25">
        <v>5.4251808590184195E-5</v>
      </c>
      <c r="L144" s="26">
        <v>2.369912416280268E-2</v>
      </c>
      <c r="M144" s="22">
        <v>519</v>
      </c>
      <c r="N144" s="27">
        <v>3</v>
      </c>
    </row>
    <row r="145" spans="1:14" x14ac:dyDescent="0.25">
      <c r="A145" s="29" t="s">
        <v>34</v>
      </c>
      <c r="B145" s="16" t="s">
        <v>32</v>
      </c>
      <c r="C145" s="16">
        <v>62308</v>
      </c>
      <c r="D145" s="16" t="s">
        <v>988</v>
      </c>
      <c r="E145" s="16" t="s">
        <v>988</v>
      </c>
      <c r="F145" s="17">
        <v>1365</v>
      </c>
      <c r="G145" s="17">
        <v>497</v>
      </c>
      <c r="H145" s="17">
        <v>79</v>
      </c>
      <c r="I145" s="17">
        <v>1444</v>
      </c>
      <c r="J145" s="18">
        <v>4.3681286567696768E-4</v>
      </c>
      <c r="K145" s="19">
        <v>9.3171584317925039E-5</v>
      </c>
      <c r="L145" s="20">
        <v>5.4709141274238225E-2</v>
      </c>
      <c r="M145" s="16">
        <v>521</v>
      </c>
      <c r="N145" s="21">
        <v>3</v>
      </c>
    </row>
    <row r="146" spans="1:14" x14ac:dyDescent="0.25">
      <c r="A146" s="30" t="s">
        <v>152</v>
      </c>
      <c r="B146" s="22" t="s">
        <v>152</v>
      </c>
      <c r="C146" s="22">
        <v>71144</v>
      </c>
      <c r="D146" s="22" t="s">
        <v>934</v>
      </c>
      <c r="E146" s="22" t="s">
        <v>934</v>
      </c>
      <c r="F146" s="23">
        <v>544</v>
      </c>
      <c r="G146" s="23">
        <v>62</v>
      </c>
      <c r="H146" s="23">
        <v>596</v>
      </c>
      <c r="I146" s="23">
        <v>1140</v>
      </c>
      <c r="J146" s="24">
        <v>5.449174581885713E-5</v>
      </c>
      <c r="K146" s="25">
        <v>7.0291473738586484E-4</v>
      </c>
      <c r="L146" s="26">
        <v>0.52280701754385961</v>
      </c>
      <c r="M146" s="22">
        <v>527</v>
      </c>
      <c r="N146" s="27">
        <v>3</v>
      </c>
    </row>
    <row r="147" spans="1:14" x14ac:dyDescent="0.25">
      <c r="A147" s="29" t="s">
        <v>34</v>
      </c>
      <c r="B147" s="16" t="s">
        <v>32</v>
      </c>
      <c r="C147" s="16">
        <v>62264</v>
      </c>
      <c r="D147" s="16" t="s">
        <v>959</v>
      </c>
      <c r="E147" s="16" t="s">
        <v>959</v>
      </c>
      <c r="F147" s="17">
        <v>1603</v>
      </c>
      <c r="G147" s="17">
        <v>584</v>
      </c>
      <c r="H147" s="17">
        <v>63</v>
      </c>
      <c r="I147" s="17">
        <v>1666</v>
      </c>
      <c r="J147" s="18">
        <v>5.1327708964858979E-4</v>
      </c>
      <c r="K147" s="19">
        <v>7.4301390025687046E-5</v>
      </c>
      <c r="L147" s="20">
        <v>3.7815126050420166E-2</v>
      </c>
      <c r="M147" s="16">
        <v>528</v>
      </c>
      <c r="N147" s="21">
        <v>3</v>
      </c>
    </row>
    <row r="148" spans="1:14" x14ac:dyDescent="0.25">
      <c r="A148" s="30" t="s">
        <v>152</v>
      </c>
      <c r="B148" s="22" t="s">
        <v>247</v>
      </c>
      <c r="C148" s="22">
        <v>73135</v>
      </c>
      <c r="D148" s="22" t="s">
        <v>997</v>
      </c>
      <c r="E148" s="22" t="s">
        <v>600</v>
      </c>
      <c r="F148" s="23">
        <v>746</v>
      </c>
      <c r="G148" s="23">
        <v>190</v>
      </c>
      <c r="H148" s="23">
        <v>193</v>
      </c>
      <c r="I148" s="23">
        <v>939</v>
      </c>
      <c r="J148" s="24">
        <v>1.669908339610138E-4</v>
      </c>
      <c r="K148" s="25">
        <v>2.2762171865012065E-4</v>
      </c>
      <c r="L148" s="26">
        <v>0.2055378061767838</v>
      </c>
      <c r="M148" s="22">
        <v>529</v>
      </c>
      <c r="N148" s="27">
        <v>3</v>
      </c>
    </row>
    <row r="149" spans="1:14" x14ac:dyDescent="0.25">
      <c r="A149" s="29" t="s">
        <v>152</v>
      </c>
      <c r="B149" s="16" t="s">
        <v>152</v>
      </c>
      <c r="C149" s="16">
        <v>71321</v>
      </c>
      <c r="D149" s="16" t="s">
        <v>990</v>
      </c>
      <c r="E149" s="16" t="s">
        <v>991</v>
      </c>
      <c r="F149" s="17">
        <v>2069</v>
      </c>
      <c r="G149" s="17">
        <v>235</v>
      </c>
      <c r="H149" s="17">
        <v>155</v>
      </c>
      <c r="I149" s="17">
        <v>2224</v>
      </c>
      <c r="J149" s="18">
        <v>2.0654129463599074E-4</v>
      </c>
      <c r="K149" s="19">
        <v>1.8280500720605544E-4</v>
      </c>
      <c r="L149" s="20">
        <v>6.9694244604316544E-2</v>
      </c>
      <c r="M149" s="16">
        <v>532</v>
      </c>
      <c r="N149" s="21">
        <v>3</v>
      </c>
    </row>
    <row r="150" spans="1:14" x14ac:dyDescent="0.25">
      <c r="A150" s="30" t="s">
        <v>34</v>
      </c>
      <c r="B150" s="22" t="s">
        <v>32</v>
      </c>
      <c r="C150" s="22">
        <v>62227</v>
      </c>
      <c r="D150" s="22" t="s">
        <v>936</v>
      </c>
      <c r="E150" s="22" t="s">
        <v>937</v>
      </c>
      <c r="F150" s="23">
        <v>1709</v>
      </c>
      <c r="G150" s="23">
        <v>622</v>
      </c>
      <c r="H150" s="23">
        <v>58</v>
      </c>
      <c r="I150" s="23">
        <v>1767</v>
      </c>
      <c r="J150" s="24">
        <v>5.4667525644079248E-4</v>
      </c>
      <c r="K150" s="25">
        <v>6.8404454309362676E-5</v>
      </c>
      <c r="L150" s="26">
        <v>3.2823995472552346E-2</v>
      </c>
      <c r="M150" s="22">
        <v>534</v>
      </c>
      <c r="N150" s="27">
        <v>3</v>
      </c>
    </row>
    <row r="151" spans="1:14" x14ac:dyDescent="0.25">
      <c r="A151" s="29" t="s">
        <v>34</v>
      </c>
      <c r="B151" s="16" t="s">
        <v>32</v>
      </c>
      <c r="C151" s="16">
        <v>62269</v>
      </c>
      <c r="D151" s="16" t="s">
        <v>1003</v>
      </c>
      <c r="E151" s="16" t="s">
        <v>1004</v>
      </c>
      <c r="F151" s="17">
        <v>1301</v>
      </c>
      <c r="G151" s="17">
        <v>474</v>
      </c>
      <c r="H151" s="17">
        <v>75</v>
      </c>
      <c r="I151" s="17">
        <v>1376</v>
      </c>
      <c r="J151" s="18">
        <v>4.1659818577642388E-4</v>
      </c>
      <c r="K151" s="19">
        <v>8.845403574486554E-5</v>
      </c>
      <c r="L151" s="20">
        <v>5.4505813953488372E-2</v>
      </c>
      <c r="M151" s="16">
        <v>539</v>
      </c>
      <c r="N151" s="21">
        <v>3</v>
      </c>
    </row>
    <row r="152" spans="1:14" x14ac:dyDescent="0.25">
      <c r="A152" s="30" t="s">
        <v>34</v>
      </c>
      <c r="B152" s="22" t="s">
        <v>32</v>
      </c>
      <c r="C152" s="22">
        <v>62293</v>
      </c>
      <c r="D152" s="22" t="s">
        <v>942</v>
      </c>
      <c r="E152" s="22" t="s">
        <v>943</v>
      </c>
      <c r="F152" s="23">
        <v>776</v>
      </c>
      <c r="G152" s="23">
        <v>283</v>
      </c>
      <c r="H152" s="23">
        <v>116</v>
      </c>
      <c r="I152" s="23">
        <v>892</v>
      </c>
      <c r="J152" s="24">
        <v>2.4872845268929949E-4</v>
      </c>
      <c r="K152" s="25">
        <v>1.3680890861872535E-4</v>
      </c>
      <c r="L152" s="26">
        <v>0.13004484304932734</v>
      </c>
      <c r="M152" s="22">
        <v>546</v>
      </c>
      <c r="N152" s="27">
        <v>3</v>
      </c>
    </row>
    <row r="153" spans="1:14" x14ac:dyDescent="0.25">
      <c r="A153" s="29" t="s">
        <v>34</v>
      </c>
      <c r="B153" s="16" t="s">
        <v>59</v>
      </c>
      <c r="C153" s="16">
        <v>61477</v>
      </c>
      <c r="D153" s="16" t="s">
        <v>904</v>
      </c>
      <c r="E153" s="16" t="s">
        <v>905</v>
      </c>
      <c r="F153" s="17">
        <v>854</v>
      </c>
      <c r="G153" s="17">
        <v>389</v>
      </c>
      <c r="H153" s="17">
        <v>83</v>
      </c>
      <c r="I153" s="17">
        <v>937</v>
      </c>
      <c r="J153" s="18">
        <v>3.41891760057023E-4</v>
      </c>
      <c r="K153" s="19">
        <v>9.7889132890984523E-5</v>
      </c>
      <c r="L153" s="20">
        <v>8.8580576307363934E-2</v>
      </c>
      <c r="M153" s="16">
        <v>551</v>
      </c>
      <c r="N153" s="21">
        <v>3</v>
      </c>
    </row>
    <row r="154" spans="1:14" x14ac:dyDescent="0.25">
      <c r="A154" s="30" t="s">
        <v>34</v>
      </c>
      <c r="B154" s="22" t="s">
        <v>32</v>
      </c>
      <c r="C154" s="22">
        <v>62316</v>
      </c>
      <c r="D154" s="22" t="s">
        <v>944</v>
      </c>
      <c r="E154" s="22" t="s">
        <v>945</v>
      </c>
      <c r="F154" s="23">
        <v>1428</v>
      </c>
      <c r="G154" s="23">
        <v>520</v>
      </c>
      <c r="H154" s="23">
        <v>59</v>
      </c>
      <c r="I154" s="23">
        <v>1487</v>
      </c>
      <c r="J154" s="24">
        <v>4.5702754557751143E-4</v>
      </c>
      <c r="K154" s="25">
        <v>6.9583841452627561E-5</v>
      </c>
      <c r="L154" s="26">
        <v>3.9677202420981841E-2</v>
      </c>
      <c r="M154" s="22">
        <v>560</v>
      </c>
      <c r="N154" s="27">
        <v>3</v>
      </c>
    </row>
    <row r="155" spans="1:14" x14ac:dyDescent="0.25">
      <c r="A155" s="29" t="s">
        <v>34</v>
      </c>
      <c r="B155" s="16" t="s">
        <v>293</v>
      </c>
      <c r="C155" s="16">
        <v>63227</v>
      </c>
      <c r="D155" s="16" t="s">
        <v>1057</v>
      </c>
      <c r="E155" s="16" t="s">
        <v>1057</v>
      </c>
      <c r="F155" s="17">
        <v>445</v>
      </c>
      <c r="G155" s="17">
        <v>203</v>
      </c>
      <c r="H155" s="17">
        <v>147</v>
      </c>
      <c r="I155" s="17">
        <v>592</v>
      </c>
      <c r="J155" s="18">
        <v>1.7841652260045158E-4</v>
      </c>
      <c r="K155" s="19">
        <v>1.7336991005993647E-4</v>
      </c>
      <c r="L155" s="20">
        <v>0.2483108108108108</v>
      </c>
      <c r="M155" s="16">
        <v>565</v>
      </c>
      <c r="N155" s="21">
        <v>3</v>
      </c>
    </row>
    <row r="156" spans="1:14" x14ac:dyDescent="0.25">
      <c r="A156" s="30" t="s">
        <v>34</v>
      </c>
      <c r="B156" s="22" t="s">
        <v>32</v>
      </c>
      <c r="C156" s="22">
        <v>62274</v>
      </c>
      <c r="D156" s="22" t="s">
        <v>976</v>
      </c>
      <c r="E156" s="22" t="s">
        <v>977</v>
      </c>
      <c r="F156" s="23">
        <v>1166</v>
      </c>
      <c r="G156" s="23">
        <v>425</v>
      </c>
      <c r="H156" s="23">
        <v>70</v>
      </c>
      <c r="I156" s="23">
        <v>1236</v>
      </c>
      <c r="J156" s="24">
        <v>3.7353212859700456E-4</v>
      </c>
      <c r="K156" s="25">
        <v>8.2557100028541171E-5</v>
      </c>
      <c r="L156" s="26">
        <v>5.6634304207119741E-2</v>
      </c>
      <c r="M156" s="22">
        <v>566</v>
      </c>
      <c r="N156" s="27">
        <v>3</v>
      </c>
    </row>
    <row r="157" spans="1:14" x14ac:dyDescent="0.25">
      <c r="A157" s="29" t="s">
        <v>152</v>
      </c>
      <c r="B157" s="16" t="s">
        <v>247</v>
      </c>
      <c r="C157" s="16">
        <v>73245</v>
      </c>
      <c r="D157" s="16" t="s">
        <v>964</v>
      </c>
      <c r="E157" s="16" t="s">
        <v>964</v>
      </c>
      <c r="F157" s="17">
        <v>1640</v>
      </c>
      <c r="G157" s="17">
        <v>418</v>
      </c>
      <c r="H157" s="17">
        <v>69</v>
      </c>
      <c r="I157" s="17">
        <v>1709</v>
      </c>
      <c r="J157" s="18">
        <v>3.6737983471423033E-4</v>
      </c>
      <c r="K157" s="19">
        <v>8.13777128852763E-5</v>
      </c>
      <c r="L157" s="20">
        <v>4.0374488004681103E-2</v>
      </c>
      <c r="M157" s="16">
        <v>570</v>
      </c>
      <c r="N157" s="21">
        <v>3</v>
      </c>
    </row>
    <row r="158" spans="1:14" x14ac:dyDescent="0.25">
      <c r="A158" s="30" t="s">
        <v>152</v>
      </c>
      <c r="B158" s="22" t="s">
        <v>152</v>
      </c>
      <c r="C158" s="22">
        <v>71387</v>
      </c>
      <c r="D158" s="22" t="s">
        <v>983</v>
      </c>
      <c r="E158" s="22" t="s">
        <v>984</v>
      </c>
      <c r="F158" s="23">
        <v>1271</v>
      </c>
      <c r="G158" s="23">
        <v>145</v>
      </c>
      <c r="H158" s="23">
        <v>194</v>
      </c>
      <c r="I158" s="23">
        <v>1465</v>
      </c>
      <c r="J158" s="24">
        <v>1.2744037328603683E-4</v>
      </c>
      <c r="K158" s="25">
        <v>2.2880110579338552E-4</v>
      </c>
      <c r="L158" s="26">
        <v>0.13242320819112627</v>
      </c>
      <c r="M158" s="22">
        <v>576</v>
      </c>
      <c r="N158" s="27">
        <v>3</v>
      </c>
    </row>
    <row r="159" spans="1:14" x14ac:dyDescent="0.25">
      <c r="A159" s="29" t="s">
        <v>152</v>
      </c>
      <c r="B159" s="16" t="s">
        <v>206</v>
      </c>
      <c r="C159" s="16">
        <v>74175</v>
      </c>
      <c r="D159" s="16" t="s">
        <v>1037</v>
      </c>
      <c r="E159" s="16" t="s">
        <v>1038</v>
      </c>
      <c r="F159" s="17">
        <v>1569</v>
      </c>
      <c r="G159" s="17">
        <v>400</v>
      </c>
      <c r="H159" s="17">
        <v>64</v>
      </c>
      <c r="I159" s="17">
        <v>1633</v>
      </c>
      <c r="J159" s="18">
        <v>3.5155965044423958E-4</v>
      </c>
      <c r="K159" s="19">
        <v>7.548077716895193E-5</v>
      </c>
      <c r="L159" s="20">
        <v>3.9191671769748929E-2</v>
      </c>
      <c r="M159" s="16">
        <v>587</v>
      </c>
      <c r="N159" s="21">
        <v>3</v>
      </c>
    </row>
    <row r="160" spans="1:14" x14ac:dyDescent="0.25">
      <c r="A160" s="30" t="s">
        <v>34</v>
      </c>
      <c r="B160" s="22" t="s">
        <v>293</v>
      </c>
      <c r="C160" s="22">
        <v>63355</v>
      </c>
      <c r="D160" s="22" t="s">
        <v>1167</v>
      </c>
      <c r="E160" s="22" t="s">
        <v>1168</v>
      </c>
      <c r="F160" s="23">
        <v>364</v>
      </c>
      <c r="G160" s="23">
        <v>166</v>
      </c>
      <c r="H160" s="23">
        <v>151</v>
      </c>
      <c r="I160" s="23">
        <v>515</v>
      </c>
      <c r="J160" s="24">
        <v>1.4589725493435941E-4</v>
      </c>
      <c r="K160" s="25">
        <v>1.7808745863299595E-4</v>
      </c>
      <c r="L160" s="26">
        <v>0.29320388349514565</v>
      </c>
      <c r="M160" s="22">
        <v>593</v>
      </c>
      <c r="N160" s="27">
        <v>3</v>
      </c>
    </row>
    <row r="161" spans="1:14" x14ac:dyDescent="0.25">
      <c r="A161" s="29" t="s">
        <v>34</v>
      </c>
      <c r="B161" s="16" t="s">
        <v>59</v>
      </c>
      <c r="C161" s="16">
        <v>61476</v>
      </c>
      <c r="D161" s="16" t="s">
        <v>1025</v>
      </c>
      <c r="E161" s="16" t="s">
        <v>1026</v>
      </c>
      <c r="F161" s="17">
        <v>706</v>
      </c>
      <c r="G161" s="17">
        <v>322</v>
      </c>
      <c r="H161" s="17">
        <v>77</v>
      </c>
      <c r="I161" s="17">
        <v>783</v>
      </c>
      <c r="J161" s="18">
        <v>2.8300551860761287E-4</v>
      </c>
      <c r="K161" s="19">
        <v>9.0812810031395283E-5</v>
      </c>
      <c r="L161" s="20">
        <v>9.8339719029374204E-2</v>
      </c>
      <c r="M161" s="16">
        <v>595</v>
      </c>
      <c r="N161" s="21">
        <v>3</v>
      </c>
    </row>
    <row r="162" spans="1:14" x14ac:dyDescent="0.25">
      <c r="A162" s="30" t="s">
        <v>34</v>
      </c>
      <c r="B162" s="22" t="s">
        <v>59</v>
      </c>
      <c r="C162" s="22">
        <v>61266</v>
      </c>
      <c r="D162" s="22" t="s">
        <v>1054</v>
      </c>
      <c r="E162" s="22" t="s">
        <v>1054</v>
      </c>
      <c r="F162" s="23">
        <v>108</v>
      </c>
      <c r="G162" s="23">
        <v>49</v>
      </c>
      <c r="H162" s="23">
        <v>496</v>
      </c>
      <c r="I162" s="23">
        <v>604</v>
      </c>
      <c r="J162" s="24">
        <v>4.3066057179419346E-5</v>
      </c>
      <c r="K162" s="25">
        <v>5.849760230593774E-4</v>
      </c>
      <c r="L162" s="26">
        <v>0.82119205298013243</v>
      </c>
      <c r="M162" s="22">
        <v>596</v>
      </c>
      <c r="N162" s="27">
        <v>3</v>
      </c>
    </row>
    <row r="163" spans="1:14" x14ac:dyDescent="0.25">
      <c r="A163" s="29" t="s">
        <v>34</v>
      </c>
      <c r="B163" s="16" t="s">
        <v>59</v>
      </c>
      <c r="C163" s="16">
        <v>61383</v>
      </c>
      <c r="D163" s="16" t="s">
        <v>1052</v>
      </c>
      <c r="E163" s="16" t="s">
        <v>1053</v>
      </c>
      <c r="F163" s="17">
        <v>723</v>
      </c>
      <c r="G163" s="17">
        <v>329</v>
      </c>
      <c r="H163" s="17">
        <v>70</v>
      </c>
      <c r="I163" s="17">
        <v>793</v>
      </c>
      <c r="J163" s="18">
        <v>2.8915781249038705E-4</v>
      </c>
      <c r="K163" s="19">
        <v>8.2557100028541171E-5</v>
      </c>
      <c r="L163" s="20">
        <v>8.8272383354350573E-2</v>
      </c>
      <c r="M163" s="16">
        <v>602</v>
      </c>
      <c r="N163" s="21">
        <v>3</v>
      </c>
    </row>
    <row r="164" spans="1:14" x14ac:dyDescent="0.25">
      <c r="A164" s="30" t="s">
        <v>152</v>
      </c>
      <c r="B164" s="22" t="s">
        <v>233</v>
      </c>
      <c r="C164" s="22">
        <v>72287</v>
      </c>
      <c r="D164" s="22" t="s">
        <v>1110</v>
      </c>
      <c r="E164" s="22" t="s">
        <v>1110</v>
      </c>
      <c r="F164" s="23">
        <v>2086</v>
      </c>
      <c r="G164" s="23">
        <v>532</v>
      </c>
      <c r="H164" s="23">
        <v>41</v>
      </c>
      <c r="I164" s="23">
        <v>2127</v>
      </c>
      <c r="J164" s="24">
        <v>4.675743350908386E-4</v>
      </c>
      <c r="K164" s="25">
        <v>4.8354872873859826E-5</v>
      </c>
      <c r="L164" s="26">
        <v>1.9275975552421252E-2</v>
      </c>
      <c r="M164" s="22">
        <v>606</v>
      </c>
      <c r="N164" s="27">
        <v>3</v>
      </c>
    </row>
    <row r="165" spans="1:14" x14ac:dyDescent="0.25">
      <c r="A165" s="29" t="s">
        <v>152</v>
      </c>
      <c r="B165" s="16" t="s">
        <v>152</v>
      </c>
      <c r="C165" s="16">
        <v>71394</v>
      </c>
      <c r="D165" s="16" t="s">
        <v>1084</v>
      </c>
      <c r="E165" s="16" t="s">
        <v>712</v>
      </c>
      <c r="F165" s="17">
        <v>1475</v>
      </c>
      <c r="G165" s="17">
        <v>168</v>
      </c>
      <c r="H165" s="17">
        <v>128</v>
      </c>
      <c r="I165" s="17">
        <v>1603</v>
      </c>
      <c r="J165" s="18">
        <v>1.4765505318658061E-4</v>
      </c>
      <c r="K165" s="19">
        <v>1.5096155433790386E-4</v>
      </c>
      <c r="L165" s="20">
        <v>7.9850280723643169E-2</v>
      </c>
      <c r="M165" s="16">
        <v>608</v>
      </c>
      <c r="N165" s="21">
        <v>3</v>
      </c>
    </row>
    <row r="166" spans="1:14" x14ac:dyDescent="0.25">
      <c r="A166" s="30" t="s">
        <v>152</v>
      </c>
      <c r="B166" s="22" t="s">
        <v>247</v>
      </c>
      <c r="C166" s="22">
        <v>73280</v>
      </c>
      <c r="D166" s="22" t="s">
        <v>1017</v>
      </c>
      <c r="E166" s="22" t="s">
        <v>1018</v>
      </c>
      <c r="F166" s="23">
        <v>1746</v>
      </c>
      <c r="G166" s="23">
        <v>445</v>
      </c>
      <c r="H166" s="23">
        <v>46</v>
      </c>
      <c r="I166" s="23">
        <v>1792</v>
      </c>
      <c r="J166" s="24">
        <v>3.9111011111921649E-4</v>
      </c>
      <c r="K166" s="25">
        <v>5.4251808590184195E-5</v>
      </c>
      <c r="L166" s="26">
        <v>2.5669642857142856E-2</v>
      </c>
      <c r="M166" s="22">
        <v>615</v>
      </c>
      <c r="N166" s="27">
        <v>3</v>
      </c>
    </row>
    <row r="167" spans="1:14" x14ac:dyDescent="0.25">
      <c r="A167" s="29" t="s">
        <v>34</v>
      </c>
      <c r="B167" s="16" t="s">
        <v>32</v>
      </c>
      <c r="C167" s="16">
        <v>62256</v>
      </c>
      <c r="D167" s="16" t="s">
        <v>1096</v>
      </c>
      <c r="E167" s="16" t="s">
        <v>1097</v>
      </c>
      <c r="F167" s="17">
        <v>601</v>
      </c>
      <c r="G167" s="17">
        <v>219</v>
      </c>
      <c r="H167" s="17">
        <v>93</v>
      </c>
      <c r="I167" s="17">
        <v>694</v>
      </c>
      <c r="J167" s="18">
        <v>1.9247890861822116E-4</v>
      </c>
      <c r="K167" s="19">
        <v>1.0968300432363326E-4</v>
      </c>
      <c r="L167" s="20">
        <v>0.1340057636887608</v>
      </c>
      <c r="M167" s="16">
        <v>616</v>
      </c>
      <c r="N167" s="21">
        <v>3</v>
      </c>
    </row>
    <row r="168" spans="1:14" x14ac:dyDescent="0.25">
      <c r="A168" s="30" t="s">
        <v>34</v>
      </c>
      <c r="B168" s="22" t="s">
        <v>59</v>
      </c>
      <c r="C168" s="22">
        <v>61211</v>
      </c>
      <c r="D168" s="22" t="s">
        <v>1065</v>
      </c>
      <c r="E168" s="22" t="s">
        <v>1066</v>
      </c>
      <c r="F168" s="23">
        <v>473</v>
      </c>
      <c r="G168" s="23">
        <v>215</v>
      </c>
      <c r="H168" s="23">
        <v>94</v>
      </c>
      <c r="I168" s="23">
        <v>567</v>
      </c>
      <c r="J168" s="24">
        <v>1.8896331211377878E-4</v>
      </c>
      <c r="K168" s="25">
        <v>1.1086239146689815E-4</v>
      </c>
      <c r="L168" s="26">
        <v>0.16578483245149911</v>
      </c>
      <c r="M168" s="22">
        <v>617</v>
      </c>
      <c r="N168" s="27">
        <v>3</v>
      </c>
    </row>
    <row r="169" spans="1:14" x14ac:dyDescent="0.25">
      <c r="A169" s="29" t="s">
        <v>34</v>
      </c>
      <c r="B169" s="16" t="s">
        <v>32</v>
      </c>
      <c r="C169" s="16">
        <v>62251</v>
      </c>
      <c r="D169" s="16" t="s">
        <v>1064</v>
      </c>
      <c r="E169" s="16" t="s">
        <v>1064</v>
      </c>
      <c r="F169" s="17">
        <v>1166</v>
      </c>
      <c r="G169" s="17">
        <v>425</v>
      </c>
      <c r="H169" s="17">
        <v>47</v>
      </c>
      <c r="I169" s="17">
        <v>1213</v>
      </c>
      <c r="J169" s="18">
        <v>3.7353212859700456E-4</v>
      </c>
      <c r="K169" s="19">
        <v>5.5431195733449073E-5</v>
      </c>
      <c r="L169" s="20">
        <v>3.8746908491343775E-2</v>
      </c>
      <c r="M169" s="16">
        <v>620</v>
      </c>
      <c r="N169" s="21">
        <v>3</v>
      </c>
    </row>
    <row r="170" spans="1:14" x14ac:dyDescent="0.25">
      <c r="A170" s="30" t="s">
        <v>152</v>
      </c>
      <c r="B170" s="22" t="s">
        <v>152</v>
      </c>
      <c r="C170" s="22">
        <v>71266</v>
      </c>
      <c r="D170" s="22" t="s">
        <v>1113</v>
      </c>
      <c r="E170" s="22" t="s">
        <v>1114</v>
      </c>
      <c r="F170" s="23">
        <v>1260</v>
      </c>
      <c r="G170" s="23">
        <v>143</v>
      </c>
      <c r="H170" s="23">
        <v>138</v>
      </c>
      <c r="I170" s="23">
        <v>1398</v>
      </c>
      <c r="J170" s="24">
        <v>1.2568257503381566E-4</v>
      </c>
      <c r="K170" s="25">
        <v>1.627554257705526E-4</v>
      </c>
      <c r="L170" s="26">
        <v>9.8712446351931327E-2</v>
      </c>
      <c r="M170" s="22">
        <v>621</v>
      </c>
      <c r="N170" s="27">
        <v>3</v>
      </c>
    </row>
    <row r="171" spans="1:14" x14ac:dyDescent="0.25">
      <c r="A171" s="29" t="s">
        <v>152</v>
      </c>
      <c r="B171" s="16" t="s">
        <v>152</v>
      </c>
      <c r="C171" s="16">
        <v>71221</v>
      </c>
      <c r="D171" s="16" t="s">
        <v>1093</v>
      </c>
      <c r="E171" s="16" t="s">
        <v>1093</v>
      </c>
      <c r="F171" s="17">
        <v>1199</v>
      </c>
      <c r="G171" s="17">
        <v>136</v>
      </c>
      <c r="H171" s="17">
        <v>144</v>
      </c>
      <c r="I171" s="17">
        <v>1343</v>
      </c>
      <c r="J171" s="18">
        <v>1.1953028115104146E-4</v>
      </c>
      <c r="K171" s="19">
        <v>1.6983174863014183E-4</v>
      </c>
      <c r="L171" s="20">
        <v>0.10722263588979895</v>
      </c>
      <c r="M171" s="16">
        <v>623</v>
      </c>
      <c r="N171" s="21">
        <v>3</v>
      </c>
    </row>
    <row r="172" spans="1:14" x14ac:dyDescent="0.25">
      <c r="A172" s="30" t="s">
        <v>34</v>
      </c>
      <c r="B172" s="22" t="s">
        <v>59</v>
      </c>
      <c r="C172" s="22">
        <v>61469</v>
      </c>
      <c r="D172" s="22" t="s">
        <v>1085</v>
      </c>
      <c r="E172" s="22" t="s">
        <v>1086</v>
      </c>
      <c r="F172" s="23">
        <v>381</v>
      </c>
      <c r="G172" s="23">
        <v>174</v>
      </c>
      <c r="H172" s="23">
        <v>113</v>
      </c>
      <c r="I172" s="23">
        <v>494</v>
      </c>
      <c r="J172" s="24">
        <v>1.5292844794324422E-4</v>
      </c>
      <c r="K172" s="25">
        <v>1.3327074718893074E-4</v>
      </c>
      <c r="L172" s="26">
        <v>0.22874493927125505</v>
      </c>
      <c r="M172" s="22">
        <v>624</v>
      </c>
      <c r="N172" s="27">
        <v>3</v>
      </c>
    </row>
    <row r="173" spans="1:14" x14ac:dyDescent="0.25">
      <c r="A173" s="29" t="s">
        <v>152</v>
      </c>
      <c r="B173" s="16" t="s">
        <v>233</v>
      </c>
      <c r="C173" s="16">
        <v>72214</v>
      </c>
      <c r="D173" s="16" t="s">
        <v>1171</v>
      </c>
      <c r="E173" s="16" t="s">
        <v>1172</v>
      </c>
      <c r="F173" s="17">
        <v>754</v>
      </c>
      <c r="G173" s="17">
        <v>192</v>
      </c>
      <c r="H173" s="17">
        <v>98</v>
      </c>
      <c r="I173" s="17">
        <v>852</v>
      </c>
      <c r="J173" s="18">
        <v>1.68748632213235E-4</v>
      </c>
      <c r="K173" s="19">
        <v>1.1557994003995763E-4</v>
      </c>
      <c r="L173" s="20">
        <v>0.11502347417840375</v>
      </c>
      <c r="M173" s="16">
        <v>631</v>
      </c>
      <c r="N173" s="21">
        <v>3</v>
      </c>
    </row>
    <row r="174" spans="1:14" x14ac:dyDescent="0.25">
      <c r="A174" s="30" t="s">
        <v>152</v>
      </c>
      <c r="B174" s="22" t="s">
        <v>152</v>
      </c>
      <c r="C174" s="22">
        <v>71231</v>
      </c>
      <c r="D174" s="22" t="s">
        <v>1149</v>
      </c>
      <c r="E174" s="22" t="s">
        <v>1150</v>
      </c>
      <c r="F174" s="23">
        <v>1436</v>
      </c>
      <c r="G174" s="23">
        <v>163</v>
      </c>
      <c r="H174" s="23">
        <v>115</v>
      </c>
      <c r="I174" s="23">
        <v>1551</v>
      </c>
      <c r="J174" s="24">
        <v>1.4326055755602761E-4</v>
      </c>
      <c r="K174" s="25">
        <v>1.3562952147546048E-4</v>
      </c>
      <c r="L174" s="26">
        <v>7.4145712443584783E-2</v>
      </c>
      <c r="M174" s="22">
        <v>632</v>
      </c>
      <c r="N174" s="27">
        <v>3</v>
      </c>
    </row>
    <row r="175" spans="1:14" x14ac:dyDescent="0.25">
      <c r="A175" s="29" t="s">
        <v>152</v>
      </c>
      <c r="B175" s="16" t="s">
        <v>247</v>
      </c>
      <c r="C175" s="16">
        <v>73146</v>
      </c>
      <c r="D175" s="16" t="s">
        <v>1151</v>
      </c>
      <c r="E175" s="16" t="s">
        <v>1152</v>
      </c>
      <c r="F175" s="17">
        <v>735</v>
      </c>
      <c r="G175" s="17">
        <v>187</v>
      </c>
      <c r="H175" s="17">
        <v>96</v>
      </c>
      <c r="I175" s="17">
        <v>831</v>
      </c>
      <c r="J175" s="18">
        <v>1.6435413658268201E-4</v>
      </c>
      <c r="K175" s="19">
        <v>1.1322116575342789E-4</v>
      </c>
      <c r="L175" s="20">
        <v>0.11552346570397112</v>
      </c>
      <c r="M175" s="16">
        <v>637</v>
      </c>
      <c r="N175" s="21">
        <v>3</v>
      </c>
    </row>
    <row r="176" spans="1:14" x14ac:dyDescent="0.25">
      <c r="A176" s="30" t="s">
        <v>34</v>
      </c>
      <c r="B176" s="22" t="s">
        <v>293</v>
      </c>
      <c r="C176" s="22">
        <v>63311</v>
      </c>
      <c r="D176" s="22" t="s">
        <v>1089</v>
      </c>
      <c r="E176" s="22" t="s">
        <v>1090</v>
      </c>
      <c r="F176" s="23">
        <v>980</v>
      </c>
      <c r="G176" s="23">
        <v>446</v>
      </c>
      <c r="H176" s="23">
        <v>40</v>
      </c>
      <c r="I176" s="23">
        <v>1020</v>
      </c>
      <c r="J176" s="24">
        <v>3.9198901024532713E-4</v>
      </c>
      <c r="K176" s="25">
        <v>4.7175485730594955E-5</v>
      </c>
      <c r="L176" s="26">
        <v>3.9215686274509803E-2</v>
      </c>
      <c r="M176" s="22">
        <v>638</v>
      </c>
      <c r="N176" s="27">
        <v>3</v>
      </c>
    </row>
    <row r="177" spans="1:14" x14ac:dyDescent="0.25">
      <c r="A177" s="29" t="s">
        <v>152</v>
      </c>
      <c r="B177" s="16" t="s">
        <v>152</v>
      </c>
      <c r="C177" s="16">
        <v>71261</v>
      </c>
      <c r="D177" s="16" t="s">
        <v>1143</v>
      </c>
      <c r="E177" s="16" t="s">
        <v>1143</v>
      </c>
      <c r="F177" s="17">
        <v>1409</v>
      </c>
      <c r="G177" s="17">
        <v>160</v>
      </c>
      <c r="H177" s="17">
        <v>109</v>
      </c>
      <c r="I177" s="17">
        <v>1518</v>
      </c>
      <c r="J177" s="18">
        <v>1.4062386017769582E-4</v>
      </c>
      <c r="K177" s="19">
        <v>1.2855319861587125E-4</v>
      </c>
      <c r="L177" s="20">
        <v>7.180500658761528E-2</v>
      </c>
      <c r="M177" s="16">
        <v>640</v>
      </c>
      <c r="N177" s="21">
        <v>3</v>
      </c>
    </row>
    <row r="178" spans="1:14" x14ac:dyDescent="0.25">
      <c r="A178" s="30" t="s">
        <v>34</v>
      </c>
      <c r="B178" s="22" t="s">
        <v>59</v>
      </c>
      <c r="C178" s="22">
        <v>61479</v>
      </c>
      <c r="D178" s="22" t="s">
        <v>1111</v>
      </c>
      <c r="E178" s="22" t="s">
        <v>1112</v>
      </c>
      <c r="F178" s="23">
        <v>763</v>
      </c>
      <c r="G178" s="23">
        <v>347</v>
      </c>
      <c r="H178" s="23">
        <v>49</v>
      </c>
      <c r="I178" s="23">
        <v>812</v>
      </c>
      <c r="J178" s="24">
        <v>3.049779967603778E-4</v>
      </c>
      <c r="K178" s="25">
        <v>5.7789970019978816E-5</v>
      </c>
      <c r="L178" s="26">
        <v>6.0344827586206899E-2</v>
      </c>
      <c r="M178" s="22">
        <v>647</v>
      </c>
      <c r="N178" s="27">
        <v>3</v>
      </c>
    </row>
    <row r="179" spans="1:14" x14ac:dyDescent="0.25">
      <c r="A179" s="29" t="s">
        <v>152</v>
      </c>
      <c r="B179" s="16" t="s">
        <v>233</v>
      </c>
      <c r="C179" s="16">
        <v>72257</v>
      </c>
      <c r="D179" s="16" t="s">
        <v>1115</v>
      </c>
      <c r="E179" s="16" t="s">
        <v>1116</v>
      </c>
      <c r="F179" s="17">
        <v>1468</v>
      </c>
      <c r="G179" s="17">
        <v>374</v>
      </c>
      <c r="H179" s="17">
        <v>45</v>
      </c>
      <c r="I179" s="17">
        <v>1513</v>
      </c>
      <c r="J179" s="18">
        <v>3.2870827316536401E-4</v>
      </c>
      <c r="K179" s="19">
        <v>5.3072421446919324E-5</v>
      </c>
      <c r="L179" s="20">
        <v>2.9742233972240583E-2</v>
      </c>
      <c r="M179" s="16">
        <v>648</v>
      </c>
      <c r="N179" s="21">
        <v>3</v>
      </c>
    </row>
    <row r="180" spans="1:14" x14ac:dyDescent="0.25">
      <c r="A180" s="30" t="s">
        <v>34</v>
      </c>
      <c r="B180" s="22" t="s">
        <v>59</v>
      </c>
      <c r="C180" s="22">
        <v>61371</v>
      </c>
      <c r="D180" s="22" t="s">
        <v>1197</v>
      </c>
      <c r="E180" s="22" t="s">
        <v>1198</v>
      </c>
      <c r="F180" s="23">
        <v>438</v>
      </c>
      <c r="G180" s="23">
        <v>199</v>
      </c>
      <c r="H180" s="23">
        <v>80</v>
      </c>
      <c r="I180" s="23">
        <v>518</v>
      </c>
      <c r="J180" s="24">
        <v>1.7490092609600917E-4</v>
      </c>
      <c r="K180" s="25">
        <v>9.435097146118991E-5</v>
      </c>
      <c r="L180" s="26">
        <v>0.15444015444015444</v>
      </c>
      <c r="M180" s="22">
        <v>655</v>
      </c>
      <c r="N180" s="27">
        <v>3</v>
      </c>
    </row>
    <row r="181" spans="1:14" x14ac:dyDescent="0.25">
      <c r="A181" s="29" t="s">
        <v>34</v>
      </c>
      <c r="B181" s="16" t="s">
        <v>293</v>
      </c>
      <c r="C181" s="16">
        <v>63267</v>
      </c>
      <c r="D181" s="16" t="s">
        <v>1141</v>
      </c>
      <c r="E181" s="16" t="s">
        <v>1142</v>
      </c>
      <c r="F181" s="17">
        <v>195</v>
      </c>
      <c r="G181" s="17">
        <v>89</v>
      </c>
      <c r="H181" s="17">
        <v>175</v>
      </c>
      <c r="I181" s="17">
        <v>370</v>
      </c>
      <c r="J181" s="18">
        <v>7.8222022223843301E-5</v>
      </c>
      <c r="K181" s="19">
        <v>2.0639275007135291E-4</v>
      </c>
      <c r="L181" s="20">
        <v>0.47297297297297297</v>
      </c>
      <c r="M181" s="16">
        <v>656</v>
      </c>
      <c r="N181" s="21">
        <v>3</v>
      </c>
    </row>
    <row r="182" spans="1:14" x14ac:dyDescent="0.25">
      <c r="A182" s="30" t="s">
        <v>34</v>
      </c>
      <c r="B182" s="22" t="s">
        <v>32</v>
      </c>
      <c r="C182" s="22">
        <v>62295</v>
      </c>
      <c r="D182" s="22" t="s">
        <v>1102</v>
      </c>
      <c r="E182" s="22" t="s">
        <v>1103</v>
      </c>
      <c r="F182" s="23">
        <v>664</v>
      </c>
      <c r="G182" s="23">
        <v>242</v>
      </c>
      <c r="H182" s="23">
        <v>56</v>
      </c>
      <c r="I182" s="23">
        <v>720</v>
      </c>
      <c r="J182" s="24">
        <v>2.1269358851876494E-4</v>
      </c>
      <c r="K182" s="25">
        <v>6.6045680022832934E-5</v>
      </c>
      <c r="L182" s="26">
        <v>7.7777777777777779E-2</v>
      </c>
      <c r="M182" s="22">
        <v>673</v>
      </c>
      <c r="N182" s="27">
        <v>3</v>
      </c>
    </row>
    <row r="183" spans="1:14" x14ac:dyDescent="0.25">
      <c r="A183" s="29" t="s">
        <v>152</v>
      </c>
      <c r="B183" s="16" t="s">
        <v>206</v>
      </c>
      <c r="C183" s="16">
        <v>74133</v>
      </c>
      <c r="D183" s="16" t="s">
        <v>1278</v>
      </c>
      <c r="E183" s="16" t="s">
        <v>778</v>
      </c>
      <c r="F183" s="17">
        <v>789</v>
      </c>
      <c r="G183" s="17">
        <v>201</v>
      </c>
      <c r="H183" s="17">
        <v>64</v>
      </c>
      <c r="I183" s="17">
        <v>853</v>
      </c>
      <c r="J183" s="18">
        <v>1.7665872434823038E-4</v>
      </c>
      <c r="K183" s="19">
        <v>7.548077716895193E-5</v>
      </c>
      <c r="L183" s="20">
        <v>7.5029308323563887E-2</v>
      </c>
      <c r="M183" s="16">
        <v>680</v>
      </c>
      <c r="N183" s="21">
        <v>3</v>
      </c>
    </row>
    <row r="184" spans="1:14" x14ac:dyDescent="0.25">
      <c r="A184" s="30" t="s">
        <v>152</v>
      </c>
      <c r="B184" s="22" t="s">
        <v>233</v>
      </c>
      <c r="C184" s="22">
        <v>72264</v>
      </c>
      <c r="D184" s="22" t="s">
        <v>1218</v>
      </c>
      <c r="E184" s="22" t="s">
        <v>1219</v>
      </c>
      <c r="F184" s="23">
        <v>851</v>
      </c>
      <c r="G184" s="23">
        <v>217</v>
      </c>
      <c r="H184" s="23">
        <v>58</v>
      </c>
      <c r="I184" s="23">
        <v>909</v>
      </c>
      <c r="J184" s="24">
        <v>1.9072111036599995E-4</v>
      </c>
      <c r="K184" s="25">
        <v>6.8404454309362676E-5</v>
      </c>
      <c r="L184" s="26">
        <v>6.3806380638063806E-2</v>
      </c>
      <c r="M184" s="22">
        <v>682</v>
      </c>
      <c r="N184" s="27">
        <v>3</v>
      </c>
    </row>
    <row r="185" spans="1:14" x14ac:dyDescent="0.25">
      <c r="A185" s="29" t="s">
        <v>34</v>
      </c>
      <c r="B185" s="16" t="s">
        <v>32</v>
      </c>
      <c r="C185" s="16">
        <v>62226</v>
      </c>
      <c r="D185" s="16" t="s">
        <v>1272</v>
      </c>
      <c r="E185" s="16" t="s">
        <v>1273</v>
      </c>
      <c r="F185" s="17">
        <v>974</v>
      </c>
      <c r="G185" s="17">
        <v>355</v>
      </c>
      <c r="H185" s="17">
        <v>35</v>
      </c>
      <c r="I185" s="17">
        <v>1009</v>
      </c>
      <c r="J185" s="18">
        <v>3.1200918976926261E-4</v>
      </c>
      <c r="K185" s="19">
        <v>4.1278550014270585E-5</v>
      </c>
      <c r="L185" s="20">
        <v>3.4687809712586719E-2</v>
      </c>
      <c r="M185" s="16">
        <v>686</v>
      </c>
      <c r="N185" s="21">
        <v>3</v>
      </c>
    </row>
    <row r="186" spans="1:14" x14ac:dyDescent="0.25">
      <c r="A186" s="30" t="s">
        <v>34</v>
      </c>
      <c r="B186" s="22" t="s">
        <v>59</v>
      </c>
      <c r="C186" s="22">
        <v>61446</v>
      </c>
      <c r="D186" s="22" t="s">
        <v>1226</v>
      </c>
      <c r="E186" s="22" t="s">
        <v>1226</v>
      </c>
      <c r="F186" s="23">
        <v>563</v>
      </c>
      <c r="G186" s="23">
        <v>256</v>
      </c>
      <c r="H186" s="23">
        <v>48</v>
      </c>
      <c r="I186" s="23">
        <v>611</v>
      </c>
      <c r="J186" s="24">
        <v>2.2499817628431331E-4</v>
      </c>
      <c r="K186" s="25">
        <v>5.6610582876713944E-5</v>
      </c>
      <c r="L186" s="26">
        <v>7.855973813420622E-2</v>
      </c>
      <c r="M186" s="22">
        <v>688</v>
      </c>
      <c r="N186" s="27">
        <v>3</v>
      </c>
    </row>
    <row r="187" spans="1:14" x14ac:dyDescent="0.25">
      <c r="A187" s="29" t="s">
        <v>34</v>
      </c>
      <c r="B187" s="16" t="s">
        <v>32</v>
      </c>
      <c r="C187" s="16">
        <v>62237</v>
      </c>
      <c r="D187" s="16" t="s">
        <v>1237</v>
      </c>
      <c r="E187" s="16" t="s">
        <v>1237</v>
      </c>
      <c r="F187" s="17">
        <v>525</v>
      </c>
      <c r="G187" s="17">
        <v>191</v>
      </c>
      <c r="H187" s="17">
        <v>63</v>
      </c>
      <c r="I187" s="17">
        <v>588</v>
      </c>
      <c r="J187" s="18">
        <v>1.6786973308712439E-4</v>
      </c>
      <c r="K187" s="19">
        <v>7.4301390025687046E-5</v>
      </c>
      <c r="L187" s="20">
        <v>0.10714285714285714</v>
      </c>
      <c r="M187" s="16">
        <v>690</v>
      </c>
      <c r="N187" s="21">
        <v>4</v>
      </c>
    </row>
    <row r="188" spans="1:14" x14ac:dyDescent="0.25">
      <c r="A188" s="30" t="s">
        <v>152</v>
      </c>
      <c r="B188" s="22" t="s">
        <v>233</v>
      </c>
      <c r="C188" s="22">
        <v>72191</v>
      </c>
      <c r="D188" s="22" t="s">
        <v>1204</v>
      </c>
      <c r="E188" s="22" t="s">
        <v>1205</v>
      </c>
      <c r="F188" s="23">
        <v>1208</v>
      </c>
      <c r="G188" s="23">
        <v>308</v>
      </c>
      <c r="H188" s="23">
        <v>38</v>
      </c>
      <c r="I188" s="23">
        <v>1246</v>
      </c>
      <c r="J188" s="24">
        <v>2.7070093084206447E-4</v>
      </c>
      <c r="K188" s="25">
        <v>4.4816711444065206E-5</v>
      </c>
      <c r="L188" s="26">
        <v>3.0497592295345103E-2</v>
      </c>
      <c r="M188" s="22">
        <v>693</v>
      </c>
      <c r="N188" s="27">
        <v>4</v>
      </c>
    </row>
    <row r="189" spans="1:14" x14ac:dyDescent="0.25">
      <c r="A189" s="29" t="s">
        <v>34</v>
      </c>
      <c r="B189" s="16" t="s">
        <v>293</v>
      </c>
      <c r="C189" s="16">
        <v>63327</v>
      </c>
      <c r="D189" s="16" t="s">
        <v>1195</v>
      </c>
      <c r="E189" s="16" t="s">
        <v>1196</v>
      </c>
      <c r="F189" s="17">
        <v>231</v>
      </c>
      <c r="G189" s="17">
        <v>105</v>
      </c>
      <c r="H189" s="17">
        <v>110</v>
      </c>
      <c r="I189" s="17">
        <v>341</v>
      </c>
      <c r="J189" s="18">
        <v>9.2284408241612891E-5</v>
      </c>
      <c r="K189" s="19">
        <v>1.2973258575913613E-4</v>
      </c>
      <c r="L189" s="20">
        <v>0.32258064516129031</v>
      </c>
      <c r="M189" s="16">
        <v>696</v>
      </c>
      <c r="N189" s="21">
        <v>4</v>
      </c>
    </row>
    <row r="190" spans="1:14" x14ac:dyDescent="0.25">
      <c r="A190" s="30" t="s">
        <v>152</v>
      </c>
      <c r="B190" s="22" t="s">
        <v>206</v>
      </c>
      <c r="C190" s="22">
        <v>74128</v>
      </c>
      <c r="D190" s="22" t="s">
        <v>1286</v>
      </c>
      <c r="E190" s="22" t="s">
        <v>1287</v>
      </c>
      <c r="F190" s="23">
        <v>1319</v>
      </c>
      <c r="G190" s="23">
        <v>336</v>
      </c>
      <c r="H190" s="23">
        <v>34</v>
      </c>
      <c r="I190" s="23">
        <v>1353</v>
      </c>
      <c r="J190" s="24">
        <v>2.9531010637316122E-4</v>
      </c>
      <c r="K190" s="25">
        <v>4.0099162871005708E-5</v>
      </c>
      <c r="L190" s="26">
        <v>2.5129342202512936E-2</v>
      </c>
      <c r="M190" s="22">
        <v>698</v>
      </c>
      <c r="N190" s="27">
        <v>4</v>
      </c>
    </row>
    <row r="191" spans="1:14" x14ac:dyDescent="0.25">
      <c r="A191" s="29" t="s">
        <v>34</v>
      </c>
      <c r="B191" s="16" t="s">
        <v>59</v>
      </c>
      <c r="C191" s="16">
        <v>61359</v>
      </c>
      <c r="D191" s="16" t="s">
        <v>1311</v>
      </c>
      <c r="E191" s="16" t="s">
        <v>1311</v>
      </c>
      <c r="F191" s="17">
        <v>592</v>
      </c>
      <c r="G191" s="17">
        <v>270</v>
      </c>
      <c r="H191" s="17">
        <v>41</v>
      </c>
      <c r="I191" s="17">
        <v>633</v>
      </c>
      <c r="J191" s="18">
        <v>2.3730276404986171E-4</v>
      </c>
      <c r="K191" s="19">
        <v>4.8354872873859826E-5</v>
      </c>
      <c r="L191" s="20">
        <v>6.4770932069510262E-2</v>
      </c>
      <c r="M191" s="16">
        <v>701</v>
      </c>
      <c r="N191" s="21">
        <v>4</v>
      </c>
    </row>
    <row r="192" spans="1:14" x14ac:dyDescent="0.25">
      <c r="A192" s="30" t="s">
        <v>34</v>
      </c>
      <c r="B192" s="22" t="s">
        <v>293</v>
      </c>
      <c r="C192" s="22">
        <v>63131</v>
      </c>
      <c r="D192" s="22" t="s">
        <v>1242</v>
      </c>
      <c r="E192" s="22" t="s">
        <v>1243</v>
      </c>
      <c r="F192" s="23">
        <v>453</v>
      </c>
      <c r="G192" s="23">
        <v>206</v>
      </c>
      <c r="H192" s="23">
        <v>53</v>
      </c>
      <c r="I192" s="23">
        <v>506</v>
      </c>
      <c r="J192" s="24">
        <v>1.8105321997878337E-4</v>
      </c>
      <c r="K192" s="25">
        <v>6.2507518593038307E-5</v>
      </c>
      <c r="L192" s="26">
        <v>0.10474308300395258</v>
      </c>
      <c r="M192" s="22">
        <v>703</v>
      </c>
      <c r="N192" s="27">
        <v>4</v>
      </c>
    </row>
    <row r="193" spans="1:14" x14ac:dyDescent="0.25">
      <c r="A193" s="29" t="s">
        <v>152</v>
      </c>
      <c r="B193" s="16" t="s">
        <v>152</v>
      </c>
      <c r="C193" s="16">
        <v>71117</v>
      </c>
      <c r="D193" s="16" t="s">
        <v>1337</v>
      </c>
      <c r="E193" s="16" t="s">
        <v>1338</v>
      </c>
      <c r="F193" s="17">
        <v>892</v>
      </c>
      <c r="G193" s="17">
        <v>101</v>
      </c>
      <c r="H193" s="17">
        <v>99</v>
      </c>
      <c r="I193" s="17">
        <v>991</v>
      </c>
      <c r="J193" s="18">
        <v>8.8768811737170483E-5</v>
      </c>
      <c r="K193" s="19">
        <v>1.1675932718322252E-4</v>
      </c>
      <c r="L193" s="20">
        <v>9.9899091826437941E-2</v>
      </c>
      <c r="M193" s="16">
        <v>716</v>
      </c>
      <c r="N193" s="21">
        <v>4</v>
      </c>
    </row>
    <row r="194" spans="1:14" x14ac:dyDescent="0.25">
      <c r="A194" s="30" t="s">
        <v>152</v>
      </c>
      <c r="B194" s="22" t="s">
        <v>247</v>
      </c>
      <c r="C194" s="22">
        <v>73257</v>
      </c>
      <c r="D194" s="22" t="s">
        <v>1264</v>
      </c>
      <c r="E194" s="22" t="s">
        <v>1265</v>
      </c>
      <c r="F194" s="23">
        <v>482</v>
      </c>
      <c r="G194" s="23">
        <v>123</v>
      </c>
      <c r="H194" s="23">
        <v>77</v>
      </c>
      <c r="I194" s="23">
        <v>559</v>
      </c>
      <c r="J194" s="24">
        <v>1.0810459251160367E-4</v>
      </c>
      <c r="K194" s="25">
        <v>9.0812810031395283E-5</v>
      </c>
      <c r="L194" s="26">
        <v>0.13774597495527727</v>
      </c>
      <c r="M194" s="22">
        <v>725</v>
      </c>
      <c r="N194" s="27">
        <v>4</v>
      </c>
    </row>
    <row r="195" spans="1:14" x14ac:dyDescent="0.25">
      <c r="A195" s="29" t="s">
        <v>34</v>
      </c>
      <c r="B195" s="16" t="s">
        <v>32</v>
      </c>
      <c r="C195" s="16">
        <v>62239</v>
      </c>
      <c r="D195" s="16" t="s">
        <v>1408</v>
      </c>
      <c r="E195" s="16" t="s">
        <v>1409</v>
      </c>
      <c r="F195" s="17">
        <v>577</v>
      </c>
      <c r="G195" s="17">
        <v>210</v>
      </c>
      <c r="H195" s="17">
        <v>43</v>
      </c>
      <c r="I195" s="17">
        <v>620</v>
      </c>
      <c r="J195" s="18">
        <v>1.8456881648322578E-4</v>
      </c>
      <c r="K195" s="19">
        <v>5.0713647160389575E-5</v>
      </c>
      <c r="L195" s="20">
        <v>6.9354838709677416E-2</v>
      </c>
      <c r="M195" s="16">
        <v>728</v>
      </c>
      <c r="N195" s="21">
        <v>4</v>
      </c>
    </row>
    <row r="196" spans="1:14" x14ac:dyDescent="0.25">
      <c r="A196" s="30" t="s">
        <v>34</v>
      </c>
      <c r="B196" s="22" t="s">
        <v>293</v>
      </c>
      <c r="C196" s="22">
        <v>63214</v>
      </c>
      <c r="D196" s="22" t="s">
        <v>1282</v>
      </c>
      <c r="E196" s="22" t="s">
        <v>1283</v>
      </c>
      <c r="F196" s="23">
        <v>372</v>
      </c>
      <c r="G196" s="23">
        <v>169</v>
      </c>
      <c r="H196" s="23">
        <v>52</v>
      </c>
      <c r="I196" s="23">
        <v>424</v>
      </c>
      <c r="J196" s="24">
        <v>1.4853395231269122E-4</v>
      </c>
      <c r="K196" s="25">
        <v>6.1328131449773436E-5</v>
      </c>
      <c r="L196" s="26">
        <v>0.12264150943396226</v>
      </c>
      <c r="M196" s="22">
        <v>730</v>
      </c>
      <c r="N196" s="27">
        <v>4</v>
      </c>
    </row>
    <row r="197" spans="1:14" x14ac:dyDescent="0.25">
      <c r="A197" s="29" t="s">
        <v>152</v>
      </c>
      <c r="B197" s="16" t="s">
        <v>233</v>
      </c>
      <c r="C197" s="16">
        <v>72251</v>
      </c>
      <c r="D197" s="16" t="s">
        <v>1365</v>
      </c>
      <c r="E197" s="16" t="s">
        <v>1365</v>
      </c>
      <c r="F197" s="17">
        <v>289</v>
      </c>
      <c r="G197" s="17">
        <v>74</v>
      </c>
      <c r="H197" s="17">
        <v>116</v>
      </c>
      <c r="I197" s="17">
        <v>405</v>
      </c>
      <c r="J197" s="18">
        <v>6.5038535332184312E-5</v>
      </c>
      <c r="K197" s="19">
        <v>1.3680890861872535E-4</v>
      </c>
      <c r="L197" s="20">
        <v>0.28641975308641976</v>
      </c>
      <c r="M197" s="16">
        <v>733</v>
      </c>
      <c r="N197" s="21">
        <v>4</v>
      </c>
    </row>
    <row r="198" spans="1:14" x14ac:dyDescent="0.25">
      <c r="A198" s="30" t="s">
        <v>34</v>
      </c>
      <c r="B198" s="22" t="s">
        <v>32</v>
      </c>
      <c r="C198" s="22">
        <v>62244</v>
      </c>
      <c r="D198" s="22" t="s">
        <v>1244</v>
      </c>
      <c r="E198" s="22" t="s">
        <v>1245</v>
      </c>
      <c r="F198" s="23">
        <v>583</v>
      </c>
      <c r="G198" s="23">
        <v>212</v>
      </c>
      <c r="H198" s="23">
        <v>40</v>
      </c>
      <c r="I198" s="23">
        <v>623</v>
      </c>
      <c r="J198" s="24">
        <v>1.8632661473544696E-4</v>
      </c>
      <c r="K198" s="25">
        <v>4.7175485730594955E-5</v>
      </c>
      <c r="L198" s="26">
        <v>6.4205457463884424E-2</v>
      </c>
      <c r="M198" s="22">
        <v>734</v>
      </c>
      <c r="N198" s="27">
        <v>4</v>
      </c>
    </row>
    <row r="199" spans="1:14" x14ac:dyDescent="0.25">
      <c r="A199" s="29" t="s">
        <v>34</v>
      </c>
      <c r="B199" s="16" t="s">
        <v>59</v>
      </c>
      <c r="C199" s="16">
        <v>61412</v>
      </c>
      <c r="D199" s="16" t="s">
        <v>1360</v>
      </c>
      <c r="E199" s="16" t="s">
        <v>1361</v>
      </c>
      <c r="F199" s="17">
        <v>301</v>
      </c>
      <c r="G199" s="17">
        <v>137</v>
      </c>
      <c r="H199" s="17">
        <v>59</v>
      </c>
      <c r="I199" s="17">
        <v>360</v>
      </c>
      <c r="J199" s="18">
        <v>1.2040918027715204E-4</v>
      </c>
      <c r="K199" s="19">
        <v>6.9583841452627561E-5</v>
      </c>
      <c r="L199" s="20">
        <v>0.16388888888888889</v>
      </c>
      <c r="M199" s="16">
        <v>742</v>
      </c>
      <c r="N199" s="21">
        <v>4</v>
      </c>
    </row>
    <row r="200" spans="1:14" x14ac:dyDescent="0.25">
      <c r="A200" s="30" t="s">
        <v>152</v>
      </c>
      <c r="B200" s="22" t="s">
        <v>247</v>
      </c>
      <c r="C200" s="22">
        <v>73167</v>
      </c>
      <c r="D200" s="22" t="s">
        <v>1279</v>
      </c>
      <c r="E200" s="22" t="s">
        <v>1279</v>
      </c>
      <c r="F200" s="23">
        <v>1154</v>
      </c>
      <c r="G200" s="23">
        <v>294</v>
      </c>
      <c r="H200" s="23">
        <v>27</v>
      </c>
      <c r="I200" s="23">
        <v>1181</v>
      </c>
      <c r="J200" s="24">
        <v>2.5839634307651607E-4</v>
      </c>
      <c r="K200" s="25">
        <v>3.1843452868151596E-5</v>
      </c>
      <c r="L200" s="26">
        <v>2.2861981371718881E-2</v>
      </c>
      <c r="M200" s="22">
        <v>745</v>
      </c>
      <c r="N200" s="27">
        <v>4</v>
      </c>
    </row>
    <row r="201" spans="1:14" x14ac:dyDescent="0.25">
      <c r="A201" s="29" t="s">
        <v>34</v>
      </c>
      <c r="B201" s="16" t="s">
        <v>293</v>
      </c>
      <c r="C201" s="16">
        <v>63287</v>
      </c>
      <c r="D201" s="16" t="s">
        <v>1366</v>
      </c>
      <c r="E201" s="16" t="s">
        <v>1367</v>
      </c>
      <c r="F201" s="17">
        <v>206</v>
      </c>
      <c r="G201" s="17">
        <v>94</v>
      </c>
      <c r="H201" s="17">
        <v>84</v>
      </c>
      <c r="I201" s="17">
        <v>290</v>
      </c>
      <c r="J201" s="18">
        <v>8.2616517854396297E-5</v>
      </c>
      <c r="K201" s="19">
        <v>9.9068520034249408E-5</v>
      </c>
      <c r="L201" s="20">
        <v>0.28965517241379313</v>
      </c>
      <c r="M201" s="16">
        <v>748</v>
      </c>
      <c r="N201" s="21">
        <v>4</v>
      </c>
    </row>
    <row r="202" spans="1:14" x14ac:dyDescent="0.25">
      <c r="A202" s="30" t="s">
        <v>152</v>
      </c>
      <c r="B202" s="22" t="s">
        <v>152</v>
      </c>
      <c r="C202" s="22">
        <v>71364</v>
      </c>
      <c r="D202" s="22" t="s">
        <v>1299</v>
      </c>
      <c r="E202" s="22" t="s">
        <v>1299</v>
      </c>
      <c r="F202" s="23">
        <v>875</v>
      </c>
      <c r="G202" s="23">
        <v>99</v>
      </c>
      <c r="H202" s="23">
        <v>78</v>
      </c>
      <c r="I202" s="23">
        <v>953</v>
      </c>
      <c r="J202" s="24">
        <v>8.7011013484949293E-5</v>
      </c>
      <c r="K202" s="25">
        <v>9.1992197174660154E-5</v>
      </c>
      <c r="L202" s="26">
        <v>8.1846799580272828E-2</v>
      </c>
      <c r="M202" s="22">
        <v>749</v>
      </c>
      <c r="N202" s="27">
        <v>4</v>
      </c>
    </row>
    <row r="203" spans="1:14" x14ac:dyDescent="0.25">
      <c r="A203" s="29" t="s">
        <v>34</v>
      </c>
      <c r="B203" s="16" t="s">
        <v>32</v>
      </c>
      <c r="C203" s="16">
        <v>62292</v>
      </c>
      <c r="D203" s="16" t="s">
        <v>1312</v>
      </c>
      <c r="E203" s="16" t="s">
        <v>1313</v>
      </c>
      <c r="F203" s="17">
        <v>402</v>
      </c>
      <c r="G203" s="17">
        <v>146</v>
      </c>
      <c r="H203" s="17">
        <v>53</v>
      </c>
      <c r="I203" s="17">
        <v>455</v>
      </c>
      <c r="J203" s="18">
        <v>1.2831927241214745E-4</v>
      </c>
      <c r="K203" s="19">
        <v>6.2507518593038307E-5</v>
      </c>
      <c r="L203" s="20">
        <v>0.11648351648351649</v>
      </c>
      <c r="M203" s="16">
        <v>750</v>
      </c>
      <c r="N203" s="21">
        <v>4</v>
      </c>
    </row>
    <row r="204" spans="1:14" x14ac:dyDescent="0.25">
      <c r="A204" s="30" t="s">
        <v>34</v>
      </c>
      <c r="B204" s="22" t="s">
        <v>293</v>
      </c>
      <c r="C204" s="22">
        <v>63274</v>
      </c>
      <c r="D204" s="22" t="s">
        <v>1385</v>
      </c>
      <c r="E204" s="22" t="s">
        <v>1385</v>
      </c>
      <c r="F204" s="23">
        <v>445</v>
      </c>
      <c r="G204" s="23">
        <v>203</v>
      </c>
      <c r="H204" s="23">
        <v>34</v>
      </c>
      <c r="I204" s="23">
        <v>479</v>
      </c>
      <c r="J204" s="24">
        <v>1.7841652260045158E-4</v>
      </c>
      <c r="K204" s="25">
        <v>4.0099162871005708E-5</v>
      </c>
      <c r="L204" s="26">
        <v>7.0981210855949897E-2</v>
      </c>
      <c r="M204" s="22">
        <v>769</v>
      </c>
      <c r="N204" s="27">
        <v>4</v>
      </c>
    </row>
    <row r="205" spans="1:14" x14ac:dyDescent="0.25">
      <c r="A205" s="29" t="s">
        <v>152</v>
      </c>
      <c r="B205" s="16" t="s">
        <v>233</v>
      </c>
      <c r="C205" s="16">
        <v>72261</v>
      </c>
      <c r="D205" s="16" t="s">
        <v>1363</v>
      </c>
      <c r="E205" s="16" t="s">
        <v>1364</v>
      </c>
      <c r="F205" s="17">
        <v>867</v>
      </c>
      <c r="G205" s="17">
        <v>221</v>
      </c>
      <c r="H205" s="17">
        <v>31</v>
      </c>
      <c r="I205" s="17">
        <v>898</v>
      </c>
      <c r="J205" s="18">
        <v>1.9423670687044236E-4</v>
      </c>
      <c r="K205" s="19">
        <v>3.6561001441211087E-5</v>
      </c>
      <c r="L205" s="20">
        <v>3.4521158129175944E-2</v>
      </c>
      <c r="M205" s="16">
        <v>770</v>
      </c>
      <c r="N205" s="21">
        <v>4</v>
      </c>
    </row>
    <row r="206" spans="1:14" x14ac:dyDescent="0.25">
      <c r="A206" s="30" t="s">
        <v>34</v>
      </c>
      <c r="B206" s="22" t="s">
        <v>32</v>
      </c>
      <c r="C206" s="22">
        <v>62218</v>
      </c>
      <c r="D206" s="22" t="s">
        <v>1270</v>
      </c>
      <c r="E206" s="22" t="s">
        <v>1271</v>
      </c>
      <c r="F206" s="23">
        <v>1126</v>
      </c>
      <c r="G206" s="23">
        <v>410</v>
      </c>
      <c r="H206" s="23">
        <v>16</v>
      </c>
      <c r="I206" s="23">
        <v>1142</v>
      </c>
      <c r="J206" s="24">
        <v>3.6034864170534557E-4</v>
      </c>
      <c r="K206" s="25">
        <v>1.8870194292237983E-5</v>
      </c>
      <c r="L206" s="26">
        <v>1.4010507880910683E-2</v>
      </c>
      <c r="M206" s="22">
        <v>777</v>
      </c>
      <c r="N206" s="27">
        <v>4</v>
      </c>
    </row>
    <row r="207" spans="1:14" x14ac:dyDescent="0.25">
      <c r="A207" s="29" t="s">
        <v>152</v>
      </c>
      <c r="B207" s="16" t="s">
        <v>152</v>
      </c>
      <c r="C207" s="16">
        <v>71377</v>
      </c>
      <c r="D207" s="16" t="s">
        <v>1358</v>
      </c>
      <c r="E207" s="16" t="s">
        <v>1359</v>
      </c>
      <c r="F207" s="17">
        <v>511</v>
      </c>
      <c r="G207" s="17">
        <v>58</v>
      </c>
      <c r="H207" s="17">
        <v>111</v>
      </c>
      <c r="I207" s="17">
        <v>622</v>
      </c>
      <c r="J207" s="18">
        <v>5.0976149314414736E-5</v>
      </c>
      <c r="K207" s="19">
        <v>1.30911972902401E-4</v>
      </c>
      <c r="L207" s="20">
        <v>0.17845659163987138</v>
      </c>
      <c r="M207" s="16">
        <v>781</v>
      </c>
      <c r="N207" s="21">
        <v>4</v>
      </c>
    </row>
    <row r="208" spans="1:14" x14ac:dyDescent="0.25">
      <c r="A208" s="30" t="s">
        <v>152</v>
      </c>
      <c r="B208" s="22" t="s">
        <v>233</v>
      </c>
      <c r="C208" s="22">
        <v>72274</v>
      </c>
      <c r="D208" s="22" t="s">
        <v>1347</v>
      </c>
      <c r="E208" s="22" t="s">
        <v>1348</v>
      </c>
      <c r="F208" s="23">
        <v>595</v>
      </c>
      <c r="G208" s="23">
        <v>152</v>
      </c>
      <c r="H208" s="23">
        <v>42</v>
      </c>
      <c r="I208" s="23">
        <v>637</v>
      </c>
      <c r="J208" s="24">
        <v>1.3359266716881103E-4</v>
      </c>
      <c r="K208" s="25">
        <v>4.9534260017124704E-5</v>
      </c>
      <c r="L208" s="26">
        <v>6.5934065934065936E-2</v>
      </c>
      <c r="M208" s="22">
        <v>783</v>
      </c>
      <c r="N208" s="27">
        <v>4</v>
      </c>
    </row>
    <row r="209" spans="1:14" x14ac:dyDescent="0.25">
      <c r="A209" s="29" t="s">
        <v>152</v>
      </c>
      <c r="B209" s="16" t="s">
        <v>206</v>
      </c>
      <c r="C209" s="16">
        <v>74158</v>
      </c>
      <c r="D209" s="16" t="s">
        <v>1508</v>
      </c>
      <c r="E209" s="16" t="s">
        <v>1509</v>
      </c>
      <c r="F209" s="17">
        <v>1026</v>
      </c>
      <c r="G209" s="17">
        <v>262</v>
      </c>
      <c r="H209" s="17">
        <v>24</v>
      </c>
      <c r="I209" s="17">
        <v>1050</v>
      </c>
      <c r="J209" s="18">
        <v>2.3027157104097692E-4</v>
      </c>
      <c r="K209" s="19">
        <v>2.8305291438356972E-5</v>
      </c>
      <c r="L209" s="20">
        <v>2.2857142857142857E-2</v>
      </c>
      <c r="M209" s="16">
        <v>786</v>
      </c>
      <c r="N209" s="21">
        <v>4</v>
      </c>
    </row>
    <row r="210" spans="1:14" x14ac:dyDescent="0.25">
      <c r="A210" s="30" t="s">
        <v>34</v>
      </c>
      <c r="B210" s="22" t="s">
        <v>59</v>
      </c>
      <c r="C210" s="22">
        <v>61437</v>
      </c>
      <c r="D210" s="22" t="s">
        <v>1256</v>
      </c>
      <c r="E210" s="22" t="s">
        <v>1257</v>
      </c>
      <c r="F210" s="23">
        <v>831</v>
      </c>
      <c r="G210" s="23">
        <v>378</v>
      </c>
      <c r="H210" s="23">
        <v>16</v>
      </c>
      <c r="I210" s="23">
        <v>847</v>
      </c>
      <c r="J210" s="24">
        <v>3.3222386966980636E-4</v>
      </c>
      <c r="K210" s="25">
        <v>1.8870194292237983E-5</v>
      </c>
      <c r="L210" s="26">
        <v>1.8890200708382526E-2</v>
      </c>
      <c r="M210" s="22">
        <v>789</v>
      </c>
      <c r="N210" s="27">
        <v>4</v>
      </c>
    </row>
    <row r="211" spans="1:14" x14ac:dyDescent="0.25">
      <c r="A211" s="29" t="s">
        <v>34</v>
      </c>
      <c r="B211" s="16" t="s">
        <v>59</v>
      </c>
      <c r="C211" s="16">
        <v>61415</v>
      </c>
      <c r="D211" s="16" t="s">
        <v>1352</v>
      </c>
      <c r="E211" s="16" t="s">
        <v>1353</v>
      </c>
      <c r="F211" s="17">
        <v>381</v>
      </c>
      <c r="G211" s="17">
        <v>174</v>
      </c>
      <c r="H211" s="17">
        <v>34</v>
      </c>
      <c r="I211" s="17">
        <v>415</v>
      </c>
      <c r="J211" s="18">
        <v>1.5292844794324422E-4</v>
      </c>
      <c r="K211" s="19">
        <v>4.0099162871005708E-5</v>
      </c>
      <c r="L211" s="20">
        <v>8.1927710843373497E-2</v>
      </c>
      <c r="M211" s="16">
        <v>792</v>
      </c>
      <c r="N211" s="21">
        <v>4</v>
      </c>
    </row>
    <row r="212" spans="1:14" x14ac:dyDescent="0.25">
      <c r="A212" s="30" t="s">
        <v>34</v>
      </c>
      <c r="B212" s="22" t="s">
        <v>59</v>
      </c>
      <c r="C212" s="22">
        <v>61491</v>
      </c>
      <c r="D212" s="22" t="s">
        <v>1386</v>
      </c>
      <c r="E212" s="22" t="s">
        <v>1387</v>
      </c>
      <c r="F212" s="23">
        <v>199</v>
      </c>
      <c r="G212" s="23">
        <v>91</v>
      </c>
      <c r="H212" s="23">
        <v>60</v>
      </c>
      <c r="I212" s="23">
        <v>259</v>
      </c>
      <c r="J212" s="24">
        <v>7.9979820476064505E-5</v>
      </c>
      <c r="K212" s="25">
        <v>7.0763228595892432E-5</v>
      </c>
      <c r="L212" s="26">
        <v>0.23166023166023167</v>
      </c>
      <c r="M212" s="22">
        <v>800</v>
      </c>
      <c r="N212" s="27">
        <v>4</v>
      </c>
    </row>
    <row r="213" spans="1:14" x14ac:dyDescent="0.25">
      <c r="A213" s="29" t="s">
        <v>34</v>
      </c>
      <c r="B213" s="16" t="s">
        <v>59</v>
      </c>
      <c r="C213" s="16">
        <v>61222</v>
      </c>
      <c r="D213" s="16" t="s">
        <v>1370</v>
      </c>
      <c r="E213" s="16" t="s">
        <v>761</v>
      </c>
      <c r="F213" s="17">
        <v>358</v>
      </c>
      <c r="G213" s="17">
        <v>163</v>
      </c>
      <c r="H213" s="17">
        <v>31</v>
      </c>
      <c r="I213" s="17">
        <v>389</v>
      </c>
      <c r="J213" s="18">
        <v>1.4326055755602761E-4</v>
      </c>
      <c r="K213" s="19">
        <v>3.6561001441211087E-5</v>
      </c>
      <c r="L213" s="20">
        <v>7.9691516709511565E-2</v>
      </c>
      <c r="M213" s="16">
        <v>809</v>
      </c>
      <c r="N213" s="21">
        <v>4</v>
      </c>
    </row>
    <row r="214" spans="1:14" x14ac:dyDescent="0.25">
      <c r="A214" s="30" t="s">
        <v>34</v>
      </c>
      <c r="B214" s="22" t="s">
        <v>32</v>
      </c>
      <c r="C214" s="22">
        <v>62236</v>
      </c>
      <c r="D214" s="22" t="s">
        <v>1530</v>
      </c>
      <c r="E214" s="22" t="s">
        <v>1531</v>
      </c>
      <c r="F214" s="23">
        <v>735</v>
      </c>
      <c r="G214" s="23">
        <v>268</v>
      </c>
      <c r="H214" s="23">
        <v>18</v>
      </c>
      <c r="I214" s="23">
        <v>753</v>
      </c>
      <c r="J214" s="24">
        <v>2.355449657976405E-4</v>
      </c>
      <c r="K214" s="25">
        <v>2.1228968578767728E-5</v>
      </c>
      <c r="L214" s="26">
        <v>2.3904382470119521E-2</v>
      </c>
      <c r="M214" s="22">
        <v>813</v>
      </c>
      <c r="N214" s="27">
        <v>4</v>
      </c>
    </row>
    <row r="215" spans="1:14" x14ac:dyDescent="0.25">
      <c r="A215" s="29" t="s">
        <v>34</v>
      </c>
      <c r="B215" s="16" t="s">
        <v>293</v>
      </c>
      <c r="C215" s="16">
        <v>63184</v>
      </c>
      <c r="D215" s="16" t="s">
        <v>1500</v>
      </c>
      <c r="E215" s="16" t="s">
        <v>1501</v>
      </c>
      <c r="F215" s="17">
        <v>283</v>
      </c>
      <c r="G215" s="17">
        <v>129</v>
      </c>
      <c r="H215" s="17">
        <v>37</v>
      </c>
      <c r="I215" s="17">
        <v>320</v>
      </c>
      <c r="J215" s="18">
        <v>1.1337798726826726E-4</v>
      </c>
      <c r="K215" s="19">
        <v>4.3637324300800335E-5</v>
      </c>
      <c r="L215" s="20">
        <v>0.11562500000000001</v>
      </c>
      <c r="M215" s="16">
        <v>814</v>
      </c>
      <c r="N215" s="21">
        <v>4</v>
      </c>
    </row>
    <row r="216" spans="1:14" x14ac:dyDescent="0.25">
      <c r="A216" s="30" t="s">
        <v>34</v>
      </c>
      <c r="B216" s="22" t="s">
        <v>293</v>
      </c>
      <c r="C216" s="22">
        <v>63244</v>
      </c>
      <c r="D216" s="22" t="s">
        <v>1392</v>
      </c>
      <c r="E216" s="22" t="s">
        <v>1392</v>
      </c>
      <c r="F216" s="23">
        <v>133</v>
      </c>
      <c r="G216" s="23">
        <v>61</v>
      </c>
      <c r="H216" s="23">
        <v>78</v>
      </c>
      <c r="I216" s="23">
        <v>211</v>
      </c>
      <c r="J216" s="24">
        <v>5.3612846692746535E-5</v>
      </c>
      <c r="K216" s="25">
        <v>9.1992197174660154E-5</v>
      </c>
      <c r="L216" s="26">
        <v>0.36966824644549762</v>
      </c>
      <c r="M216" s="22">
        <v>818</v>
      </c>
      <c r="N216" s="27">
        <v>4</v>
      </c>
    </row>
    <row r="217" spans="1:14" x14ac:dyDescent="0.25">
      <c r="A217" s="29" t="s">
        <v>34</v>
      </c>
      <c r="B217" s="16" t="s">
        <v>293</v>
      </c>
      <c r="C217" s="16">
        <v>63124</v>
      </c>
      <c r="D217" s="16" t="s">
        <v>1480</v>
      </c>
      <c r="E217" s="16" t="s">
        <v>1481</v>
      </c>
      <c r="F217" s="17">
        <v>789</v>
      </c>
      <c r="G217" s="17">
        <v>359</v>
      </c>
      <c r="H217" s="17">
        <v>13</v>
      </c>
      <c r="I217" s="17">
        <v>802</v>
      </c>
      <c r="J217" s="18">
        <v>3.1552478627370502E-4</v>
      </c>
      <c r="K217" s="19">
        <v>1.5332032862443359E-5</v>
      </c>
      <c r="L217" s="20">
        <v>1.6209476309226933E-2</v>
      </c>
      <c r="M217" s="16">
        <v>819</v>
      </c>
      <c r="N217" s="21">
        <v>4</v>
      </c>
    </row>
    <row r="218" spans="1:14" x14ac:dyDescent="0.25">
      <c r="A218" s="30" t="s">
        <v>152</v>
      </c>
      <c r="B218" s="22" t="s">
        <v>233</v>
      </c>
      <c r="C218" s="22">
        <v>72224</v>
      </c>
      <c r="D218" s="22" t="s">
        <v>1395</v>
      </c>
      <c r="E218" s="22" t="s">
        <v>1396</v>
      </c>
      <c r="F218" s="23">
        <v>918</v>
      </c>
      <c r="G218" s="23">
        <v>234</v>
      </c>
      <c r="H218" s="23">
        <v>19</v>
      </c>
      <c r="I218" s="23">
        <v>937</v>
      </c>
      <c r="J218" s="24">
        <v>2.0566239550988015E-4</v>
      </c>
      <c r="K218" s="25">
        <v>2.2408355722032603E-5</v>
      </c>
      <c r="L218" s="26">
        <v>2.0277481323372464E-2</v>
      </c>
      <c r="M218" s="22">
        <v>827</v>
      </c>
      <c r="N218" s="27">
        <v>4</v>
      </c>
    </row>
    <row r="219" spans="1:14" x14ac:dyDescent="0.25">
      <c r="A219" s="29" t="s">
        <v>34</v>
      </c>
      <c r="B219" s="16" t="s">
        <v>59</v>
      </c>
      <c r="C219" s="16">
        <v>61418</v>
      </c>
      <c r="D219" s="16" t="s">
        <v>1681</v>
      </c>
      <c r="E219" s="16" t="s">
        <v>1682</v>
      </c>
      <c r="F219" s="17">
        <v>683</v>
      </c>
      <c r="G219" s="17">
        <v>311</v>
      </c>
      <c r="H219" s="17">
        <v>14</v>
      </c>
      <c r="I219" s="17">
        <v>697</v>
      </c>
      <c r="J219" s="18">
        <v>2.7333762822039624E-4</v>
      </c>
      <c r="K219" s="19">
        <v>1.6511420005708234E-5</v>
      </c>
      <c r="L219" s="20">
        <v>2.0086083213773313E-2</v>
      </c>
      <c r="M219" s="16">
        <v>831</v>
      </c>
      <c r="N219" s="21">
        <v>4</v>
      </c>
    </row>
    <row r="220" spans="1:14" x14ac:dyDescent="0.25">
      <c r="A220" s="30" t="s">
        <v>152</v>
      </c>
      <c r="B220" s="22" t="s">
        <v>233</v>
      </c>
      <c r="C220" s="22">
        <v>72237</v>
      </c>
      <c r="D220" s="22" t="s">
        <v>1476</v>
      </c>
      <c r="E220" s="22" t="s">
        <v>1477</v>
      </c>
      <c r="F220" s="23">
        <v>222</v>
      </c>
      <c r="G220" s="23">
        <v>57</v>
      </c>
      <c r="H220" s="23">
        <v>73</v>
      </c>
      <c r="I220" s="23">
        <v>295</v>
      </c>
      <c r="J220" s="24">
        <v>5.0097250188304141E-5</v>
      </c>
      <c r="K220" s="25">
        <v>8.6095261458335784E-5</v>
      </c>
      <c r="L220" s="26">
        <v>0.24745762711864408</v>
      </c>
      <c r="M220" s="22">
        <v>836</v>
      </c>
      <c r="N220" s="27">
        <v>4</v>
      </c>
    </row>
    <row r="221" spans="1:14" x14ac:dyDescent="0.25">
      <c r="A221" s="29" t="s">
        <v>152</v>
      </c>
      <c r="B221" s="16" t="s">
        <v>233</v>
      </c>
      <c r="C221" s="16">
        <v>72127</v>
      </c>
      <c r="D221" s="16" t="s">
        <v>1464</v>
      </c>
      <c r="E221" s="16" t="s">
        <v>1465</v>
      </c>
      <c r="F221" s="17">
        <v>341</v>
      </c>
      <c r="G221" s="17">
        <v>87</v>
      </c>
      <c r="H221" s="17">
        <v>47</v>
      </c>
      <c r="I221" s="17">
        <v>388</v>
      </c>
      <c r="J221" s="18">
        <v>7.646422397162211E-5</v>
      </c>
      <c r="K221" s="19">
        <v>5.5431195733449073E-5</v>
      </c>
      <c r="L221" s="20">
        <v>0.1211340206185567</v>
      </c>
      <c r="M221" s="16">
        <v>837</v>
      </c>
      <c r="N221" s="21">
        <v>4</v>
      </c>
    </row>
    <row r="222" spans="1:14" x14ac:dyDescent="0.25">
      <c r="A222" s="30" t="s">
        <v>152</v>
      </c>
      <c r="B222" s="22" t="s">
        <v>206</v>
      </c>
      <c r="C222" s="22">
        <v>74141</v>
      </c>
      <c r="D222" s="22" t="s">
        <v>1620</v>
      </c>
      <c r="E222" s="22" t="s">
        <v>1621</v>
      </c>
      <c r="F222" s="23">
        <v>171</v>
      </c>
      <c r="G222" s="23">
        <v>44</v>
      </c>
      <c r="H222" s="23">
        <v>92</v>
      </c>
      <c r="I222" s="23">
        <v>263</v>
      </c>
      <c r="J222" s="24">
        <v>3.8671561548866349E-5</v>
      </c>
      <c r="K222" s="25">
        <v>1.0850361718036839E-4</v>
      </c>
      <c r="L222" s="26">
        <v>0.34980988593155893</v>
      </c>
      <c r="M222" s="22">
        <v>840</v>
      </c>
      <c r="N222" s="27">
        <v>4</v>
      </c>
    </row>
    <row r="223" spans="1:14" x14ac:dyDescent="0.25">
      <c r="A223" s="29" t="s">
        <v>34</v>
      </c>
      <c r="B223" s="16" t="s">
        <v>59</v>
      </c>
      <c r="C223" s="16">
        <v>61471</v>
      </c>
      <c r="D223" s="16" t="s">
        <v>1416</v>
      </c>
      <c r="E223" s="16" t="s">
        <v>1417</v>
      </c>
      <c r="F223" s="17">
        <v>728</v>
      </c>
      <c r="G223" s="17">
        <v>332</v>
      </c>
      <c r="H223" s="17">
        <v>12</v>
      </c>
      <c r="I223" s="17">
        <v>740</v>
      </c>
      <c r="J223" s="18">
        <v>2.9179450986871881E-4</v>
      </c>
      <c r="K223" s="19">
        <v>1.4152645719178486E-5</v>
      </c>
      <c r="L223" s="20">
        <v>1.6216216216216217E-2</v>
      </c>
      <c r="M223" s="16">
        <v>841</v>
      </c>
      <c r="N223" s="21">
        <v>4</v>
      </c>
    </row>
    <row r="224" spans="1:14" x14ac:dyDescent="0.25">
      <c r="A224" s="30" t="s">
        <v>152</v>
      </c>
      <c r="B224" s="22" t="s">
        <v>247</v>
      </c>
      <c r="C224" s="22">
        <v>73230</v>
      </c>
      <c r="D224" s="22" t="s">
        <v>1448</v>
      </c>
      <c r="E224" s="22" t="s">
        <v>1449</v>
      </c>
      <c r="F224" s="23">
        <v>703</v>
      </c>
      <c r="G224" s="23">
        <v>179</v>
      </c>
      <c r="H224" s="23">
        <v>21</v>
      </c>
      <c r="I224" s="23">
        <v>724</v>
      </c>
      <c r="J224" s="24">
        <v>1.5732294357379722E-4</v>
      </c>
      <c r="K224" s="25">
        <v>2.4767130008562352E-5</v>
      </c>
      <c r="L224" s="26">
        <v>2.9005524861878452E-2</v>
      </c>
      <c r="M224" s="22">
        <v>847</v>
      </c>
      <c r="N224" s="27">
        <v>4</v>
      </c>
    </row>
    <row r="225" spans="1:14" x14ac:dyDescent="0.25">
      <c r="A225" s="29" t="s">
        <v>34</v>
      </c>
      <c r="B225" s="16" t="s">
        <v>293</v>
      </c>
      <c r="C225" s="16">
        <v>63237</v>
      </c>
      <c r="D225" s="16" t="s">
        <v>1580</v>
      </c>
      <c r="E225" s="16" t="s">
        <v>1581</v>
      </c>
      <c r="F225" s="17">
        <v>372</v>
      </c>
      <c r="G225" s="17">
        <v>169</v>
      </c>
      <c r="H225" s="17">
        <v>21</v>
      </c>
      <c r="I225" s="17">
        <v>393</v>
      </c>
      <c r="J225" s="18">
        <v>1.4853395231269122E-4</v>
      </c>
      <c r="K225" s="19">
        <v>2.4767130008562352E-5</v>
      </c>
      <c r="L225" s="20">
        <v>5.3435114503816793E-2</v>
      </c>
      <c r="M225" s="16">
        <v>852</v>
      </c>
      <c r="N225" s="21">
        <v>4</v>
      </c>
    </row>
    <row r="226" spans="1:14" x14ac:dyDescent="0.25">
      <c r="A226" s="30" t="s">
        <v>34</v>
      </c>
      <c r="B226" s="22" t="s">
        <v>32</v>
      </c>
      <c r="C226" s="22">
        <v>62285</v>
      </c>
      <c r="D226" s="22" t="s">
        <v>1862</v>
      </c>
      <c r="E226" s="22" t="s">
        <v>1862</v>
      </c>
      <c r="F226" s="23">
        <v>531</v>
      </c>
      <c r="G226" s="23">
        <v>193</v>
      </c>
      <c r="H226" s="23">
        <v>17</v>
      </c>
      <c r="I226" s="23">
        <v>548</v>
      </c>
      <c r="J226" s="24">
        <v>1.6962753133934559E-4</v>
      </c>
      <c r="K226" s="25">
        <v>2.0049581435502854E-5</v>
      </c>
      <c r="L226" s="26">
        <v>3.1021897810218978E-2</v>
      </c>
      <c r="M226" s="22">
        <v>861</v>
      </c>
      <c r="N226" s="27">
        <v>4</v>
      </c>
    </row>
    <row r="227" spans="1:14" x14ac:dyDescent="0.25">
      <c r="A227" s="29" t="s">
        <v>152</v>
      </c>
      <c r="B227" s="16" t="s">
        <v>152</v>
      </c>
      <c r="C227" s="16">
        <v>71236</v>
      </c>
      <c r="D227" s="16" t="s">
        <v>1514</v>
      </c>
      <c r="E227" s="16" t="s">
        <v>1515</v>
      </c>
      <c r="F227" s="17">
        <v>732</v>
      </c>
      <c r="G227" s="17">
        <v>83</v>
      </c>
      <c r="H227" s="17">
        <v>39</v>
      </c>
      <c r="I227" s="17">
        <v>771</v>
      </c>
      <c r="J227" s="18">
        <v>7.2948627467179703E-5</v>
      </c>
      <c r="K227" s="19">
        <v>4.5996098587330077E-5</v>
      </c>
      <c r="L227" s="20">
        <v>5.0583657587548639E-2</v>
      </c>
      <c r="M227" s="16">
        <v>864</v>
      </c>
      <c r="N227" s="21">
        <v>4</v>
      </c>
    </row>
    <row r="228" spans="1:14" x14ac:dyDescent="0.25">
      <c r="A228" s="30" t="s">
        <v>152</v>
      </c>
      <c r="B228" s="22" t="s">
        <v>247</v>
      </c>
      <c r="C228" s="22">
        <v>73244</v>
      </c>
      <c r="D228" s="22" t="s">
        <v>1756</v>
      </c>
      <c r="E228" s="22" t="s">
        <v>1756</v>
      </c>
      <c r="F228" s="23">
        <v>518</v>
      </c>
      <c r="G228" s="23">
        <v>132</v>
      </c>
      <c r="H228" s="23">
        <v>23</v>
      </c>
      <c r="I228" s="23">
        <v>541</v>
      </c>
      <c r="J228" s="24">
        <v>1.1601468464659906E-4</v>
      </c>
      <c r="K228" s="25">
        <v>2.7125904295092098E-5</v>
      </c>
      <c r="L228" s="26">
        <v>4.2513863216266171E-2</v>
      </c>
      <c r="M228" s="22">
        <v>868</v>
      </c>
      <c r="N228" s="27">
        <v>4</v>
      </c>
    </row>
    <row r="229" spans="1:14" x14ac:dyDescent="0.25">
      <c r="A229" s="29" t="s">
        <v>34</v>
      </c>
      <c r="B229" s="16" t="s">
        <v>293</v>
      </c>
      <c r="C229" s="16">
        <v>63191</v>
      </c>
      <c r="D229" s="16" t="s">
        <v>1549</v>
      </c>
      <c r="E229" s="16" t="s">
        <v>1549</v>
      </c>
      <c r="F229" s="17">
        <v>97</v>
      </c>
      <c r="G229" s="17">
        <v>44</v>
      </c>
      <c r="H229" s="17">
        <v>66</v>
      </c>
      <c r="I229" s="17">
        <v>163</v>
      </c>
      <c r="J229" s="18">
        <v>3.8671561548866349E-5</v>
      </c>
      <c r="K229" s="19">
        <v>7.7839551455481673E-5</v>
      </c>
      <c r="L229" s="20">
        <v>0.40490797546012269</v>
      </c>
      <c r="M229" s="16">
        <v>872</v>
      </c>
      <c r="N229" s="21">
        <v>4</v>
      </c>
    </row>
    <row r="230" spans="1:14" x14ac:dyDescent="0.25">
      <c r="A230" s="30" t="s">
        <v>34</v>
      </c>
      <c r="B230" s="22" t="s">
        <v>293</v>
      </c>
      <c r="C230" s="22">
        <v>63351</v>
      </c>
      <c r="D230" s="22" t="s">
        <v>1571</v>
      </c>
      <c r="E230" s="22" t="s">
        <v>1572</v>
      </c>
      <c r="F230" s="23">
        <v>218</v>
      </c>
      <c r="G230" s="23">
        <v>99</v>
      </c>
      <c r="H230" s="23">
        <v>29</v>
      </c>
      <c r="I230" s="23">
        <v>247</v>
      </c>
      <c r="J230" s="24">
        <v>8.7011013484949293E-5</v>
      </c>
      <c r="K230" s="25">
        <v>3.4202227154681338E-5</v>
      </c>
      <c r="L230" s="26">
        <v>0.11740890688259109</v>
      </c>
      <c r="M230" s="22">
        <v>876</v>
      </c>
      <c r="N230" s="27">
        <v>4</v>
      </c>
    </row>
    <row r="231" spans="1:14" x14ac:dyDescent="0.25">
      <c r="A231" s="29" t="s">
        <v>152</v>
      </c>
      <c r="B231" s="16" t="s">
        <v>206</v>
      </c>
      <c r="C231" s="16">
        <v>74124</v>
      </c>
      <c r="D231" s="16" t="s">
        <v>1423</v>
      </c>
      <c r="E231" s="16" t="s">
        <v>1424</v>
      </c>
      <c r="F231" s="17">
        <v>2203</v>
      </c>
      <c r="G231" s="17">
        <v>562</v>
      </c>
      <c r="H231" s="17">
        <v>5</v>
      </c>
      <c r="I231" s="17">
        <v>2208</v>
      </c>
      <c r="J231" s="18">
        <v>4.9394130887415663E-4</v>
      </c>
      <c r="K231" s="19">
        <v>5.8969357163243694E-6</v>
      </c>
      <c r="L231" s="20">
        <v>2.2644927536231885E-3</v>
      </c>
      <c r="M231" s="16">
        <v>879</v>
      </c>
      <c r="N231" s="21">
        <v>4</v>
      </c>
    </row>
    <row r="232" spans="1:14" x14ac:dyDescent="0.25">
      <c r="A232" s="30" t="s">
        <v>34</v>
      </c>
      <c r="B232" s="22" t="s">
        <v>293</v>
      </c>
      <c r="C232" s="22">
        <v>63261</v>
      </c>
      <c r="D232" s="22" t="s">
        <v>1519</v>
      </c>
      <c r="E232" s="22" t="s">
        <v>1519</v>
      </c>
      <c r="F232" s="23">
        <v>255</v>
      </c>
      <c r="G232" s="23">
        <v>116</v>
      </c>
      <c r="H232" s="23">
        <v>24</v>
      </c>
      <c r="I232" s="23">
        <v>279</v>
      </c>
      <c r="J232" s="24">
        <v>1.0195229862882947E-4</v>
      </c>
      <c r="K232" s="25">
        <v>2.8305291438356972E-5</v>
      </c>
      <c r="L232" s="26">
        <v>8.6021505376344093E-2</v>
      </c>
      <c r="M232" s="22">
        <v>880</v>
      </c>
      <c r="N232" s="27">
        <v>4</v>
      </c>
    </row>
    <row r="233" spans="1:14" x14ac:dyDescent="0.25">
      <c r="A233" s="29" t="s">
        <v>34</v>
      </c>
      <c r="B233" s="16" t="s">
        <v>293</v>
      </c>
      <c r="C233" s="16">
        <v>63221</v>
      </c>
      <c r="D233" s="16" t="s">
        <v>1647</v>
      </c>
      <c r="E233" s="16" t="s">
        <v>1648</v>
      </c>
      <c r="F233" s="17">
        <v>242</v>
      </c>
      <c r="G233" s="17">
        <v>110</v>
      </c>
      <c r="H233" s="17">
        <v>25</v>
      </c>
      <c r="I233" s="17">
        <v>267</v>
      </c>
      <c r="J233" s="18">
        <v>9.6678903872165874E-5</v>
      </c>
      <c r="K233" s="19">
        <v>2.9484678581621847E-5</v>
      </c>
      <c r="L233" s="20">
        <v>9.3632958801498134E-2</v>
      </c>
      <c r="M233" s="16">
        <v>884</v>
      </c>
      <c r="N233" s="21">
        <v>4</v>
      </c>
    </row>
    <row r="234" spans="1:14" x14ac:dyDescent="0.25">
      <c r="A234" s="30" t="s">
        <v>152</v>
      </c>
      <c r="B234" s="22" t="s">
        <v>233</v>
      </c>
      <c r="C234" s="22">
        <v>72276</v>
      </c>
      <c r="D234" s="22" t="s">
        <v>1578</v>
      </c>
      <c r="E234" s="22" t="s">
        <v>1579</v>
      </c>
      <c r="F234" s="23">
        <v>821</v>
      </c>
      <c r="G234" s="23">
        <v>209</v>
      </c>
      <c r="H234" s="23">
        <v>13</v>
      </c>
      <c r="I234" s="23">
        <v>834</v>
      </c>
      <c r="J234" s="24">
        <v>1.8368991735711517E-4</v>
      </c>
      <c r="K234" s="25">
        <v>1.5332032862443359E-5</v>
      </c>
      <c r="L234" s="26">
        <v>1.5587529976019185E-2</v>
      </c>
      <c r="M234" s="22">
        <v>887</v>
      </c>
      <c r="N234" s="27">
        <v>4</v>
      </c>
    </row>
    <row r="235" spans="1:14" x14ac:dyDescent="0.25">
      <c r="A235" s="29" t="s">
        <v>34</v>
      </c>
      <c r="B235" s="16" t="s">
        <v>59</v>
      </c>
      <c r="C235" s="16">
        <v>61443</v>
      </c>
      <c r="D235" s="16" t="s">
        <v>1538</v>
      </c>
      <c r="E235" s="16" t="s">
        <v>1539</v>
      </c>
      <c r="F235" s="17">
        <v>221</v>
      </c>
      <c r="G235" s="17">
        <v>101</v>
      </c>
      <c r="H235" s="17">
        <v>25</v>
      </c>
      <c r="I235" s="17">
        <v>246</v>
      </c>
      <c r="J235" s="18">
        <v>8.8768811737170483E-5</v>
      </c>
      <c r="K235" s="19">
        <v>2.9484678581621847E-5</v>
      </c>
      <c r="L235" s="20">
        <v>0.1016260162601626</v>
      </c>
      <c r="M235" s="16">
        <v>896</v>
      </c>
      <c r="N235" s="21">
        <v>4</v>
      </c>
    </row>
    <row r="236" spans="1:14" x14ac:dyDescent="0.25">
      <c r="A236" s="30" t="s">
        <v>152</v>
      </c>
      <c r="B236" s="22" t="s">
        <v>206</v>
      </c>
      <c r="C236" s="22">
        <v>74120</v>
      </c>
      <c r="D236" s="22" t="s">
        <v>1552</v>
      </c>
      <c r="E236" s="22" t="s">
        <v>1553</v>
      </c>
      <c r="F236" s="23">
        <v>700</v>
      </c>
      <c r="G236" s="23">
        <v>179</v>
      </c>
      <c r="H236" s="23">
        <v>14</v>
      </c>
      <c r="I236" s="23">
        <v>714</v>
      </c>
      <c r="J236" s="24">
        <v>1.5732294357379722E-4</v>
      </c>
      <c r="K236" s="25">
        <v>1.6511420005708234E-5</v>
      </c>
      <c r="L236" s="26">
        <v>1.9607843137254902E-2</v>
      </c>
      <c r="M236" s="22">
        <v>898</v>
      </c>
      <c r="N236" s="27">
        <v>4</v>
      </c>
    </row>
    <row r="237" spans="1:14" x14ac:dyDescent="0.25">
      <c r="A237" s="29" t="s">
        <v>34</v>
      </c>
      <c r="B237" s="16" t="s">
        <v>293</v>
      </c>
      <c r="C237" s="16">
        <v>63254</v>
      </c>
      <c r="D237" s="16" t="s">
        <v>1557</v>
      </c>
      <c r="E237" s="16" t="s">
        <v>1558</v>
      </c>
      <c r="F237" s="17">
        <v>296</v>
      </c>
      <c r="G237" s="17">
        <v>135</v>
      </c>
      <c r="H237" s="17">
        <v>17</v>
      </c>
      <c r="I237" s="17">
        <v>313</v>
      </c>
      <c r="J237" s="18">
        <v>1.1865138202493085E-4</v>
      </c>
      <c r="K237" s="19">
        <v>2.0049581435502854E-5</v>
      </c>
      <c r="L237" s="20">
        <v>5.4313099041533544E-2</v>
      </c>
      <c r="M237" s="16">
        <v>906</v>
      </c>
      <c r="N237" s="21">
        <v>4</v>
      </c>
    </row>
    <row r="238" spans="1:14" x14ac:dyDescent="0.25">
      <c r="A238" s="30" t="s">
        <v>152</v>
      </c>
      <c r="B238" s="22" t="s">
        <v>152</v>
      </c>
      <c r="C238" s="22">
        <v>71276</v>
      </c>
      <c r="D238" s="22" t="s">
        <v>1627</v>
      </c>
      <c r="E238" s="22" t="s">
        <v>1628</v>
      </c>
      <c r="F238" s="23">
        <v>1134</v>
      </c>
      <c r="G238" s="23">
        <v>129</v>
      </c>
      <c r="H238" s="23">
        <v>17</v>
      </c>
      <c r="I238" s="23">
        <v>1151</v>
      </c>
      <c r="J238" s="24">
        <v>1.1337798726826726E-4</v>
      </c>
      <c r="K238" s="25">
        <v>2.0049581435502854E-5</v>
      </c>
      <c r="L238" s="26">
        <v>1.4769765421372719E-2</v>
      </c>
      <c r="M238" s="22">
        <v>911</v>
      </c>
      <c r="N238" s="27">
        <v>4</v>
      </c>
    </row>
    <row r="239" spans="1:14" x14ac:dyDescent="0.25">
      <c r="A239" s="29" t="s">
        <v>152</v>
      </c>
      <c r="B239" s="16" t="s">
        <v>247</v>
      </c>
      <c r="C239" s="16">
        <v>73226</v>
      </c>
      <c r="D239" s="16" t="s">
        <v>1573</v>
      </c>
      <c r="E239" s="16" t="s">
        <v>1574</v>
      </c>
      <c r="F239" s="17">
        <v>217</v>
      </c>
      <c r="G239" s="17">
        <v>55</v>
      </c>
      <c r="H239" s="17">
        <v>37</v>
      </c>
      <c r="I239" s="17">
        <v>254</v>
      </c>
      <c r="J239" s="18">
        <v>4.8339451936082937E-5</v>
      </c>
      <c r="K239" s="19">
        <v>4.3637324300800335E-5</v>
      </c>
      <c r="L239" s="20">
        <v>0.14566929133858267</v>
      </c>
      <c r="M239" s="16">
        <v>922</v>
      </c>
      <c r="N239" s="21">
        <v>5</v>
      </c>
    </row>
    <row r="240" spans="1:14" x14ac:dyDescent="0.25">
      <c r="A240" s="30" t="s">
        <v>152</v>
      </c>
      <c r="B240" s="22" t="s">
        <v>206</v>
      </c>
      <c r="C240" s="22">
        <v>74114</v>
      </c>
      <c r="D240" s="22" t="s">
        <v>2738</v>
      </c>
      <c r="E240" s="22" t="s">
        <v>2739</v>
      </c>
      <c r="F240" s="23">
        <v>1097</v>
      </c>
      <c r="G240" s="23">
        <v>280</v>
      </c>
      <c r="H240" s="23">
        <v>7</v>
      </c>
      <c r="I240" s="23">
        <v>1104</v>
      </c>
      <c r="J240" s="24">
        <v>2.4609175531096767E-4</v>
      </c>
      <c r="K240" s="25">
        <v>8.2557100028541168E-6</v>
      </c>
      <c r="L240" s="26">
        <v>6.3405797101449279E-3</v>
      </c>
      <c r="M240" s="22">
        <v>927</v>
      </c>
      <c r="N240" s="27">
        <v>5</v>
      </c>
    </row>
    <row r="241" spans="1:14" x14ac:dyDescent="0.25">
      <c r="A241" s="29" t="s">
        <v>152</v>
      </c>
      <c r="B241" s="16" t="s">
        <v>247</v>
      </c>
      <c r="C241" s="16">
        <v>73248</v>
      </c>
      <c r="D241" s="16" t="s">
        <v>1783</v>
      </c>
      <c r="E241" s="16" t="s">
        <v>1784</v>
      </c>
      <c r="F241" s="17">
        <v>678</v>
      </c>
      <c r="G241" s="17">
        <v>173</v>
      </c>
      <c r="H241" s="17">
        <v>11</v>
      </c>
      <c r="I241" s="17">
        <v>689</v>
      </c>
      <c r="J241" s="18">
        <v>1.5204954881713361E-4</v>
      </c>
      <c r="K241" s="19">
        <v>1.2973258575913612E-5</v>
      </c>
      <c r="L241" s="20">
        <v>1.5965166908563134E-2</v>
      </c>
      <c r="M241" s="16">
        <v>933</v>
      </c>
      <c r="N241" s="21">
        <v>5</v>
      </c>
    </row>
    <row r="242" spans="1:14" x14ac:dyDescent="0.25">
      <c r="A242" s="30" t="s">
        <v>34</v>
      </c>
      <c r="B242" s="22" t="s">
        <v>32</v>
      </c>
      <c r="C242" s="22">
        <v>62298</v>
      </c>
      <c r="D242" s="22" t="s">
        <v>1616</v>
      </c>
      <c r="E242" s="22" t="s">
        <v>1617</v>
      </c>
      <c r="F242" s="23">
        <v>216</v>
      </c>
      <c r="G242" s="23">
        <v>79</v>
      </c>
      <c r="H242" s="23">
        <v>22</v>
      </c>
      <c r="I242" s="23">
        <v>238</v>
      </c>
      <c r="J242" s="24">
        <v>6.9433030962737309E-5</v>
      </c>
      <c r="K242" s="25">
        <v>2.5946517151827223E-5</v>
      </c>
      <c r="L242" s="26">
        <v>9.2436974789915971E-2</v>
      </c>
      <c r="M242" s="22">
        <v>943</v>
      </c>
      <c r="N242" s="27">
        <v>5</v>
      </c>
    </row>
    <row r="243" spans="1:14" x14ac:dyDescent="0.25">
      <c r="A243" s="29" t="s">
        <v>34</v>
      </c>
      <c r="B243" s="16" t="s">
        <v>293</v>
      </c>
      <c r="C243" s="16">
        <v>63217</v>
      </c>
      <c r="D243" s="16" t="s">
        <v>1731</v>
      </c>
      <c r="E243" s="16" t="s">
        <v>1732</v>
      </c>
      <c r="F243" s="17">
        <v>146</v>
      </c>
      <c r="G243" s="17">
        <v>66</v>
      </c>
      <c r="H243" s="17">
        <v>26</v>
      </c>
      <c r="I243" s="17">
        <v>172</v>
      </c>
      <c r="J243" s="18">
        <v>5.8007342323299531E-5</v>
      </c>
      <c r="K243" s="19">
        <v>3.0664065724886718E-5</v>
      </c>
      <c r="L243" s="20">
        <v>0.15116279069767441</v>
      </c>
      <c r="M243" s="16">
        <v>944</v>
      </c>
      <c r="N243" s="21">
        <v>5</v>
      </c>
    </row>
    <row r="244" spans="1:14" x14ac:dyDescent="0.25">
      <c r="A244" s="30" t="s">
        <v>152</v>
      </c>
      <c r="B244" s="22" t="s">
        <v>233</v>
      </c>
      <c r="C244" s="22">
        <v>72254</v>
      </c>
      <c r="D244" s="22" t="s">
        <v>1625</v>
      </c>
      <c r="E244" s="22" t="s">
        <v>1626</v>
      </c>
      <c r="F244" s="23">
        <v>357</v>
      </c>
      <c r="G244" s="23">
        <v>91</v>
      </c>
      <c r="H244" s="23">
        <v>18</v>
      </c>
      <c r="I244" s="23">
        <v>375</v>
      </c>
      <c r="J244" s="24">
        <v>7.9979820476064505E-5</v>
      </c>
      <c r="K244" s="25">
        <v>2.1228968578767728E-5</v>
      </c>
      <c r="L244" s="26">
        <v>4.8000000000000001E-2</v>
      </c>
      <c r="M244" s="22">
        <v>947</v>
      </c>
      <c r="N244" s="27">
        <v>5</v>
      </c>
    </row>
    <row r="245" spans="1:14" x14ac:dyDescent="0.25">
      <c r="A245" s="29" t="s">
        <v>34</v>
      </c>
      <c r="B245" s="16" t="s">
        <v>293</v>
      </c>
      <c r="C245" s="16">
        <v>63247</v>
      </c>
      <c r="D245" s="16" t="s">
        <v>1644</v>
      </c>
      <c r="E245" s="16" t="s">
        <v>1645</v>
      </c>
      <c r="F245" s="17">
        <v>187</v>
      </c>
      <c r="G245" s="17">
        <v>85</v>
      </c>
      <c r="H245" s="17">
        <v>17</v>
      </c>
      <c r="I245" s="17">
        <v>204</v>
      </c>
      <c r="J245" s="18">
        <v>7.4706425719400907E-5</v>
      </c>
      <c r="K245" s="19">
        <v>2.0049581435502854E-5</v>
      </c>
      <c r="L245" s="20">
        <v>8.3333333333333329E-2</v>
      </c>
      <c r="M245" s="16">
        <v>965</v>
      </c>
      <c r="N245" s="21">
        <v>5</v>
      </c>
    </row>
    <row r="246" spans="1:14" x14ac:dyDescent="0.25">
      <c r="A246" s="30" t="s">
        <v>34</v>
      </c>
      <c r="B246" s="22" t="s">
        <v>32</v>
      </c>
      <c r="C246" s="22">
        <v>62267</v>
      </c>
      <c r="D246" s="22" t="s">
        <v>1656</v>
      </c>
      <c r="E246" s="22" t="s">
        <v>1657</v>
      </c>
      <c r="F246" s="23">
        <v>630</v>
      </c>
      <c r="G246" s="23">
        <v>229</v>
      </c>
      <c r="H246" s="23">
        <v>6</v>
      </c>
      <c r="I246" s="23">
        <v>636</v>
      </c>
      <c r="J246" s="24">
        <v>2.0126789987932715E-4</v>
      </c>
      <c r="K246" s="25">
        <v>7.0763228595892431E-6</v>
      </c>
      <c r="L246" s="26">
        <v>9.433962264150943E-3</v>
      </c>
      <c r="M246" s="22">
        <v>973</v>
      </c>
      <c r="N246" s="27">
        <v>5</v>
      </c>
    </row>
    <row r="247" spans="1:14" x14ac:dyDescent="0.25">
      <c r="A247" s="29" t="s">
        <v>34</v>
      </c>
      <c r="B247" s="16" t="s">
        <v>293</v>
      </c>
      <c r="C247" s="16">
        <v>63251</v>
      </c>
      <c r="D247" s="16" t="s">
        <v>1658</v>
      </c>
      <c r="E247" s="16" t="s">
        <v>1659</v>
      </c>
      <c r="F247" s="17">
        <v>372</v>
      </c>
      <c r="G247" s="17">
        <v>169</v>
      </c>
      <c r="H247" s="17">
        <v>8</v>
      </c>
      <c r="I247" s="17">
        <v>380</v>
      </c>
      <c r="J247" s="18">
        <v>1.4853395231269122E-4</v>
      </c>
      <c r="K247" s="19">
        <v>9.4350971461189913E-6</v>
      </c>
      <c r="L247" s="20">
        <v>2.1052631578947368E-2</v>
      </c>
      <c r="M247" s="16">
        <v>975</v>
      </c>
      <c r="N247" s="21">
        <v>5</v>
      </c>
    </row>
    <row r="248" spans="1:14" x14ac:dyDescent="0.25">
      <c r="A248" s="30" t="s">
        <v>152</v>
      </c>
      <c r="B248" s="22" t="s">
        <v>206</v>
      </c>
      <c r="C248" s="22">
        <v>74116</v>
      </c>
      <c r="D248" s="22" t="s">
        <v>1673</v>
      </c>
      <c r="E248" s="22" t="s">
        <v>1674</v>
      </c>
      <c r="F248" s="23">
        <v>720</v>
      </c>
      <c r="G248" s="23">
        <v>184</v>
      </c>
      <c r="H248" s="23">
        <v>7</v>
      </c>
      <c r="I248" s="23">
        <v>727</v>
      </c>
      <c r="J248" s="24">
        <v>1.6171743920435019E-4</v>
      </c>
      <c r="K248" s="25">
        <v>8.2557100028541168E-6</v>
      </c>
      <c r="L248" s="26">
        <v>9.6286107290233843E-3</v>
      </c>
      <c r="M248" s="22">
        <v>979</v>
      </c>
      <c r="N248" s="27">
        <v>5</v>
      </c>
    </row>
    <row r="249" spans="1:14" x14ac:dyDescent="0.25">
      <c r="A249" s="29" t="s">
        <v>34</v>
      </c>
      <c r="B249" s="16" t="s">
        <v>59</v>
      </c>
      <c r="C249" s="16">
        <v>61441</v>
      </c>
      <c r="D249" s="16" t="s">
        <v>1712</v>
      </c>
      <c r="E249" s="16" t="s">
        <v>1712</v>
      </c>
      <c r="F249" s="17">
        <v>92</v>
      </c>
      <c r="G249" s="17">
        <v>42</v>
      </c>
      <c r="H249" s="17">
        <v>25</v>
      </c>
      <c r="I249" s="17">
        <v>117</v>
      </c>
      <c r="J249" s="18">
        <v>3.6913763296645152E-5</v>
      </c>
      <c r="K249" s="19">
        <v>2.9484678581621847E-5</v>
      </c>
      <c r="L249" s="20">
        <v>0.21367521367521367</v>
      </c>
      <c r="M249" s="16">
        <v>991</v>
      </c>
      <c r="N249" s="21">
        <v>5</v>
      </c>
    </row>
    <row r="250" spans="1:14" x14ac:dyDescent="0.25">
      <c r="A250" s="30" t="s">
        <v>34</v>
      </c>
      <c r="B250" s="22" t="s">
        <v>293</v>
      </c>
      <c r="C250" s="22">
        <v>63294</v>
      </c>
      <c r="D250" s="22" t="s">
        <v>1728</v>
      </c>
      <c r="E250" s="22" t="s">
        <v>1728</v>
      </c>
      <c r="F250" s="23">
        <v>259</v>
      </c>
      <c r="G250" s="23">
        <v>118</v>
      </c>
      <c r="H250" s="23">
        <v>8</v>
      </c>
      <c r="I250" s="23">
        <v>267</v>
      </c>
      <c r="J250" s="24">
        <v>1.0371009688105068E-4</v>
      </c>
      <c r="K250" s="25">
        <v>9.4350971461189913E-6</v>
      </c>
      <c r="L250" s="26">
        <v>2.9962546816479401E-2</v>
      </c>
      <c r="M250" s="22">
        <v>1000</v>
      </c>
      <c r="N250" s="27">
        <v>5</v>
      </c>
    </row>
    <row r="251" spans="1:14" x14ac:dyDescent="0.25">
      <c r="A251" s="29" t="s">
        <v>34</v>
      </c>
      <c r="B251" s="16" t="s">
        <v>293</v>
      </c>
      <c r="C251" s="16">
        <v>63121</v>
      </c>
      <c r="D251" s="16" t="s">
        <v>1788</v>
      </c>
      <c r="E251" s="16" t="s">
        <v>1789</v>
      </c>
      <c r="F251" s="17">
        <v>210</v>
      </c>
      <c r="G251" s="17">
        <v>96</v>
      </c>
      <c r="H251" s="17">
        <v>8</v>
      </c>
      <c r="I251" s="17">
        <v>218</v>
      </c>
      <c r="J251" s="18">
        <v>8.4374316106617501E-5</v>
      </c>
      <c r="K251" s="19">
        <v>9.4350971461189913E-6</v>
      </c>
      <c r="L251" s="20">
        <v>3.669724770642202E-2</v>
      </c>
      <c r="M251" s="16">
        <v>1018</v>
      </c>
      <c r="N251" s="21">
        <v>5</v>
      </c>
    </row>
    <row r="252" spans="1:14" x14ac:dyDescent="0.25">
      <c r="A252" s="30" t="s">
        <v>34</v>
      </c>
      <c r="B252" s="22" t="s">
        <v>293</v>
      </c>
      <c r="C252" s="22">
        <v>63134</v>
      </c>
      <c r="D252" s="22" t="s">
        <v>1795</v>
      </c>
      <c r="E252" s="22" t="s">
        <v>1795</v>
      </c>
      <c r="F252" s="23">
        <v>109</v>
      </c>
      <c r="G252" s="23">
        <v>50</v>
      </c>
      <c r="H252" s="23">
        <v>15</v>
      </c>
      <c r="I252" s="23">
        <v>124</v>
      </c>
      <c r="J252" s="24">
        <v>4.3944956305529947E-5</v>
      </c>
      <c r="K252" s="25">
        <v>1.7690807148973108E-5</v>
      </c>
      <c r="L252" s="26">
        <v>0.12096774193548387</v>
      </c>
      <c r="M252" s="22">
        <v>1019</v>
      </c>
      <c r="N252" s="27">
        <v>5</v>
      </c>
    </row>
    <row r="253" spans="1:14" x14ac:dyDescent="0.25">
      <c r="A253" s="29" t="s">
        <v>34</v>
      </c>
      <c r="B253" s="16" t="s">
        <v>293</v>
      </c>
      <c r="C253" s="16">
        <v>63127</v>
      </c>
      <c r="D253" s="16" t="s">
        <v>1743</v>
      </c>
      <c r="E253" s="16" t="s">
        <v>1744</v>
      </c>
      <c r="F253" s="17">
        <v>304</v>
      </c>
      <c r="G253" s="17">
        <v>138</v>
      </c>
      <c r="H253" s="17">
        <v>5</v>
      </c>
      <c r="I253" s="17">
        <v>309</v>
      </c>
      <c r="J253" s="18">
        <v>1.2128807940326265E-4</v>
      </c>
      <c r="K253" s="19">
        <v>5.8969357163243694E-6</v>
      </c>
      <c r="L253" s="20">
        <v>1.6181229773462782E-2</v>
      </c>
      <c r="M253" s="16">
        <v>1032</v>
      </c>
      <c r="N253" s="21">
        <v>5</v>
      </c>
    </row>
    <row r="254" spans="1:14" x14ac:dyDescent="0.25">
      <c r="A254" s="30" t="s">
        <v>34</v>
      </c>
      <c r="B254" s="22" t="s">
        <v>293</v>
      </c>
      <c r="C254" s="22">
        <v>63241</v>
      </c>
      <c r="D254" s="22" t="s">
        <v>1785</v>
      </c>
      <c r="E254" s="22" t="s">
        <v>1785</v>
      </c>
      <c r="F254" s="23">
        <v>214</v>
      </c>
      <c r="G254" s="23">
        <v>97</v>
      </c>
      <c r="H254" s="23">
        <v>7</v>
      </c>
      <c r="I254" s="23">
        <v>221</v>
      </c>
      <c r="J254" s="24">
        <v>8.5253215232728089E-5</v>
      </c>
      <c r="K254" s="25">
        <v>8.2557100028541168E-6</v>
      </c>
      <c r="L254" s="26">
        <v>3.1674208144796379E-2</v>
      </c>
      <c r="M254" s="22">
        <v>1033</v>
      </c>
      <c r="N254" s="27">
        <v>5</v>
      </c>
    </row>
    <row r="255" spans="1:14" x14ac:dyDescent="0.25">
      <c r="A255" s="29" t="s">
        <v>34</v>
      </c>
      <c r="B255" s="16" t="s">
        <v>32</v>
      </c>
      <c r="C255" s="16">
        <v>62257</v>
      </c>
      <c r="D255" s="16" t="s">
        <v>1838</v>
      </c>
      <c r="E255" s="16" t="s">
        <v>896</v>
      </c>
      <c r="F255" s="17">
        <v>327</v>
      </c>
      <c r="G255" s="17">
        <v>119</v>
      </c>
      <c r="H255" s="17">
        <v>5</v>
      </c>
      <c r="I255" s="17">
        <v>332</v>
      </c>
      <c r="J255" s="18">
        <v>1.0458899600716126E-4</v>
      </c>
      <c r="K255" s="19">
        <v>5.8969357163243694E-6</v>
      </c>
      <c r="L255" s="20">
        <v>1.5060240963855422E-2</v>
      </c>
      <c r="M255" s="16">
        <v>1043</v>
      </c>
      <c r="N255" s="21">
        <v>5</v>
      </c>
    </row>
    <row r="256" spans="1:14" x14ac:dyDescent="0.25">
      <c r="A256" s="30" t="s">
        <v>34</v>
      </c>
      <c r="B256" s="22" t="s">
        <v>293</v>
      </c>
      <c r="C256" s="22">
        <v>63161</v>
      </c>
      <c r="D256" s="22" t="s">
        <v>2624</v>
      </c>
      <c r="E256" s="22" t="s">
        <v>2625</v>
      </c>
      <c r="F256" s="23">
        <v>138</v>
      </c>
      <c r="G256" s="23">
        <v>63</v>
      </c>
      <c r="H256" s="23">
        <v>9</v>
      </c>
      <c r="I256" s="23">
        <v>147</v>
      </c>
      <c r="J256" s="24">
        <v>5.5370644944967732E-5</v>
      </c>
      <c r="K256" s="25">
        <v>1.0614484289383864E-5</v>
      </c>
      <c r="L256" s="26">
        <v>6.1224489795918366E-2</v>
      </c>
      <c r="M256" s="22">
        <v>1048</v>
      </c>
      <c r="N256" s="27">
        <v>5</v>
      </c>
    </row>
    <row r="257" spans="1:14" x14ac:dyDescent="0.25">
      <c r="A257" s="29" t="s">
        <v>34</v>
      </c>
      <c r="B257" s="16" t="s">
        <v>32</v>
      </c>
      <c r="C257" s="16">
        <v>62249</v>
      </c>
      <c r="D257" s="16" t="s">
        <v>1828</v>
      </c>
      <c r="E257" s="16" t="s">
        <v>1829</v>
      </c>
      <c r="F257" s="17">
        <v>134</v>
      </c>
      <c r="G257" s="17">
        <v>49</v>
      </c>
      <c r="H257" s="17">
        <v>11</v>
      </c>
      <c r="I257" s="17">
        <v>145</v>
      </c>
      <c r="J257" s="18">
        <v>4.3066057179419346E-5</v>
      </c>
      <c r="K257" s="19">
        <v>1.2973258575913612E-5</v>
      </c>
      <c r="L257" s="20">
        <v>7.586206896551724E-2</v>
      </c>
      <c r="M257" s="16">
        <v>1054</v>
      </c>
      <c r="N257" s="21">
        <v>5</v>
      </c>
    </row>
    <row r="258" spans="1:14" x14ac:dyDescent="0.25">
      <c r="A258" s="30" t="s">
        <v>152</v>
      </c>
      <c r="B258" s="22" t="s">
        <v>233</v>
      </c>
      <c r="C258" s="22">
        <v>72267</v>
      </c>
      <c r="D258" s="22" t="s">
        <v>1805</v>
      </c>
      <c r="E258" s="22" t="s">
        <v>1806</v>
      </c>
      <c r="F258" s="23">
        <v>62</v>
      </c>
      <c r="G258" s="23">
        <v>16</v>
      </c>
      <c r="H258" s="23">
        <v>33</v>
      </c>
      <c r="I258" s="23">
        <v>95</v>
      </c>
      <c r="J258" s="24">
        <v>1.4062386017769582E-5</v>
      </c>
      <c r="K258" s="25">
        <v>3.8919775727740836E-5</v>
      </c>
      <c r="L258" s="26">
        <v>0.3473684210526316</v>
      </c>
      <c r="M258" s="22">
        <v>1056</v>
      </c>
      <c r="N258" s="27">
        <v>5</v>
      </c>
    </row>
    <row r="259" spans="1:14" x14ac:dyDescent="0.25">
      <c r="A259" s="29" t="s">
        <v>34</v>
      </c>
      <c r="B259" s="16" t="s">
        <v>293</v>
      </c>
      <c r="C259" s="16">
        <v>63331</v>
      </c>
      <c r="D259" s="16" t="s">
        <v>1860</v>
      </c>
      <c r="E259" s="16" t="s">
        <v>1861</v>
      </c>
      <c r="F259" s="17">
        <v>36</v>
      </c>
      <c r="G259" s="17">
        <v>16</v>
      </c>
      <c r="H259" s="17">
        <v>28</v>
      </c>
      <c r="I259" s="17">
        <v>64</v>
      </c>
      <c r="J259" s="18">
        <v>1.4062386017769582E-5</v>
      </c>
      <c r="K259" s="19">
        <v>3.3022840011416467E-5</v>
      </c>
      <c r="L259" s="20">
        <v>0.4375</v>
      </c>
      <c r="M259" s="16">
        <v>1062</v>
      </c>
      <c r="N259" s="21">
        <v>5</v>
      </c>
    </row>
    <row r="260" spans="1:14" x14ac:dyDescent="0.25">
      <c r="A260" s="30" t="s">
        <v>152</v>
      </c>
      <c r="B260" s="22" t="s">
        <v>206</v>
      </c>
      <c r="C260" s="22">
        <v>74155</v>
      </c>
      <c r="D260" s="22" t="s">
        <v>1972</v>
      </c>
      <c r="E260" s="22" t="s">
        <v>1973</v>
      </c>
      <c r="F260" s="23">
        <v>55</v>
      </c>
      <c r="G260" s="23">
        <v>14</v>
      </c>
      <c r="H260" s="23">
        <v>27</v>
      </c>
      <c r="I260" s="23">
        <v>82</v>
      </c>
      <c r="J260" s="24">
        <v>1.2304587765548385E-5</v>
      </c>
      <c r="K260" s="25">
        <v>3.1843452868151596E-5</v>
      </c>
      <c r="L260" s="26">
        <v>0.32926829268292684</v>
      </c>
      <c r="M260" s="22">
        <v>1076</v>
      </c>
      <c r="N260" s="27">
        <v>5</v>
      </c>
    </row>
    <row r="261" spans="1:14" x14ac:dyDescent="0.25">
      <c r="A261" s="29" t="s">
        <v>34</v>
      </c>
      <c r="B261" s="16" t="s">
        <v>293</v>
      </c>
      <c r="C261" s="16">
        <v>63211</v>
      </c>
      <c r="D261" s="16" t="s">
        <v>2642</v>
      </c>
      <c r="E261" s="16" t="s">
        <v>2643</v>
      </c>
      <c r="F261" s="17">
        <v>150</v>
      </c>
      <c r="G261" s="17">
        <v>68</v>
      </c>
      <c r="H261" s="17">
        <v>5</v>
      </c>
      <c r="I261" s="17">
        <v>155</v>
      </c>
      <c r="J261" s="18">
        <v>5.9765140575520728E-5</v>
      </c>
      <c r="K261" s="19">
        <v>5.8969357163243694E-6</v>
      </c>
      <c r="L261" s="20">
        <v>3.2258064516129031E-2</v>
      </c>
      <c r="M261" s="16">
        <v>1080</v>
      </c>
      <c r="N261" s="21">
        <v>5</v>
      </c>
    </row>
    <row r="262" spans="1:14" x14ac:dyDescent="0.25">
      <c r="A262" s="30" t="s">
        <v>152</v>
      </c>
      <c r="B262" s="22" t="s">
        <v>247</v>
      </c>
      <c r="C262" s="22">
        <v>73256</v>
      </c>
      <c r="D262" s="22" t="s">
        <v>2774</v>
      </c>
      <c r="E262" s="22" t="s">
        <v>2775</v>
      </c>
      <c r="F262" s="23">
        <v>444</v>
      </c>
      <c r="G262" s="23">
        <v>113</v>
      </c>
      <c r="H262" s="23">
        <v>3</v>
      </c>
      <c r="I262" s="23">
        <v>447</v>
      </c>
      <c r="J262" s="24">
        <v>9.9315601250497679E-5</v>
      </c>
      <c r="K262" s="25">
        <v>3.5381614297946215E-6</v>
      </c>
      <c r="L262" s="26">
        <v>6.7114093959731542E-3</v>
      </c>
      <c r="M262" s="22">
        <v>1082</v>
      </c>
      <c r="N262" s="27">
        <v>5</v>
      </c>
    </row>
    <row r="263" spans="1:14" x14ac:dyDescent="0.25">
      <c r="A263" s="29" t="s">
        <v>152</v>
      </c>
      <c r="B263" s="16" t="s">
        <v>247</v>
      </c>
      <c r="C263" s="16">
        <v>73175</v>
      </c>
      <c r="D263" s="16" t="s">
        <v>1929</v>
      </c>
      <c r="E263" s="16" t="s">
        <v>1930</v>
      </c>
      <c r="F263" s="17">
        <v>21</v>
      </c>
      <c r="G263" s="17">
        <v>5</v>
      </c>
      <c r="H263" s="17">
        <v>61</v>
      </c>
      <c r="I263" s="17">
        <v>82</v>
      </c>
      <c r="J263" s="18">
        <v>4.3944956305529944E-6</v>
      </c>
      <c r="K263" s="19">
        <v>7.1942615739157303E-5</v>
      </c>
      <c r="L263" s="20">
        <v>0.74390243902439024</v>
      </c>
      <c r="M263" s="16">
        <v>1084</v>
      </c>
      <c r="N263" s="21">
        <v>5</v>
      </c>
    </row>
    <row r="264" spans="1:14" x14ac:dyDescent="0.25">
      <c r="A264" s="30" t="s">
        <v>34</v>
      </c>
      <c r="B264" s="22" t="s">
        <v>59</v>
      </c>
      <c r="C264" s="22">
        <v>61494</v>
      </c>
      <c r="D264" s="22" t="s">
        <v>1885</v>
      </c>
      <c r="E264" s="22" t="s">
        <v>1886</v>
      </c>
      <c r="F264" s="23">
        <v>137</v>
      </c>
      <c r="G264" s="23">
        <v>62</v>
      </c>
      <c r="H264" s="23">
        <v>5</v>
      </c>
      <c r="I264" s="23">
        <v>142</v>
      </c>
      <c r="J264" s="24">
        <v>5.449174581885713E-5</v>
      </c>
      <c r="K264" s="25">
        <v>5.8969357163243694E-6</v>
      </c>
      <c r="L264" s="26">
        <v>3.5211267605633804E-2</v>
      </c>
      <c r="M264" s="22">
        <v>1089</v>
      </c>
      <c r="N264" s="27">
        <v>5</v>
      </c>
    </row>
    <row r="265" spans="1:14" x14ac:dyDescent="0.25">
      <c r="A265" s="29" t="s">
        <v>34</v>
      </c>
      <c r="B265" s="16" t="s">
        <v>293</v>
      </c>
      <c r="C265" s="16">
        <v>63181</v>
      </c>
      <c r="D265" s="16" t="s">
        <v>1892</v>
      </c>
      <c r="E265" s="16" t="s">
        <v>1893</v>
      </c>
      <c r="F265" s="17">
        <v>60</v>
      </c>
      <c r="G265" s="17">
        <v>27</v>
      </c>
      <c r="H265" s="17">
        <v>11</v>
      </c>
      <c r="I265" s="17">
        <v>71</v>
      </c>
      <c r="J265" s="18">
        <v>2.3730276404986171E-5</v>
      </c>
      <c r="K265" s="19">
        <v>1.2973258575913612E-5</v>
      </c>
      <c r="L265" s="20">
        <v>0.15492957746478872</v>
      </c>
      <c r="M265" s="16">
        <v>1094</v>
      </c>
      <c r="N265" s="21">
        <v>5</v>
      </c>
    </row>
    <row r="266" spans="1:14" x14ac:dyDescent="0.25">
      <c r="A266" s="30" t="s">
        <v>152</v>
      </c>
      <c r="B266" s="22" t="s">
        <v>152</v>
      </c>
      <c r="C266" s="22">
        <v>71271</v>
      </c>
      <c r="D266" s="22" t="s">
        <v>1905</v>
      </c>
      <c r="E266" s="22" t="s">
        <v>1906</v>
      </c>
      <c r="F266" s="23">
        <v>408</v>
      </c>
      <c r="G266" s="23">
        <v>46</v>
      </c>
      <c r="H266" s="23">
        <v>6</v>
      </c>
      <c r="I266" s="23">
        <v>414</v>
      </c>
      <c r="J266" s="24">
        <v>4.0429359801087547E-5</v>
      </c>
      <c r="K266" s="25">
        <v>7.0763228595892431E-6</v>
      </c>
      <c r="L266" s="26">
        <v>1.4492753623188406E-2</v>
      </c>
      <c r="M266" s="22">
        <v>1102</v>
      </c>
      <c r="N266" s="27">
        <v>5</v>
      </c>
    </row>
    <row r="267" spans="1:14" x14ac:dyDescent="0.25">
      <c r="A267" s="29" t="s">
        <v>34</v>
      </c>
      <c r="B267" s="16" t="s">
        <v>59</v>
      </c>
      <c r="C267" s="16">
        <v>61474</v>
      </c>
      <c r="D267" s="16" t="s">
        <v>1913</v>
      </c>
      <c r="E267" s="16" t="s">
        <v>1914</v>
      </c>
      <c r="F267" s="17">
        <v>119</v>
      </c>
      <c r="G267" s="17">
        <v>54</v>
      </c>
      <c r="H267" s="17">
        <v>5</v>
      </c>
      <c r="I267" s="17">
        <v>124</v>
      </c>
      <c r="J267" s="18">
        <v>4.7460552809972342E-5</v>
      </c>
      <c r="K267" s="19">
        <v>5.8969357163243694E-6</v>
      </c>
      <c r="L267" s="20">
        <v>4.0322580645161289E-2</v>
      </c>
      <c r="M267" s="16">
        <v>1105</v>
      </c>
      <c r="N267" s="21">
        <v>5</v>
      </c>
    </row>
    <row r="268" spans="1:14" x14ac:dyDescent="0.25">
      <c r="A268" s="30" t="s">
        <v>152</v>
      </c>
      <c r="B268" s="22" t="s">
        <v>233</v>
      </c>
      <c r="C268" s="22">
        <v>72284</v>
      </c>
      <c r="D268" s="22" t="s">
        <v>1971</v>
      </c>
      <c r="E268" s="22" t="s">
        <v>1971</v>
      </c>
      <c r="F268" s="23">
        <v>22</v>
      </c>
      <c r="G268" s="23">
        <v>6</v>
      </c>
      <c r="H268" s="23">
        <v>46</v>
      </c>
      <c r="I268" s="23">
        <v>68</v>
      </c>
      <c r="J268" s="24">
        <v>5.2733947566635938E-6</v>
      </c>
      <c r="K268" s="25">
        <v>5.4251808590184195E-5</v>
      </c>
      <c r="L268" s="26">
        <v>0.67647058823529416</v>
      </c>
      <c r="M268" s="22">
        <v>1109</v>
      </c>
      <c r="N268" s="27">
        <v>5</v>
      </c>
    </row>
    <row r="269" spans="1:14" x14ac:dyDescent="0.25">
      <c r="A269" s="29" t="s">
        <v>34</v>
      </c>
      <c r="B269" s="16" t="s">
        <v>293</v>
      </c>
      <c r="C269" s="16">
        <v>63171</v>
      </c>
      <c r="D269" s="16" t="s">
        <v>2628</v>
      </c>
      <c r="E269" s="16" t="s">
        <v>2629</v>
      </c>
      <c r="F269" s="17">
        <v>141</v>
      </c>
      <c r="G269" s="17">
        <v>64</v>
      </c>
      <c r="H269" s="17">
        <v>4</v>
      </c>
      <c r="I269" s="17">
        <v>145</v>
      </c>
      <c r="J269" s="18">
        <v>5.6249544071078327E-5</v>
      </c>
      <c r="K269" s="19">
        <v>4.7175485730594957E-6</v>
      </c>
      <c r="L269" s="20">
        <v>2.7586206896551724E-2</v>
      </c>
      <c r="M269" s="16">
        <v>1110</v>
      </c>
      <c r="N269" s="21">
        <v>5</v>
      </c>
    </row>
    <row r="270" spans="1:14" x14ac:dyDescent="0.25">
      <c r="A270" s="30" t="s">
        <v>152</v>
      </c>
      <c r="B270" s="22" t="s">
        <v>247</v>
      </c>
      <c r="C270" s="22">
        <v>73162</v>
      </c>
      <c r="D270" s="22" t="s">
        <v>1954</v>
      </c>
      <c r="E270" s="22" t="s">
        <v>1955</v>
      </c>
      <c r="F270" s="23">
        <v>1</v>
      </c>
      <c r="G270" s="23">
        <v>1</v>
      </c>
      <c r="H270" s="23">
        <v>204</v>
      </c>
      <c r="I270" s="23">
        <v>205</v>
      </c>
      <c r="J270" s="24">
        <v>8.7889912611059886E-7</v>
      </c>
      <c r="K270" s="25">
        <v>2.4059497722603426E-4</v>
      </c>
      <c r="L270" s="26">
        <v>0.99512195121951219</v>
      </c>
      <c r="M270" s="22">
        <v>1118</v>
      </c>
      <c r="N270" s="27">
        <v>5</v>
      </c>
    </row>
    <row r="271" spans="1:14" x14ac:dyDescent="0.25">
      <c r="A271" s="29" t="s">
        <v>34</v>
      </c>
      <c r="B271" s="16" t="s">
        <v>293</v>
      </c>
      <c r="C271" s="16">
        <v>63375</v>
      </c>
      <c r="D271" s="16" t="s">
        <v>1976</v>
      </c>
      <c r="E271" s="16" t="s">
        <v>1977</v>
      </c>
      <c r="F271" s="17">
        <v>16</v>
      </c>
      <c r="G271" s="17">
        <v>7</v>
      </c>
      <c r="H271" s="17">
        <v>16</v>
      </c>
      <c r="I271" s="17">
        <v>32</v>
      </c>
      <c r="J271" s="18">
        <v>6.1522938827741923E-6</v>
      </c>
      <c r="K271" s="19">
        <v>1.8870194292237983E-5</v>
      </c>
      <c r="L271" s="20">
        <v>0.5</v>
      </c>
      <c r="M271" s="16">
        <v>1138</v>
      </c>
      <c r="N271" s="21">
        <v>5</v>
      </c>
    </row>
    <row r="272" spans="1:14" x14ac:dyDescent="0.25">
      <c r="A272" s="30" t="s">
        <v>34</v>
      </c>
      <c r="B272" s="22" t="s">
        <v>32</v>
      </c>
      <c r="C272" s="22">
        <v>62294</v>
      </c>
      <c r="D272" s="22" t="s">
        <v>1984</v>
      </c>
      <c r="E272" s="22" t="s">
        <v>1985</v>
      </c>
      <c r="F272" s="23">
        <v>29</v>
      </c>
      <c r="G272" s="23">
        <v>11</v>
      </c>
      <c r="H272" s="23">
        <v>11</v>
      </c>
      <c r="I272" s="23">
        <v>40</v>
      </c>
      <c r="J272" s="24">
        <v>9.6678903872165874E-6</v>
      </c>
      <c r="K272" s="25">
        <v>1.2973258575913612E-5</v>
      </c>
      <c r="L272" s="26">
        <v>0.27500000000000002</v>
      </c>
      <c r="M272" s="22">
        <v>1139</v>
      </c>
      <c r="N272" s="27">
        <v>5</v>
      </c>
    </row>
    <row r="273" spans="1:14" x14ac:dyDescent="0.25">
      <c r="A273" s="29" t="s">
        <v>34</v>
      </c>
      <c r="B273" s="16" t="s">
        <v>32</v>
      </c>
      <c r="C273" s="16">
        <v>62351</v>
      </c>
      <c r="D273" s="16" t="s">
        <v>2797</v>
      </c>
      <c r="E273" s="16" t="s">
        <v>2798</v>
      </c>
      <c r="F273" s="17">
        <v>75</v>
      </c>
      <c r="G273" s="17">
        <v>27</v>
      </c>
      <c r="H273" s="17">
        <v>4</v>
      </c>
      <c r="I273" s="17">
        <v>79</v>
      </c>
      <c r="J273" s="18">
        <v>2.3730276404986171E-5</v>
      </c>
      <c r="K273" s="19">
        <v>4.7175485730594957E-6</v>
      </c>
      <c r="L273" s="20">
        <v>5.0632911392405063E-2</v>
      </c>
      <c r="M273" s="16">
        <v>1142</v>
      </c>
      <c r="N273" s="21">
        <v>5</v>
      </c>
    </row>
    <row r="274" spans="1:14" x14ac:dyDescent="0.25">
      <c r="A274" s="30" t="s">
        <v>152</v>
      </c>
      <c r="B274" s="22" t="s">
        <v>247</v>
      </c>
      <c r="C274" s="22">
        <v>73276</v>
      </c>
      <c r="D274" s="22" t="s">
        <v>1980</v>
      </c>
      <c r="E274" s="22" t="s">
        <v>1981</v>
      </c>
      <c r="F274" s="23">
        <v>26</v>
      </c>
      <c r="G274" s="23">
        <v>7</v>
      </c>
      <c r="H274" s="23">
        <v>15</v>
      </c>
      <c r="I274" s="23">
        <v>41</v>
      </c>
      <c r="J274" s="24">
        <v>6.1522938827741923E-6</v>
      </c>
      <c r="K274" s="25">
        <v>1.7690807148973108E-5</v>
      </c>
      <c r="L274" s="26">
        <v>0.36585365853658536</v>
      </c>
      <c r="M274" s="22">
        <v>1147</v>
      </c>
      <c r="N274" s="27">
        <v>5</v>
      </c>
    </row>
    <row r="275" spans="1:14" x14ac:dyDescent="0.25">
      <c r="A275" s="29" t="s">
        <v>34</v>
      </c>
      <c r="B275" s="16" t="s">
        <v>293</v>
      </c>
      <c r="C275" s="16">
        <v>63187</v>
      </c>
      <c r="D275" s="16" t="s">
        <v>2640</v>
      </c>
      <c r="E275" s="16" t="s">
        <v>2641</v>
      </c>
      <c r="F275" s="17">
        <v>49</v>
      </c>
      <c r="G275" s="17">
        <v>22</v>
      </c>
      <c r="H275" s="17">
        <v>4</v>
      </c>
      <c r="I275" s="17">
        <v>53</v>
      </c>
      <c r="J275" s="18">
        <v>1.9335780774433175E-5</v>
      </c>
      <c r="K275" s="19">
        <v>4.7175485730594957E-6</v>
      </c>
      <c r="L275" s="20">
        <v>7.5471698113207544E-2</v>
      </c>
      <c r="M275" s="16">
        <v>1150</v>
      </c>
      <c r="N275" s="21">
        <v>0</v>
      </c>
    </row>
    <row r="276" spans="1:14" x14ac:dyDescent="0.25">
      <c r="A276" s="30" t="s">
        <v>152</v>
      </c>
      <c r="B276" s="22" t="s">
        <v>233</v>
      </c>
      <c r="C276" s="22">
        <v>72271</v>
      </c>
      <c r="D276" s="22" t="s">
        <v>2008</v>
      </c>
      <c r="E276" s="22" t="s">
        <v>2009</v>
      </c>
      <c r="F276" s="23">
        <v>1</v>
      </c>
      <c r="G276" s="23">
        <v>1</v>
      </c>
      <c r="H276" s="23">
        <v>59</v>
      </c>
      <c r="I276" s="23">
        <v>60</v>
      </c>
      <c r="J276" s="24">
        <v>8.7889912611059886E-7</v>
      </c>
      <c r="K276" s="25">
        <v>6.9583841452627561E-5</v>
      </c>
      <c r="L276" s="26">
        <v>0.98333333333333328</v>
      </c>
      <c r="M276" s="22">
        <v>1159</v>
      </c>
      <c r="N276" s="27">
        <v>0</v>
      </c>
    </row>
    <row r="277" spans="1:14" x14ac:dyDescent="0.25">
      <c r="A277" s="29" t="s">
        <v>34</v>
      </c>
      <c r="B277" s="16" t="s">
        <v>293</v>
      </c>
      <c r="C277" s="16">
        <v>63174</v>
      </c>
      <c r="D277" s="16" t="s">
        <v>2014</v>
      </c>
      <c r="E277" s="16" t="s">
        <v>2015</v>
      </c>
      <c r="F277" s="17">
        <v>16</v>
      </c>
      <c r="G277" s="17">
        <v>7</v>
      </c>
      <c r="H277" s="17">
        <v>5</v>
      </c>
      <c r="I277" s="17">
        <v>21</v>
      </c>
      <c r="J277" s="18">
        <v>6.1522938827741923E-6</v>
      </c>
      <c r="K277" s="19">
        <v>5.8969357163243694E-6</v>
      </c>
      <c r="L277" s="20">
        <v>0.23809523809523808</v>
      </c>
      <c r="M277" s="16">
        <v>1167</v>
      </c>
      <c r="N277" s="21">
        <v>0</v>
      </c>
    </row>
    <row r="278" spans="1:14" x14ac:dyDescent="0.25">
      <c r="A278" s="30" t="s">
        <v>34</v>
      </c>
      <c r="B278" s="22" t="s">
        <v>59</v>
      </c>
      <c r="C278" s="22">
        <v>61423</v>
      </c>
      <c r="D278" s="22" t="s">
        <v>2025</v>
      </c>
      <c r="E278" s="22" t="s">
        <v>2026</v>
      </c>
      <c r="F278" s="23">
        <v>17</v>
      </c>
      <c r="G278" s="23">
        <v>8</v>
      </c>
      <c r="H278" s="23">
        <v>4</v>
      </c>
      <c r="I278" s="23">
        <v>21</v>
      </c>
      <c r="J278" s="24">
        <v>7.0311930088847909E-6</v>
      </c>
      <c r="K278" s="25">
        <v>4.7175485730594957E-6</v>
      </c>
      <c r="L278" s="26">
        <v>0.19047619047619047</v>
      </c>
      <c r="M278" s="22">
        <v>1174</v>
      </c>
      <c r="N278" s="27">
        <v>0</v>
      </c>
    </row>
    <row r="279" spans="1:14" x14ac:dyDescent="0.25">
      <c r="A279" s="29" t="s">
        <v>34</v>
      </c>
      <c r="B279" s="16" t="s">
        <v>293</v>
      </c>
      <c r="C279" s="16">
        <v>63359</v>
      </c>
      <c r="D279" s="16" t="s">
        <v>2052</v>
      </c>
      <c r="E279" s="16" t="s">
        <v>2053</v>
      </c>
      <c r="F279" s="17">
        <v>1</v>
      </c>
      <c r="G279" s="17">
        <v>1</v>
      </c>
      <c r="H279" s="17">
        <v>12</v>
      </c>
      <c r="I279" s="17">
        <v>13</v>
      </c>
      <c r="J279" s="18">
        <v>8.7889912611059886E-7</v>
      </c>
      <c r="K279" s="19">
        <v>1.4152645719178486E-5</v>
      </c>
      <c r="L279" s="20">
        <v>0.92307692307692313</v>
      </c>
      <c r="M279" s="16">
        <v>1191</v>
      </c>
      <c r="N279" s="21">
        <v>0</v>
      </c>
    </row>
    <row r="280" spans="1:14" x14ac:dyDescent="0.25">
      <c r="A280" s="30" t="s">
        <v>34</v>
      </c>
      <c r="B280" s="22" t="s">
        <v>293</v>
      </c>
      <c r="C280" s="22">
        <v>63315</v>
      </c>
      <c r="D280" s="22" t="s">
        <v>2054</v>
      </c>
      <c r="E280" s="22" t="s">
        <v>2054</v>
      </c>
      <c r="F280" s="23">
        <v>1</v>
      </c>
      <c r="G280" s="23">
        <v>1</v>
      </c>
      <c r="H280" s="23">
        <v>10</v>
      </c>
      <c r="I280" s="23">
        <v>11</v>
      </c>
      <c r="J280" s="24">
        <v>8.7889912611059886E-7</v>
      </c>
      <c r="K280" s="25">
        <v>1.1793871432648739E-5</v>
      </c>
      <c r="L280" s="26">
        <v>0.90909090909090906</v>
      </c>
      <c r="M280" s="22">
        <v>1193</v>
      </c>
      <c r="N280" s="27">
        <v>0</v>
      </c>
    </row>
    <row r="281" spans="1:14" x14ac:dyDescent="0.25">
      <c r="A281" s="29" t="s">
        <v>34</v>
      </c>
      <c r="B281" s="16" t="s">
        <v>293</v>
      </c>
      <c r="C281" s="16">
        <v>63164</v>
      </c>
      <c r="D281" s="16" t="s">
        <v>2064</v>
      </c>
      <c r="E281" s="16" t="s">
        <v>2064</v>
      </c>
      <c r="F281" s="17">
        <v>3</v>
      </c>
      <c r="G281" s="17">
        <v>1</v>
      </c>
      <c r="H281" s="17">
        <v>7</v>
      </c>
      <c r="I281" s="17">
        <v>10</v>
      </c>
      <c r="J281" s="18">
        <v>8.7889912611059886E-7</v>
      </c>
      <c r="K281" s="19">
        <v>8.2557100028541168E-6</v>
      </c>
      <c r="L281" s="20">
        <v>0.7</v>
      </c>
      <c r="M281" s="16">
        <v>1195</v>
      </c>
      <c r="N281" s="21">
        <v>0</v>
      </c>
    </row>
    <row r="282" spans="1:14" x14ac:dyDescent="0.25">
      <c r="A282" s="30" t="s">
        <v>34</v>
      </c>
      <c r="B282" s="22" t="s">
        <v>293</v>
      </c>
      <c r="C282" s="22">
        <v>63323</v>
      </c>
      <c r="D282" s="22" t="s">
        <v>2071</v>
      </c>
      <c r="E282" s="22" t="s">
        <v>2072</v>
      </c>
      <c r="F282" s="23">
        <v>1</v>
      </c>
      <c r="G282" s="23">
        <v>1</v>
      </c>
      <c r="H282" s="23">
        <v>7</v>
      </c>
      <c r="I282" s="23">
        <v>8</v>
      </c>
      <c r="J282" s="24">
        <v>8.7889912611059886E-7</v>
      </c>
      <c r="K282" s="25">
        <v>8.2557100028541168E-6</v>
      </c>
      <c r="L282" s="26">
        <v>0.875</v>
      </c>
      <c r="M282" s="22">
        <v>1198.5</v>
      </c>
      <c r="N282" s="27">
        <v>0</v>
      </c>
    </row>
    <row r="283" spans="1:14" x14ac:dyDescent="0.25">
      <c r="A283" s="29" t="s">
        <v>152</v>
      </c>
      <c r="B283" s="16" t="s">
        <v>247</v>
      </c>
      <c r="C283" s="16">
        <v>73191</v>
      </c>
      <c r="D283" s="16" t="s">
        <v>2073</v>
      </c>
      <c r="E283" s="16" t="s">
        <v>2074</v>
      </c>
      <c r="F283" s="17">
        <v>1</v>
      </c>
      <c r="G283" s="17">
        <v>1</v>
      </c>
      <c r="H283" s="17">
        <v>7</v>
      </c>
      <c r="I283" s="17">
        <v>8</v>
      </c>
      <c r="J283" s="18">
        <v>8.7889912611059886E-7</v>
      </c>
      <c r="K283" s="19">
        <v>8.2557100028541168E-6</v>
      </c>
      <c r="L283" s="20">
        <v>0.875</v>
      </c>
      <c r="M283" s="16">
        <v>1198.5</v>
      </c>
      <c r="N283" s="21">
        <v>0</v>
      </c>
    </row>
    <row r="284" spans="1:14" x14ac:dyDescent="0.25">
      <c r="A284" s="30" t="s">
        <v>34</v>
      </c>
      <c r="B284" s="22" t="s">
        <v>59</v>
      </c>
      <c r="C284" s="22">
        <v>61424</v>
      </c>
      <c r="D284" s="22" t="s">
        <v>2081</v>
      </c>
      <c r="E284" s="22" t="s">
        <v>2082</v>
      </c>
      <c r="F284" s="23">
        <v>1</v>
      </c>
      <c r="G284" s="23">
        <v>1</v>
      </c>
      <c r="H284" s="23">
        <v>5</v>
      </c>
      <c r="I284" s="23">
        <v>6</v>
      </c>
      <c r="J284" s="24">
        <v>8.7889912611059886E-7</v>
      </c>
      <c r="K284" s="25">
        <v>5.8969357163243694E-6</v>
      </c>
      <c r="L284" s="26">
        <v>0.83333333333333337</v>
      </c>
      <c r="M284" s="22">
        <v>1203</v>
      </c>
      <c r="N284" s="27">
        <v>0</v>
      </c>
    </row>
    <row r="285" spans="1:14" x14ac:dyDescent="0.25">
      <c r="A285" s="29" t="s">
        <v>34</v>
      </c>
      <c r="B285" s="16" t="s">
        <v>32</v>
      </c>
      <c r="C285" s="16">
        <v>62299</v>
      </c>
      <c r="D285" s="16" t="s">
        <v>2782</v>
      </c>
      <c r="E285" s="16" t="s">
        <v>2783</v>
      </c>
      <c r="F285" s="17">
        <v>12</v>
      </c>
      <c r="G285" s="17">
        <v>4</v>
      </c>
      <c r="H285" s="17">
        <v>1</v>
      </c>
      <c r="I285" s="17">
        <v>13</v>
      </c>
      <c r="J285" s="18">
        <v>3.5155965044423954E-6</v>
      </c>
      <c r="K285" s="19">
        <v>1.1793871432648739E-6</v>
      </c>
      <c r="L285" s="20">
        <v>7.6923076923076927E-2</v>
      </c>
      <c r="M285" s="16">
        <v>1205</v>
      </c>
      <c r="N285" s="21">
        <v>0</v>
      </c>
    </row>
    <row r="286" spans="1:14" x14ac:dyDescent="0.25">
      <c r="A286" s="30" t="s">
        <v>34</v>
      </c>
      <c r="B286" s="22" t="s">
        <v>293</v>
      </c>
      <c r="C286" s="22">
        <v>63363</v>
      </c>
      <c r="D286" s="22" t="s">
        <v>2087</v>
      </c>
      <c r="E286" s="22" t="s">
        <v>2088</v>
      </c>
      <c r="F286" s="23">
        <v>1</v>
      </c>
      <c r="G286" s="23">
        <v>1</v>
      </c>
      <c r="H286" s="23">
        <v>4</v>
      </c>
      <c r="I286" s="23">
        <v>5</v>
      </c>
      <c r="J286" s="24">
        <v>8.7889912611059886E-7</v>
      </c>
      <c r="K286" s="25">
        <v>4.7175485730594957E-6</v>
      </c>
      <c r="L286" s="26">
        <v>0.8</v>
      </c>
      <c r="M286" s="22">
        <v>1206</v>
      </c>
      <c r="N286" s="27">
        <v>0</v>
      </c>
    </row>
    <row r="287" spans="1:14" x14ac:dyDescent="0.25">
      <c r="A287" s="29" t="s">
        <v>152</v>
      </c>
      <c r="B287" s="16" t="s">
        <v>206</v>
      </c>
      <c r="C287" s="16">
        <v>74181</v>
      </c>
      <c r="D287" s="16" t="s">
        <v>2089</v>
      </c>
      <c r="E287" s="16" t="s">
        <v>1330</v>
      </c>
      <c r="F287" s="17">
        <v>5</v>
      </c>
      <c r="G287" s="17">
        <v>1</v>
      </c>
      <c r="H287" s="17">
        <v>2</v>
      </c>
      <c r="I287" s="17">
        <v>7</v>
      </c>
      <c r="J287" s="18">
        <v>8.7889912611059886E-7</v>
      </c>
      <c r="K287" s="19">
        <v>2.3587742865297478E-6</v>
      </c>
      <c r="L287" s="20">
        <v>0.2857142857142857</v>
      </c>
      <c r="M287" s="16">
        <v>1207</v>
      </c>
      <c r="N287" s="21">
        <v>0</v>
      </c>
    </row>
    <row r="288" spans="1:14" x14ac:dyDescent="0.25">
      <c r="A288" s="30" t="s">
        <v>34</v>
      </c>
      <c r="B288" s="22" t="s">
        <v>293</v>
      </c>
      <c r="C288" s="22">
        <v>63144</v>
      </c>
      <c r="D288" s="22" t="s">
        <v>1654</v>
      </c>
      <c r="E288" s="22" t="s">
        <v>1655</v>
      </c>
      <c r="F288" s="23">
        <v>505</v>
      </c>
      <c r="G288" s="23">
        <v>230</v>
      </c>
      <c r="H288" s="23">
        <v>0</v>
      </c>
      <c r="I288" s="23">
        <v>505</v>
      </c>
      <c r="J288" s="24">
        <v>2.0214679900543774E-4</v>
      </c>
      <c r="K288" s="25">
        <v>0</v>
      </c>
      <c r="L288" s="26">
        <v>0</v>
      </c>
      <c r="M288" s="22">
        <v>1385.5</v>
      </c>
      <c r="N288" s="27">
        <v>0</v>
      </c>
    </row>
    <row r="289" spans="1:14" x14ac:dyDescent="0.25">
      <c r="A289" s="29" t="s">
        <v>152</v>
      </c>
      <c r="B289" s="16" t="s">
        <v>247</v>
      </c>
      <c r="C289" s="16">
        <v>73116</v>
      </c>
      <c r="D289" s="16" t="s">
        <v>2121</v>
      </c>
      <c r="E289" s="16" t="s">
        <v>2122</v>
      </c>
      <c r="F289" s="17">
        <v>138</v>
      </c>
      <c r="G289" s="17">
        <v>35</v>
      </c>
      <c r="H289" s="17">
        <v>0</v>
      </c>
      <c r="I289" s="17">
        <v>138</v>
      </c>
      <c r="J289" s="18">
        <v>3.0761469413870959E-5</v>
      </c>
      <c r="K289" s="19">
        <v>0</v>
      </c>
      <c r="L289" s="20">
        <v>0</v>
      </c>
      <c r="M289" s="16">
        <v>1385.5</v>
      </c>
      <c r="N289" s="21">
        <v>0</v>
      </c>
    </row>
    <row r="290" spans="1:14" x14ac:dyDescent="0.25">
      <c r="A290" s="30" t="s">
        <v>34</v>
      </c>
      <c r="B290" s="22" t="s">
        <v>293</v>
      </c>
      <c r="C290" s="22">
        <v>63141</v>
      </c>
      <c r="D290" s="22" t="s">
        <v>2630</v>
      </c>
      <c r="E290" s="22" t="s">
        <v>2631</v>
      </c>
      <c r="F290" s="23">
        <v>8</v>
      </c>
      <c r="G290" s="23">
        <v>4</v>
      </c>
      <c r="H290" s="23">
        <v>0</v>
      </c>
      <c r="I290" s="23">
        <v>8</v>
      </c>
      <c r="J290" s="24">
        <v>3.5155965044423954E-6</v>
      </c>
      <c r="K290" s="25">
        <v>0</v>
      </c>
      <c r="L290" s="26">
        <v>0</v>
      </c>
      <c r="M290" s="22">
        <v>1385.5</v>
      </c>
      <c r="N290" s="27">
        <v>0</v>
      </c>
    </row>
    <row r="291" spans="1:14" x14ac:dyDescent="0.25">
      <c r="A291" s="29" t="s">
        <v>34</v>
      </c>
      <c r="B291" s="16" t="s">
        <v>293</v>
      </c>
      <c r="C291" s="16">
        <v>63157</v>
      </c>
      <c r="D291" s="16" t="s">
        <v>2634</v>
      </c>
      <c r="E291" s="16" t="s">
        <v>2634</v>
      </c>
      <c r="F291" s="17">
        <v>122</v>
      </c>
      <c r="G291" s="17">
        <v>56</v>
      </c>
      <c r="H291" s="17">
        <v>0</v>
      </c>
      <c r="I291" s="17">
        <v>122</v>
      </c>
      <c r="J291" s="18">
        <v>4.9218351062193539E-5</v>
      </c>
      <c r="K291" s="19">
        <v>0</v>
      </c>
      <c r="L291" s="20">
        <v>0</v>
      </c>
      <c r="M291" s="16">
        <v>1385.5</v>
      </c>
      <c r="N291" s="21">
        <v>0</v>
      </c>
    </row>
    <row r="292" spans="1:14" x14ac:dyDescent="0.25">
      <c r="A292" s="30" t="s">
        <v>34</v>
      </c>
      <c r="B292" s="22" t="s">
        <v>293</v>
      </c>
      <c r="C292" s="22">
        <v>63297</v>
      </c>
      <c r="D292" s="22" t="s">
        <v>2635</v>
      </c>
      <c r="E292" s="22" t="s">
        <v>2636</v>
      </c>
      <c r="F292" s="23">
        <v>242</v>
      </c>
      <c r="G292" s="23">
        <v>110</v>
      </c>
      <c r="H292" s="23">
        <v>0</v>
      </c>
      <c r="I292" s="23">
        <v>242</v>
      </c>
      <c r="J292" s="24">
        <v>9.6678903872165874E-5</v>
      </c>
      <c r="K292" s="25">
        <v>0</v>
      </c>
      <c r="L292" s="26">
        <v>0</v>
      </c>
      <c r="M292" s="22">
        <v>1385.5</v>
      </c>
      <c r="N292" s="27">
        <v>0</v>
      </c>
    </row>
    <row r="293" spans="1:14" x14ac:dyDescent="0.25">
      <c r="A293" s="29" t="s">
        <v>34</v>
      </c>
      <c r="B293" s="16" t="s">
        <v>293</v>
      </c>
      <c r="C293" s="16">
        <v>63151</v>
      </c>
      <c r="D293" s="16" t="s">
        <v>2637</v>
      </c>
      <c r="E293" s="16" t="s">
        <v>2638</v>
      </c>
      <c r="F293" s="17">
        <v>271</v>
      </c>
      <c r="G293" s="17">
        <v>123</v>
      </c>
      <c r="H293" s="17">
        <v>0</v>
      </c>
      <c r="I293" s="17">
        <v>271</v>
      </c>
      <c r="J293" s="18">
        <v>1.0810459251160367E-4</v>
      </c>
      <c r="K293" s="19">
        <v>0</v>
      </c>
      <c r="L293" s="20">
        <v>0</v>
      </c>
      <c r="M293" s="16">
        <v>1385.5</v>
      </c>
      <c r="N293" s="21">
        <v>0</v>
      </c>
    </row>
    <row r="294" spans="1:14" x14ac:dyDescent="0.25">
      <c r="A294" s="30" t="s">
        <v>34</v>
      </c>
      <c r="B294" s="22" t="s">
        <v>293</v>
      </c>
      <c r="C294" s="22">
        <v>63291</v>
      </c>
      <c r="D294" s="22" t="s">
        <v>2639</v>
      </c>
      <c r="E294" s="22" t="s">
        <v>2539</v>
      </c>
      <c r="F294" s="23">
        <v>49</v>
      </c>
      <c r="G294" s="23">
        <v>22</v>
      </c>
      <c r="H294" s="23">
        <v>0</v>
      </c>
      <c r="I294" s="23">
        <v>49</v>
      </c>
      <c r="J294" s="24">
        <v>1.9335780774433175E-5</v>
      </c>
      <c r="K294" s="25">
        <v>0</v>
      </c>
      <c r="L294" s="26">
        <v>0</v>
      </c>
      <c r="M294" s="22">
        <v>1385.5</v>
      </c>
      <c r="N294" s="27">
        <v>0</v>
      </c>
    </row>
    <row r="295" spans="1:14" x14ac:dyDescent="0.25">
      <c r="A295" s="29" t="s">
        <v>34</v>
      </c>
      <c r="B295" s="16" t="s">
        <v>293</v>
      </c>
      <c r="C295" s="16">
        <v>63114</v>
      </c>
      <c r="D295" s="16" t="s">
        <v>2644</v>
      </c>
      <c r="E295" s="16" t="s">
        <v>2645</v>
      </c>
      <c r="F295" s="17">
        <v>405</v>
      </c>
      <c r="G295" s="17">
        <v>184</v>
      </c>
      <c r="H295" s="17">
        <v>0</v>
      </c>
      <c r="I295" s="17">
        <v>405</v>
      </c>
      <c r="J295" s="18">
        <v>1.6171743920435019E-4</v>
      </c>
      <c r="K295" s="19">
        <v>0</v>
      </c>
      <c r="L295" s="20">
        <v>0</v>
      </c>
      <c r="M295" s="16">
        <v>1385.5</v>
      </c>
      <c r="N295" s="21">
        <v>0</v>
      </c>
    </row>
    <row r="296" spans="1:14" x14ac:dyDescent="0.25">
      <c r="A296" s="30" t="s">
        <v>34</v>
      </c>
      <c r="B296" s="22" t="s">
        <v>293</v>
      </c>
      <c r="C296" s="22">
        <v>63117</v>
      </c>
      <c r="D296" s="22" t="s">
        <v>2646</v>
      </c>
      <c r="E296" s="22" t="s">
        <v>2647</v>
      </c>
      <c r="F296" s="23">
        <v>3</v>
      </c>
      <c r="G296" s="23">
        <v>1</v>
      </c>
      <c r="H296" s="23">
        <v>0</v>
      </c>
      <c r="I296" s="23">
        <v>3</v>
      </c>
      <c r="J296" s="24">
        <v>8.7889912611059886E-7</v>
      </c>
      <c r="K296" s="25">
        <v>0</v>
      </c>
      <c r="L296" s="26">
        <v>0</v>
      </c>
      <c r="M296" s="22">
        <v>1385.5</v>
      </c>
      <c r="N296" s="27">
        <v>0</v>
      </c>
    </row>
    <row r="297" spans="1:14" x14ac:dyDescent="0.25">
      <c r="A297" s="29" t="s">
        <v>34</v>
      </c>
      <c r="B297" s="16" t="s">
        <v>293</v>
      </c>
      <c r="C297" s="16">
        <v>63264</v>
      </c>
      <c r="D297" s="16" t="s">
        <v>2648</v>
      </c>
      <c r="E297" s="16" t="s">
        <v>2649</v>
      </c>
      <c r="F297" s="17">
        <v>60</v>
      </c>
      <c r="G297" s="17">
        <v>27</v>
      </c>
      <c r="H297" s="17">
        <v>0</v>
      </c>
      <c r="I297" s="17">
        <v>60</v>
      </c>
      <c r="J297" s="18">
        <v>2.3730276404986171E-5</v>
      </c>
      <c r="K297" s="19">
        <v>0</v>
      </c>
      <c r="L297" s="20">
        <v>0</v>
      </c>
      <c r="M297" s="16">
        <v>1385.5</v>
      </c>
      <c r="N297" s="21">
        <v>0</v>
      </c>
    </row>
    <row r="298" spans="1:14" x14ac:dyDescent="0.25">
      <c r="A298" s="30" t="s">
        <v>34</v>
      </c>
      <c r="B298" s="22" t="s">
        <v>293</v>
      </c>
      <c r="C298" s="22">
        <v>63284</v>
      </c>
      <c r="D298" s="22" t="s">
        <v>2650</v>
      </c>
      <c r="E298" s="22" t="s">
        <v>2651</v>
      </c>
      <c r="F298" s="23">
        <v>16</v>
      </c>
      <c r="G298" s="23">
        <v>7</v>
      </c>
      <c r="H298" s="23">
        <v>0</v>
      </c>
      <c r="I298" s="23">
        <v>16</v>
      </c>
      <c r="J298" s="24">
        <v>6.1522938827741923E-6</v>
      </c>
      <c r="K298" s="25">
        <v>0</v>
      </c>
      <c r="L298" s="26">
        <v>0</v>
      </c>
      <c r="M298" s="22">
        <v>1385.5</v>
      </c>
      <c r="N298" s="27">
        <v>0</v>
      </c>
    </row>
    <row r="299" spans="1:14" x14ac:dyDescent="0.25">
      <c r="A299" s="29" t="s">
        <v>34</v>
      </c>
      <c r="B299" s="16" t="s">
        <v>293</v>
      </c>
      <c r="C299" s="16">
        <v>63231</v>
      </c>
      <c r="D299" s="16" t="s">
        <v>2652</v>
      </c>
      <c r="E299" s="16" t="s">
        <v>2653</v>
      </c>
      <c r="F299" s="17">
        <v>77</v>
      </c>
      <c r="G299" s="17">
        <v>35</v>
      </c>
      <c r="H299" s="17">
        <v>0</v>
      </c>
      <c r="I299" s="17">
        <v>77</v>
      </c>
      <c r="J299" s="18">
        <v>3.0761469413870959E-5</v>
      </c>
      <c r="K299" s="19">
        <v>0</v>
      </c>
      <c r="L299" s="20">
        <v>0</v>
      </c>
      <c r="M299" s="16">
        <v>1385.5</v>
      </c>
      <c r="N299" s="21">
        <v>0</v>
      </c>
    </row>
    <row r="300" spans="1:14" x14ac:dyDescent="0.25">
      <c r="A300" s="30" t="s">
        <v>34</v>
      </c>
      <c r="B300" s="22" t="s">
        <v>293</v>
      </c>
      <c r="C300" s="22">
        <v>63147</v>
      </c>
      <c r="D300" s="22" t="s">
        <v>2654</v>
      </c>
      <c r="E300" s="22" t="s">
        <v>2655</v>
      </c>
      <c r="F300" s="23">
        <v>101</v>
      </c>
      <c r="G300" s="23">
        <v>46</v>
      </c>
      <c r="H300" s="23">
        <v>0</v>
      </c>
      <c r="I300" s="23">
        <v>101</v>
      </c>
      <c r="J300" s="24">
        <v>4.0429359801087547E-5</v>
      </c>
      <c r="K300" s="25">
        <v>0</v>
      </c>
      <c r="L300" s="26">
        <v>0</v>
      </c>
      <c r="M300" s="22">
        <v>1385.5</v>
      </c>
      <c r="N300" s="27">
        <v>0</v>
      </c>
    </row>
    <row r="301" spans="1:14" x14ac:dyDescent="0.25">
      <c r="A301" s="29" t="s">
        <v>34</v>
      </c>
      <c r="B301" s="16" t="s">
        <v>293</v>
      </c>
      <c r="C301" s="16">
        <v>63234</v>
      </c>
      <c r="D301" s="16" t="s">
        <v>2656</v>
      </c>
      <c r="E301" s="16" t="s">
        <v>2657</v>
      </c>
      <c r="F301" s="17">
        <v>154</v>
      </c>
      <c r="G301" s="17">
        <v>70</v>
      </c>
      <c r="H301" s="17">
        <v>0</v>
      </c>
      <c r="I301" s="17">
        <v>154</v>
      </c>
      <c r="J301" s="18">
        <v>6.1522938827741918E-5</v>
      </c>
      <c r="K301" s="19">
        <v>0</v>
      </c>
      <c r="L301" s="20">
        <v>0</v>
      </c>
      <c r="M301" s="16">
        <v>1385.5</v>
      </c>
      <c r="N301" s="21">
        <v>0</v>
      </c>
    </row>
    <row r="302" spans="1:14" x14ac:dyDescent="0.25">
      <c r="A302" s="30" t="s">
        <v>34</v>
      </c>
      <c r="B302" s="22" t="s">
        <v>59</v>
      </c>
      <c r="C302" s="22">
        <v>61488</v>
      </c>
      <c r="D302" s="22" t="s">
        <v>2658</v>
      </c>
      <c r="E302" s="22" t="s">
        <v>2658</v>
      </c>
      <c r="F302" s="23">
        <v>518</v>
      </c>
      <c r="G302" s="23">
        <v>236</v>
      </c>
      <c r="H302" s="23">
        <v>0</v>
      </c>
      <c r="I302" s="23">
        <v>518</v>
      </c>
      <c r="J302" s="24">
        <v>2.0742019376210135E-4</v>
      </c>
      <c r="K302" s="25">
        <v>0</v>
      </c>
      <c r="L302" s="26">
        <v>0</v>
      </c>
      <c r="M302" s="22">
        <v>1385.5</v>
      </c>
      <c r="N302" s="27">
        <v>0</v>
      </c>
    </row>
    <row r="303" spans="1:14" x14ac:dyDescent="0.25">
      <c r="A303" s="29" t="s">
        <v>34</v>
      </c>
      <c r="B303" s="16" t="s">
        <v>293</v>
      </c>
      <c r="C303" s="16">
        <v>63281</v>
      </c>
      <c r="D303" s="16" t="s">
        <v>2659</v>
      </c>
      <c r="E303" s="16" t="s">
        <v>2660</v>
      </c>
      <c r="F303" s="17">
        <v>174</v>
      </c>
      <c r="G303" s="17">
        <v>79</v>
      </c>
      <c r="H303" s="17">
        <v>0</v>
      </c>
      <c r="I303" s="17">
        <v>174</v>
      </c>
      <c r="J303" s="18">
        <v>6.9433030962737309E-5</v>
      </c>
      <c r="K303" s="19">
        <v>0</v>
      </c>
      <c r="L303" s="20">
        <v>0</v>
      </c>
      <c r="M303" s="16">
        <v>1385.5</v>
      </c>
      <c r="N303" s="21">
        <v>0</v>
      </c>
    </row>
    <row r="304" spans="1:14" x14ac:dyDescent="0.25">
      <c r="A304" s="30" t="s">
        <v>34</v>
      </c>
      <c r="B304" s="22" t="s">
        <v>293</v>
      </c>
      <c r="C304" s="22">
        <v>63271</v>
      </c>
      <c r="D304" s="22" t="s">
        <v>2661</v>
      </c>
      <c r="E304" s="22" t="s">
        <v>2662</v>
      </c>
      <c r="F304" s="23">
        <v>296</v>
      </c>
      <c r="G304" s="23">
        <v>135</v>
      </c>
      <c r="H304" s="23">
        <v>0</v>
      </c>
      <c r="I304" s="23">
        <v>296</v>
      </c>
      <c r="J304" s="24">
        <v>1.1865138202493085E-4</v>
      </c>
      <c r="K304" s="25">
        <v>0</v>
      </c>
      <c r="L304" s="26">
        <v>0</v>
      </c>
      <c r="M304" s="22">
        <v>1385.5</v>
      </c>
      <c r="N304" s="27">
        <v>0</v>
      </c>
    </row>
    <row r="305" spans="1:14" x14ac:dyDescent="0.25">
      <c r="A305" s="29" t="s">
        <v>34</v>
      </c>
      <c r="B305" s="16" t="s">
        <v>293</v>
      </c>
      <c r="C305" s="16">
        <v>63257</v>
      </c>
      <c r="D305" s="16" t="s">
        <v>2663</v>
      </c>
      <c r="E305" s="16" t="s">
        <v>2664</v>
      </c>
      <c r="F305" s="17">
        <v>12</v>
      </c>
      <c r="G305" s="17">
        <v>5</v>
      </c>
      <c r="H305" s="17">
        <v>0</v>
      </c>
      <c r="I305" s="17">
        <v>12</v>
      </c>
      <c r="J305" s="18">
        <v>4.3944956305529944E-6</v>
      </c>
      <c r="K305" s="19">
        <v>0</v>
      </c>
      <c r="L305" s="20">
        <v>0</v>
      </c>
      <c r="M305" s="16">
        <v>1385.5</v>
      </c>
      <c r="N305" s="21">
        <v>0</v>
      </c>
    </row>
    <row r="306" spans="1:14" x14ac:dyDescent="0.25">
      <c r="A306" s="30" t="s">
        <v>34</v>
      </c>
      <c r="B306" s="22" t="s">
        <v>293</v>
      </c>
      <c r="C306" s="22">
        <v>63224</v>
      </c>
      <c r="D306" s="22" t="s">
        <v>2665</v>
      </c>
      <c r="E306" s="22" t="s">
        <v>2666</v>
      </c>
      <c r="F306" s="23">
        <v>32</v>
      </c>
      <c r="G306" s="23">
        <v>15</v>
      </c>
      <c r="H306" s="23">
        <v>0</v>
      </c>
      <c r="I306" s="23">
        <v>32</v>
      </c>
      <c r="J306" s="24">
        <v>1.3183486891658983E-5</v>
      </c>
      <c r="K306" s="25">
        <v>0</v>
      </c>
      <c r="L306" s="26">
        <v>0</v>
      </c>
      <c r="M306" s="22">
        <v>1385.5</v>
      </c>
      <c r="N306" s="27">
        <v>0</v>
      </c>
    </row>
    <row r="307" spans="1:14" x14ac:dyDescent="0.25">
      <c r="A307" s="29" t="s">
        <v>34</v>
      </c>
      <c r="B307" s="16" t="s">
        <v>293</v>
      </c>
      <c r="C307" s="16">
        <v>63137</v>
      </c>
      <c r="D307" s="16" t="s">
        <v>2667</v>
      </c>
      <c r="E307" s="16" t="s">
        <v>2668</v>
      </c>
      <c r="F307" s="17">
        <v>117</v>
      </c>
      <c r="G307" s="17">
        <v>53</v>
      </c>
      <c r="H307" s="17">
        <v>0</v>
      </c>
      <c r="I307" s="17">
        <v>117</v>
      </c>
      <c r="J307" s="18">
        <v>4.658165368386174E-5</v>
      </c>
      <c r="K307" s="19">
        <v>0</v>
      </c>
      <c r="L307" s="20">
        <v>0</v>
      </c>
      <c r="M307" s="16">
        <v>1385.5</v>
      </c>
      <c r="N307" s="21">
        <v>0</v>
      </c>
    </row>
    <row r="308" spans="1:14" x14ac:dyDescent="0.25">
      <c r="A308" s="30" t="s">
        <v>34</v>
      </c>
      <c r="B308" s="22" t="s">
        <v>59</v>
      </c>
      <c r="C308" s="22">
        <v>61484</v>
      </c>
      <c r="D308" s="22" t="s">
        <v>2669</v>
      </c>
      <c r="E308" s="22" t="s">
        <v>2670</v>
      </c>
      <c r="F308" s="23">
        <v>250</v>
      </c>
      <c r="G308" s="23">
        <v>114</v>
      </c>
      <c r="H308" s="23">
        <v>0</v>
      </c>
      <c r="I308" s="23">
        <v>250</v>
      </c>
      <c r="J308" s="24">
        <v>1.0019450037660828E-4</v>
      </c>
      <c r="K308" s="25">
        <v>0</v>
      </c>
      <c r="L308" s="26">
        <v>0</v>
      </c>
      <c r="M308" s="22">
        <v>1385.5</v>
      </c>
      <c r="N308" s="27">
        <v>0</v>
      </c>
    </row>
    <row r="309" spans="1:14" x14ac:dyDescent="0.25">
      <c r="A309" s="29" t="s">
        <v>34</v>
      </c>
      <c r="B309" s="16" t="s">
        <v>59</v>
      </c>
      <c r="C309" s="16">
        <v>61497</v>
      </c>
      <c r="D309" s="16" t="s">
        <v>2671</v>
      </c>
      <c r="E309" s="16" t="s">
        <v>2672</v>
      </c>
      <c r="F309" s="17">
        <v>0</v>
      </c>
      <c r="G309" s="17">
        <v>0</v>
      </c>
      <c r="H309" s="17">
        <v>0</v>
      </c>
      <c r="I309" s="17">
        <v>0</v>
      </c>
      <c r="J309" s="18">
        <v>0</v>
      </c>
      <c r="K309" s="19">
        <v>0</v>
      </c>
      <c r="L309" s="20">
        <v>0</v>
      </c>
      <c r="M309" s="16">
        <v>1385.5</v>
      </c>
      <c r="N309" s="21">
        <v>0</v>
      </c>
    </row>
    <row r="310" spans="1:14" x14ac:dyDescent="0.25">
      <c r="A310" s="30" t="s">
        <v>34</v>
      </c>
      <c r="B310" s="22" t="s">
        <v>293</v>
      </c>
      <c r="C310" s="22">
        <v>63154</v>
      </c>
      <c r="D310" s="22" t="s">
        <v>2673</v>
      </c>
      <c r="E310" s="22" t="s">
        <v>2674</v>
      </c>
      <c r="F310" s="23">
        <v>3</v>
      </c>
      <c r="G310" s="23">
        <v>1</v>
      </c>
      <c r="H310" s="23">
        <v>0</v>
      </c>
      <c r="I310" s="23">
        <v>3</v>
      </c>
      <c r="J310" s="24">
        <v>8.7889912611059886E-7</v>
      </c>
      <c r="K310" s="25">
        <v>0</v>
      </c>
      <c r="L310" s="26">
        <v>0</v>
      </c>
      <c r="M310" s="22">
        <v>1385.5</v>
      </c>
      <c r="N310" s="27">
        <v>0</v>
      </c>
    </row>
    <row r="311" spans="1:14" x14ac:dyDescent="0.25">
      <c r="A311" s="29" t="s">
        <v>34</v>
      </c>
      <c r="B311" s="16" t="s">
        <v>293</v>
      </c>
      <c r="C311" s="16">
        <v>63177</v>
      </c>
      <c r="D311" s="16" t="s">
        <v>2675</v>
      </c>
      <c r="E311" s="16" t="s">
        <v>2676</v>
      </c>
      <c r="F311" s="17">
        <v>52</v>
      </c>
      <c r="G311" s="17">
        <v>24</v>
      </c>
      <c r="H311" s="17">
        <v>0</v>
      </c>
      <c r="I311" s="17">
        <v>52</v>
      </c>
      <c r="J311" s="18">
        <v>2.1093579026654375E-5</v>
      </c>
      <c r="K311" s="19">
        <v>0</v>
      </c>
      <c r="L311" s="20">
        <v>0</v>
      </c>
      <c r="M311" s="16">
        <v>1385.5</v>
      </c>
      <c r="N311" s="21">
        <v>0</v>
      </c>
    </row>
    <row r="312" spans="1:14" x14ac:dyDescent="0.25">
      <c r="A312" s="30" t="s">
        <v>34</v>
      </c>
      <c r="B312" s="22" t="s">
        <v>293</v>
      </c>
      <c r="C312" s="22">
        <v>63385</v>
      </c>
      <c r="D312" s="22" t="s">
        <v>2677</v>
      </c>
      <c r="E312" s="22" t="s">
        <v>2677</v>
      </c>
      <c r="F312" s="23">
        <v>77</v>
      </c>
      <c r="G312" s="23">
        <v>35</v>
      </c>
      <c r="H312" s="23">
        <v>0</v>
      </c>
      <c r="I312" s="23">
        <v>77</v>
      </c>
      <c r="J312" s="24">
        <v>3.0761469413870959E-5</v>
      </c>
      <c r="K312" s="25">
        <v>0</v>
      </c>
      <c r="L312" s="26">
        <v>0</v>
      </c>
      <c r="M312" s="22">
        <v>1385.5</v>
      </c>
      <c r="N312" s="27">
        <v>0</v>
      </c>
    </row>
    <row r="313" spans="1:14" x14ac:dyDescent="0.25">
      <c r="A313" s="29" t="s">
        <v>34</v>
      </c>
      <c r="B313" s="16" t="s">
        <v>59</v>
      </c>
      <c r="C313" s="16">
        <v>61473</v>
      </c>
      <c r="D313" s="16" t="s">
        <v>2679</v>
      </c>
      <c r="E313" s="16" t="s">
        <v>2680</v>
      </c>
      <c r="F313" s="17">
        <v>12</v>
      </c>
      <c r="G313" s="17">
        <v>5</v>
      </c>
      <c r="H313" s="17">
        <v>0</v>
      </c>
      <c r="I313" s="17">
        <v>12</v>
      </c>
      <c r="J313" s="18">
        <v>4.3944956305529944E-6</v>
      </c>
      <c r="K313" s="19">
        <v>0</v>
      </c>
      <c r="L313" s="20">
        <v>0</v>
      </c>
      <c r="M313" s="16">
        <v>1385.5</v>
      </c>
      <c r="N313" s="21">
        <v>0</v>
      </c>
    </row>
    <row r="314" spans="1:14" x14ac:dyDescent="0.25">
      <c r="A314" s="30" t="s">
        <v>34</v>
      </c>
      <c r="B314" s="22" t="s">
        <v>293</v>
      </c>
      <c r="C314" s="22">
        <v>63194</v>
      </c>
      <c r="D314" s="22" t="s">
        <v>2681</v>
      </c>
      <c r="E314" s="22" t="s">
        <v>2682</v>
      </c>
      <c r="F314" s="23">
        <v>0</v>
      </c>
      <c r="G314" s="23">
        <v>0</v>
      </c>
      <c r="H314" s="23">
        <v>0</v>
      </c>
      <c r="I314" s="23">
        <v>0</v>
      </c>
      <c r="J314" s="24">
        <v>0</v>
      </c>
      <c r="K314" s="25">
        <v>0</v>
      </c>
      <c r="L314" s="26">
        <v>0</v>
      </c>
      <c r="M314" s="22">
        <v>1385.5</v>
      </c>
      <c r="N314" s="27">
        <v>0</v>
      </c>
    </row>
    <row r="315" spans="1:14" x14ac:dyDescent="0.25">
      <c r="A315" s="29" t="s">
        <v>34</v>
      </c>
      <c r="B315" s="16" t="s">
        <v>59</v>
      </c>
      <c r="C315" s="16">
        <v>61483</v>
      </c>
      <c r="D315" s="16" t="s">
        <v>2683</v>
      </c>
      <c r="E315" s="16" t="s">
        <v>2684</v>
      </c>
      <c r="F315" s="17">
        <v>723</v>
      </c>
      <c r="G315" s="17">
        <v>329</v>
      </c>
      <c r="H315" s="17">
        <v>0</v>
      </c>
      <c r="I315" s="17">
        <v>723</v>
      </c>
      <c r="J315" s="18">
        <v>2.8915781249038705E-4</v>
      </c>
      <c r="K315" s="19">
        <v>0</v>
      </c>
      <c r="L315" s="20">
        <v>0</v>
      </c>
      <c r="M315" s="16">
        <v>1385.5</v>
      </c>
      <c r="N315" s="21">
        <v>0</v>
      </c>
    </row>
    <row r="316" spans="1:14" x14ac:dyDescent="0.25">
      <c r="A316" s="30" t="s">
        <v>34</v>
      </c>
      <c r="B316" s="22" t="s">
        <v>59</v>
      </c>
      <c r="C316" s="22">
        <v>61486</v>
      </c>
      <c r="D316" s="22" t="s">
        <v>2685</v>
      </c>
      <c r="E316" s="22" t="s">
        <v>2686</v>
      </c>
      <c r="F316" s="23">
        <v>199</v>
      </c>
      <c r="G316" s="23">
        <v>91</v>
      </c>
      <c r="H316" s="23">
        <v>0</v>
      </c>
      <c r="I316" s="23">
        <v>199</v>
      </c>
      <c r="J316" s="24">
        <v>7.9979820476064505E-5</v>
      </c>
      <c r="K316" s="25">
        <v>0</v>
      </c>
      <c r="L316" s="26">
        <v>0</v>
      </c>
      <c r="M316" s="22">
        <v>1385.5</v>
      </c>
      <c r="N316" s="27">
        <v>0</v>
      </c>
    </row>
    <row r="317" spans="1:14" x14ac:dyDescent="0.25">
      <c r="A317" s="29" t="s">
        <v>34</v>
      </c>
      <c r="B317" s="16" t="s">
        <v>59</v>
      </c>
      <c r="C317" s="16">
        <v>61487</v>
      </c>
      <c r="D317" s="16" t="s">
        <v>2687</v>
      </c>
      <c r="E317" s="16" t="s">
        <v>2688</v>
      </c>
      <c r="F317" s="17">
        <v>393</v>
      </c>
      <c r="G317" s="17">
        <v>179</v>
      </c>
      <c r="H317" s="17">
        <v>0</v>
      </c>
      <c r="I317" s="17">
        <v>393</v>
      </c>
      <c r="J317" s="18">
        <v>1.5732294357379722E-4</v>
      </c>
      <c r="K317" s="19">
        <v>0</v>
      </c>
      <c r="L317" s="20">
        <v>0</v>
      </c>
      <c r="M317" s="16">
        <v>1385.5</v>
      </c>
      <c r="N317" s="21">
        <v>0</v>
      </c>
    </row>
    <row r="318" spans="1:14" x14ac:dyDescent="0.25">
      <c r="A318" s="30" t="s">
        <v>34</v>
      </c>
      <c r="B318" s="22" t="s">
        <v>59</v>
      </c>
      <c r="C318" s="22">
        <v>61467</v>
      </c>
      <c r="D318" s="22" t="s">
        <v>2691</v>
      </c>
      <c r="E318" s="22" t="s">
        <v>2692</v>
      </c>
      <c r="F318" s="23">
        <v>677</v>
      </c>
      <c r="G318" s="23">
        <v>308</v>
      </c>
      <c r="H318" s="23">
        <v>0</v>
      </c>
      <c r="I318" s="23">
        <v>677</v>
      </c>
      <c r="J318" s="24">
        <v>2.7070093084206447E-4</v>
      </c>
      <c r="K318" s="25">
        <v>0</v>
      </c>
      <c r="L318" s="26">
        <v>0</v>
      </c>
      <c r="M318" s="22">
        <v>1385.5</v>
      </c>
      <c r="N318" s="27">
        <v>0</v>
      </c>
    </row>
    <row r="319" spans="1:14" x14ac:dyDescent="0.25">
      <c r="A319" s="29" t="s">
        <v>152</v>
      </c>
      <c r="B319" s="16" t="s">
        <v>152</v>
      </c>
      <c r="C319" s="16">
        <v>71241</v>
      </c>
      <c r="D319" s="16" t="s">
        <v>2693</v>
      </c>
      <c r="E319" s="16" t="s">
        <v>2694</v>
      </c>
      <c r="F319" s="17">
        <v>16</v>
      </c>
      <c r="G319" s="17">
        <v>2</v>
      </c>
      <c r="H319" s="17">
        <v>0</v>
      </c>
      <c r="I319" s="17">
        <v>16</v>
      </c>
      <c r="J319" s="18">
        <v>1.7577982522211977E-6</v>
      </c>
      <c r="K319" s="19">
        <v>0</v>
      </c>
      <c r="L319" s="20">
        <v>0</v>
      </c>
      <c r="M319" s="16">
        <v>1385.5</v>
      </c>
      <c r="N319" s="21">
        <v>0</v>
      </c>
    </row>
    <row r="320" spans="1:14" x14ac:dyDescent="0.25">
      <c r="A320" s="30" t="s">
        <v>152</v>
      </c>
      <c r="B320" s="22" t="s">
        <v>152</v>
      </c>
      <c r="C320" s="22">
        <v>71216</v>
      </c>
      <c r="D320" s="22" t="s">
        <v>2695</v>
      </c>
      <c r="E320" s="22" t="s">
        <v>2696</v>
      </c>
      <c r="F320" s="23">
        <v>451</v>
      </c>
      <c r="G320" s="23">
        <v>51</v>
      </c>
      <c r="H320" s="23">
        <v>0</v>
      </c>
      <c r="I320" s="23">
        <v>451</v>
      </c>
      <c r="J320" s="24">
        <v>4.4823855431640543E-5</v>
      </c>
      <c r="K320" s="25">
        <v>0</v>
      </c>
      <c r="L320" s="26">
        <v>0</v>
      </c>
      <c r="M320" s="22">
        <v>1385.5</v>
      </c>
      <c r="N320" s="27">
        <v>0</v>
      </c>
    </row>
    <row r="321" spans="1:14" x14ac:dyDescent="0.25">
      <c r="A321" s="29" t="s">
        <v>152</v>
      </c>
      <c r="B321" s="16" t="s">
        <v>206</v>
      </c>
      <c r="C321" s="16">
        <v>74131</v>
      </c>
      <c r="D321" s="16" t="s">
        <v>2698</v>
      </c>
      <c r="E321" s="16" t="s">
        <v>2698</v>
      </c>
      <c r="F321" s="17">
        <v>614</v>
      </c>
      <c r="G321" s="17">
        <v>157</v>
      </c>
      <c r="H321" s="17">
        <v>0</v>
      </c>
      <c r="I321" s="17">
        <v>614</v>
      </c>
      <c r="J321" s="18">
        <v>1.3798716279936403E-4</v>
      </c>
      <c r="K321" s="19">
        <v>0</v>
      </c>
      <c r="L321" s="20">
        <v>0</v>
      </c>
      <c r="M321" s="16">
        <v>1385.5</v>
      </c>
      <c r="N321" s="21">
        <v>0</v>
      </c>
    </row>
    <row r="322" spans="1:14" x14ac:dyDescent="0.25">
      <c r="A322" s="30" t="s">
        <v>34</v>
      </c>
      <c r="B322" s="22" t="s">
        <v>293</v>
      </c>
      <c r="C322" s="22">
        <v>63378</v>
      </c>
      <c r="D322" s="22" t="s">
        <v>2699</v>
      </c>
      <c r="E322" s="22" t="s">
        <v>2699</v>
      </c>
      <c r="F322" s="23">
        <v>12</v>
      </c>
      <c r="G322" s="23">
        <v>5</v>
      </c>
      <c r="H322" s="23">
        <v>0</v>
      </c>
      <c r="I322" s="23">
        <v>12</v>
      </c>
      <c r="J322" s="24">
        <v>4.3944956305529944E-6</v>
      </c>
      <c r="K322" s="25">
        <v>0</v>
      </c>
      <c r="L322" s="26">
        <v>0</v>
      </c>
      <c r="M322" s="22">
        <v>1385.5</v>
      </c>
      <c r="N322" s="27">
        <v>0</v>
      </c>
    </row>
    <row r="323" spans="1:14" x14ac:dyDescent="0.25">
      <c r="A323" s="29" t="s">
        <v>34</v>
      </c>
      <c r="B323" s="16" t="s">
        <v>59</v>
      </c>
      <c r="C323" s="16">
        <v>61457</v>
      </c>
      <c r="D323" s="16" t="s">
        <v>2700</v>
      </c>
      <c r="E323" s="16" t="s">
        <v>2701</v>
      </c>
      <c r="F323" s="17">
        <v>12</v>
      </c>
      <c r="G323" s="17">
        <v>5</v>
      </c>
      <c r="H323" s="17">
        <v>0</v>
      </c>
      <c r="I323" s="17">
        <v>12</v>
      </c>
      <c r="J323" s="18">
        <v>4.3944956305529944E-6</v>
      </c>
      <c r="K323" s="19">
        <v>0</v>
      </c>
      <c r="L323" s="20">
        <v>0</v>
      </c>
      <c r="M323" s="16">
        <v>1385.5</v>
      </c>
      <c r="N323" s="21">
        <v>0</v>
      </c>
    </row>
    <row r="324" spans="1:14" x14ac:dyDescent="0.25">
      <c r="A324" s="30" t="s">
        <v>34</v>
      </c>
      <c r="B324" s="22" t="s">
        <v>59</v>
      </c>
      <c r="C324" s="22">
        <v>61456</v>
      </c>
      <c r="D324" s="22" t="s">
        <v>2702</v>
      </c>
      <c r="E324" s="22" t="s">
        <v>2703</v>
      </c>
      <c r="F324" s="23">
        <v>0</v>
      </c>
      <c r="G324" s="23">
        <v>0</v>
      </c>
      <c r="H324" s="23">
        <v>0</v>
      </c>
      <c r="I324" s="23">
        <v>0</v>
      </c>
      <c r="J324" s="24">
        <v>0</v>
      </c>
      <c r="K324" s="25">
        <v>0</v>
      </c>
      <c r="L324" s="26">
        <v>0</v>
      </c>
      <c r="M324" s="22">
        <v>1385.5</v>
      </c>
      <c r="N324" s="27">
        <v>0</v>
      </c>
    </row>
    <row r="325" spans="1:14" x14ac:dyDescent="0.25">
      <c r="A325" s="29" t="s">
        <v>152</v>
      </c>
      <c r="B325" s="16" t="s">
        <v>152</v>
      </c>
      <c r="C325" s="16">
        <v>71251</v>
      </c>
      <c r="D325" s="16" t="s">
        <v>2704</v>
      </c>
      <c r="E325" s="16" t="s">
        <v>2705</v>
      </c>
      <c r="F325" s="17">
        <v>11</v>
      </c>
      <c r="G325" s="17">
        <v>1</v>
      </c>
      <c r="H325" s="17">
        <v>0</v>
      </c>
      <c r="I325" s="17">
        <v>11</v>
      </c>
      <c r="J325" s="18">
        <v>8.7889912611059886E-7</v>
      </c>
      <c r="K325" s="19">
        <v>0</v>
      </c>
      <c r="L325" s="20">
        <v>0</v>
      </c>
      <c r="M325" s="16">
        <v>1385.5</v>
      </c>
      <c r="N325" s="21">
        <v>0</v>
      </c>
    </row>
    <row r="326" spans="1:14" x14ac:dyDescent="0.25">
      <c r="A326" s="30" t="s">
        <v>34</v>
      </c>
      <c r="B326" s="22" t="s">
        <v>293</v>
      </c>
      <c r="C326" s="22">
        <v>63298</v>
      </c>
      <c r="D326" s="22" t="s">
        <v>2706</v>
      </c>
      <c r="E326" s="22" t="s">
        <v>2706</v>
      </c>
      <c r="F326" s="23">
        <v>0</v>
      </c>
      <c r="G326" s="23">
        <v>0</v>
      </c>
      <c r="H326" s="23">
        <v>0</v>
      </c>
      <c r="I326" s="23">
        <v>0</v>
      </c>
      <c r="J326" s="24">
        <v>0</v>
      </c>
      <c r="K326" s="25">
        <v>0</v>
      </c>
      <c r="L326" s="26">
        <v>0</v>
      </c>
      <c r="M326" s="22">
        <v>1385.5</v>
      </c>
      <c r="N326" s="27">
        <v>0</v>
      </c>
    </row>
    <row r="327" spans="1:14" x14ac:dyDescent="0.25">
      <c r="A327" s="29" t="s">
        <v>34</v>
      </c>
      <c r="B327" s="16" t="s">
        <v>293</v>
      </c>
      <c r="C327" s="16">
        <v>63339</v>
      </c>
      <c r="D327" s="16" t="s">
        <v>2707</v>
      </c>
      <c r="E327" s="16" t="s">
        <v>2708</v>
      </c>
      <c r="F327" s="17">
        <v>0</v>
      </c>
      <c r="G327" s="17">
        <v>0</v>
      </c>
      <c r="H327" s="17">
        <v>0</v>
      </c>
      <c r="I327" s="17">
        <v>0</v>
      </c>
      <c r="J327" s="18">
        <v>0</v>
      </c>
      <c r="K327" s="19">
        <v>0</v>
      </c>
      <c r="L327" s="20">
        <v>0</v>
      </c>
      <c r="M327" s="16">
        <v>1385.5</v>
      </c>
      <c r="N327" s="21">
        <v>0</v>
      </c>
    </row>
    <row r="328" spans="1:14" x14ac:dyDescent="0.25">
      <c r="A328" s="30" t="s">
        <v>152</v>
      </c>
      <c r="B328" s="22" t="s">
        <v>152</v>
      </c>
      <c r="C328" s="22">
        <v>71314</v>
      </c>
      <c r="D328" s="22" t="s">
        <v>2709</v>
      </c>
      <c r="E328" s="22" t="s">
        <v>2710</v>
      </c>
      <c r="F328" s="23">
        <v>0</v>
      </c>
      <c r="G328" s="23">
        <v>0</v>
      </c>
      <c r="H328" s="23">
        <v>0</v>
      </c>
      <c r="I328" s="23">
        <v>0</v>
      </c>
      <c r="J328" s="24">
        <v>0</v>
      </c>
      <c r="K328" s="25">
        <v>0</v>
      </c>
      <c r="L328" s="26">
        <v>0</v>
      </c>
      <c r="M328" s="22">
        <v>1385.5</v>
      </c>
      <c r="N328" s="27">
        <v>0</v>
      </c>
    </row>
    <row r="329" spans="1:14" x14ac:dyDescent="0.25">
      <c r="A329" s="29" t="s">
        <v>34</v>
      </c>
      <c r="B329" s="16" t="s">
        <v>293</v>
      </c>
      <c r="C329" s="16">
        <v>63347</v>
      </c>
      <c r="D329" s="16" t="s">
        <v>2711</v>
      </c>
      <c r="E329" s="16" t="s">
        <v>2712</v>
      </c>
      <c r="F329" s="17">
        <v>0</v>
      </c>
      <c r="G329" s="17">
        <v>0</v>
      </c>
      <c r="H329" s="17">
        <v>0</v>
      </c>
      <c r="I329" s="17">
        <v>0</v>
      </c>
      <c r="J329" s="18">
        <v>0</v>
      </c>
      <c r="K329" s="19">
        <v>0</v>
      </c>
      <c r="L329" s="20">
        <v>0</v>
      </c>
      <c r="M329" s="16">
        <v>1385.5</v>
      </c>
      <c r="N329" s="21">
        <v>0</v>
      </c>
    </row>
    <row r="330" spans="1:14" x14ac:dyDescent="0.25">
      <c r="A330" s="30" t="s">
        <v>152</v>
      </c>
      <c r="B330" s="22" t="s">
        <v>206</v>
      </c>
      <c r="C330" s="22">
        <v>74179</v>
      </c>
      <c r="D330" s="22" t="s">
        <v>2713</v>
      </c>
      <c r="E330" s="22" t="s">
        <v>2714</v>
      </c>
      <c r="F330" s="23">
        <v>0</v>
      </c>
      <c r="G330" s="23">
        <v>0</v>
      </c>
      <c r="H330" s="23">
        <v>0</v>
      </c>
      <c r="I330" s="23">
        <v>0</v>
      </c>
      <c r="J330" s="24">
        <v>0</v>
      </c>
      <c r="K330" s="25">
        <v>0</v>
      </c>
      <c r="L330" s="26">
        <v>0</v>
      </c>
      <c r="M330" s="22">
        <v>1385.5</v>
      </c>
      <c r="N330" s="27">
        <v>0</v>
      </c>
    </row>
    <row r="331" spans="1:14" x14ac:dyDescent="0.25">
      <c r="A331" s="29" t="s">
        <v>34</v>
      </c>
      <c r="B331" s="16" t="s">
        <v>293</v>
      </c>
      <c r="C331" s="16">
        <v>63335</v>
      </c>
      <c r="D331" s="16" t="s">
        <v>2715</v>
      </c>
      <c r="E331" s="16" t="s">
        <v>2716</v>
      </c>
      <c r="F331" s="17">
        <v>0</v>
      </c>
      <c r="G331" s="17">
        <v>0</v>
      </c>
      <c r="H331" s="17">
        <v>0</v>
      </c>
      <c r="I331" s="17">
        <v>0</v>
      </c>
      <c r="J331" s="18">
        <v>0</v>
      </c>
      <c r="K331" s="19">
        <v>0</v>
      </c>
      <c r="L331" s="20">
        <v>0</v>
      </c>
      <c r="M331" s="16">
        <v>1385.5</v>
      </c>
      <c r="N331" s="21">
        <v>0</v>
      </c>
    </row>
    <row r="332" spans="1:14" x14ac:dyDescent="0.25">
      <c r="A332" s="30" t="s">
        <v>34</v>
      </c>
      <c r="B332" s="22" t="s">
        <v>293</v>
      </c>
      <c r="C332" s="22">
        <v>63343</v>
      </c>
      <c r="D332" s="22" t="s">
        <v>2717</v>
      </c>
      <c r="E332" s="22" t="s">
        <v>2718</v>
      </c>
      <c r="F332" s="23">
        <v>0</v>
      </c>
      <c r="G332" s="23">
        <v>0</v>
      </c>
      <c r="H332" s="23">
        <v>0</v>
      </c>
      <c r="I332" s="23">
        <v>0</v>
      </c>
      <c r="J332" s="24">
        <v>0</v>
      </c>
      <c r="K332" s="25">
        <v>0</v>
      </c>
      <c r="L332" s="26">
        <v>0</v>
      </c>
      <c r="M332" s="22">
        <v>1385.5</v>
      </c>
      <c r="N332" s="27">
        <v>0</v>
      </c>
    </row>
    <row r="333" spans="1:14" x14ac:dyDescent="0.25">
      <c r="A333" s="29" t="s">
        <v>152</v>
      </c>
      <c r="B333" s="16" t="s">
        <v>206</v>
      </c>
      <c r="C333" s="16">
        <v>74168</v>
      </c>
      <c r="D333" s="16" t="s">
        <v>2719</v>
      </c>
      <c r="E333" s="16" t="s">
        <v>2720</v>
      </c>
      <c r="F333" s="17">
        <v>1077</v>
      </c>
      <c r="G333" s="17">
        <v>275</v>
      </c>
      <c r="H333" s="17">
        <v>0</v>
      </c>
      <c r="I333" s="17">
        <v>1077</v>
      </c>
      <c r="J333" s="18">
        <v>2.416972596804147E-4</v>
      </c>
      <c r="K333" s="19">
        <v>0</v>
      </c>
      <c r="L333" s="20">
        <v>0</v>
      </c>
      <c r="M333" s="16">
        <v>1385.5</v>
      </c>
      <c r="N333" s="21">
        <v>0</v>
      </c>
    </row>
    <row r="334" spans="1:14" x14ac:dyDescent="0.25">
      <c r="A334" s="30" t="s">
        <v>34</v>
      </c>
      <c r="B334" s="22" t="s">
        <v>293</v>
      </c>
      <c r="C334" s="22">
        <v>63348</v>
      </c>
      <c r="D334" s="22" t="s">
        <v>2721</v>
      </c>
      <c r="E334" s="22" t="s">
        <v>2721</v>
      </c>
      <c r="F334" s="23">
        <v>0</v>
      </c>
      <c r="G334" s="23">
        <v>0</v>
      </c>
      <c r="H334" s="23">
        <v>0</v>
      </c>
      <c r="I334" s="23">
        <v>0</v>
      </c>
      <c r="J334" s="24">
        <v>0</v>
      </c>
      <c r="K334" s="25">
        <v>0</v>
      </c>
      <c r="L334" s="26">
        <v>0</v>
      </c>
      <c r="M334" s="22">
        <v>1385.5</v>
      </c>
      <c r="N334" s="27">
        <v>0</v>
      </c>
    </row>
    <row r="335" spans="1:14" x14ac:dyDescent="0.25">
      <c r="A335" s="29" t="s">
        <v>34</v>
      </c>
      <c r="B335" s="16" t="s">
        <v>293</v>
      </c>
      <c r="C335" s="16">
        <v>63367</v>
      </c>
      <c r="D335" s="16" t="s">
        <v>2722</v>
      </c>
      <c r="E335" s="16" t="s">
        <v>2723</v>
      </c>
      <c r="F335" s="17">
        <v>0</v>
      </c>
      <c r="G335" s="17">
        <v>0</v>
      </c>
      <c r="H335" s="17">
        <v>0</v>
      </c>
      <c r="I335" s="17">
        <v>0</v>
      </c>
      <c r="J335" s="18">
        <v>0</v>
      </c>
      <c r="K335" s="19">
        <v>0</v>
      </c>
      <c r="L335" s="20">
        <v>0</v>
      </c>
      <c r="M335" s="16">
        <v>1385.5</v>
      </c>
      <c r="N335" s="21">
        <v>0</v>
      </c>
    </row>
    <row r="336" spans="1:14" x14ac:dyDescent="0.25">
      <c r="A336" s="30" t="s">
        <v>34</v>
      </c>
      <c r="B336" s="22" t="s">
        <v>59</v>
      </c>
      <c r="C336" s="22">
        <v>61431</v>
      </c>
      <c r="D336" s="22" t="s">
        <v>2724</v>
      </c>
      <c r="E336" s="22" t="s">
        <v>2725</v>
      </c>
      <c r="F336" s="23">
        <v>23</v>
      </c>
      <c r="G336" s="23">
        <v>10</v>
      </c>
      <c r="H336" s="23">
        <v>0</v>
      </c>
      <c r="I336" s="23">
        <v>23</v>
      </c>
      <c r="J336" s="24">
        <v>8.7889912611059888E-6</v>
      </c>
      <c r="K336" s="25">
        <v>0</v>
      </c>
      <c r="L336" s="26">
        <v>0</v>
      </c>
      <c r="M336" s="22">
        <v>1385.5</v>
      </c>
      <c r="N336" s="27">
        <v>0</v>
      </c>
    </row>
    <row r="337" spans="1:14" x14ac:dyDescent="0.25">
      <c r="A337" s="29" t="s">
        <v>152</v>
      </c>
      <c r="B337" s="16" t="s">
        <v>152</v>
      </c>
      <c r="C337" s="16">
        <v>71386</v>
      </c>
      <c r="D337" s="16" t="s">
        <v>2726</v>
      </c>
      <c r="E337" s="16" t="s">
        <v>2727</v>
      </c>
      <c r="F337" s="17">
        <v>16</v>
      </c>
      <c r="G337" s="17">
        <v>2</v>
      </c>
      <c r="H337" s="17">
        <v>0</v>
      </c>
      <c r="I337" s="17">
        <v>16</v>
      </c>
      <c r="J337" s="18">
        <v>1.7577982522211977E-6</v>
      </c>
      <c r="K337" s="19">
        <v>0</v>
      </c>
      <c r="L337" s="20">
        <v>0</v>
      </c>
      <c r="M337" s="16">
        <v>1385.5</v>
      </c>
      <c r="N337" s="21">
        <v>0</v>
      </c>
    </row>
    <row r="338" spans="1:14" x14ac:dyDescent="0.25">
      <c r="A338" s="30" t="s">
        <v>34</v>
      </c>
      <c r="B338" s="22" t="s">
        <v>59</v>
      </c>
      <c r="C338" s="22">
        <v>61433</v>
      </c>
      <c r="D338" s="22" t="s">
        <v>2728</v>
      </c>
      <c r="E338" s="22" t="s">
        <v>2729</v>
      </c>
      <c r="F338" s="23">
        <v>0</v>
      </c>
      <c r="G338" s="23">
        <v>0</v>
      </c>
      <c r="H338" s="23">
        <v>2</v>
      </c>
      <c r="I338" s="23">
        <v>2</v>
      </c>
      <c r="J338" s="24">
        <v>0</v>
      </c>
      <c r="K338" s="25">
        <v>2.3587742865297478E-6</v>
      </c>
      <c r="L338" s="26">
        <v>1</v>
      </c>
      <c r="M338" s="22">
        <v>1385.5</v>
      </c>
      <c r="N338" s="27">
        <v>0</v>
      </c>
    </row>
    <row r="339" spans="1:14" x14ac:dyDescent="0.25">
      <c r="A339" s="29" t="s">
        <v>34</v>
      </c>
      <c r="B339" s="16" t="s">
        <v>59</v>
      </c>
      <c r="C339" s="16">
        <v>61429</v>
      </c>
      <c r="D339" s="16" t="s">
        <v>2730</v>
      </c>
      <c r="E339" s="16" t="s">
        <v>2731</v>
      </c>
      <c r="F339" s="17">
        <v>29</v>
      </c>
      <c r="G339" s="17">
        <v>13</v>
      </c>
      <c r="H339" s="17">
        <v>0</v>
      </c>
      <c r="I339" s="17">
        <v>29</v>
      </c>
      <c r="J339" s="18">
        <v>1.1425688639437786E-5</v>
      </c>
      <c r="K339" s="19">
        <v>0</v>
      </c>
      <c r="L339" s="20">
        <v>0</v>
      </c>
      <c r="M339" s="16">
        <v>1385.5</v>
      </c>
      <c r="N339" s="21">
        <v>0</v>
      </c>
    </row>
    <row r="340" spans="1:14" x14ac:dyDescent="0.25">
      <c r="A340" s="30" t="s">
        <v>152</v>
      </c>
      <c r="B340" s="22" t="s">
        <v>152</v>
      </c>
      <c r="C340" s="22">
        <v>71341</v>
      </c>
      <c r="D340" s="22" t="s">
        <v>2732</v>
      </c>
      <c r="E340" s="22" t="s">
        <v>2733</v>
      </c>
      <c r="F340" s="23">
        <v>6</v>
      </c>
      <c r="G340" s="23">
        <v>1</v>
      </c>
      <c r="H340" s="23">
        <v>0</v>
      </c>
      <c r="I340" s="23">
        <v>6</v>
      </c>
      <c r="J340" s="24">
        <v>8.7889912611059886E-7</v>
      </c>
      <c r="K340" s="25">
        <v>0</v>
      </c>
      <c r="L340" s="26">
        <v>0</v>
      </c>
      <c r="M340" s="22">
        <v>1385.5</v>
      </c>
      <c r="N340" s="27">
        <v>0</v>
      </c>
    </row>
    <row r="341" spans="1:14" x14ac:dyDescent="0.25">
      <c r="A341" s="29" t="s">
        <v>34</v>
      </c>
      <c r="B341" s="16" t="s">
        <v>293</v>
      </c>
      <c r="C341" s="16">
        <v>63371</v>
      </c>
      <c r="D341" s="16" t="s">
        <v>2734</v>
      </c>
      <c r="E341" s="16" t="s">
        <v>2735</v>
      </c>
      <c r="F341" s="17">
        <v>12</v>
      </c>
      <c r="G341" s="17">
        <v>5</v>
      </c>
      <c r="H341" s="17">
        <v>0</v>
      </c>
      <c r="I341" s="17">
        <v>12</v>
      </c>
      <c r="J341" s="18">
        <v>4.3944956305529944E-6</v>
      </c>
      <c r="K341" s="19">
        <v>0</v>
      </c>
      <c r="L341" s="20">
        <v>0</v>
      </c>
      <c r="M341" s="16">
        <v>1385.5</v>
      </c>
      <c r="N341" s="21">
        <v>0</v>
      </c>
    </row>
    <row r="342" spans="1:14" x14ac:dyDescent="0.25">
      <c r="A342" s="30" t="s">
        <v>152</v>
      </c>
      <c r="B342" s="22" t="s">
        <v>206</v>
      </c>
      <c r="C342" s="22">
        <v>74112</v>
      </c>
      <c r="D342" s="22" t="s">
        <v>2736</v>
      </c>
      <c r="E342" s="22" t="s">
        <v>2737</v>
      </c>
      <c r="F342" s="23">
        <v>75</v>
      </c>
      <c r="G342" s="23">
        <v>19</v>
      </c>
      <c r="H342" s="23">
        <v>0</v>
      </c>
      <c r="I342" s="23">
        <v>75</v>
      </c>
      <c r="J342" s="24">
        <v>1.6699083396101379E-5</v>
      </c>
      <c r="K342" s="25">
        <v>0</v>
      </c>
      <c r="L342" s="26">
        <v>0</v>
      </c>
      <c r="M342" s="22">
        <v>1385.5</v>
      </c>
      <c r="N342" s="27">
        <v>0</v>
      </c>
    </row>
    <row r="343" spans="1:14" x14ac:dyDescent="0.25">
      <c r="A343" s="29" t="s">
        <v>34</v>
      </c>
      <c r="B343" s="16" t="s">
        <v>59</v>
      </c>
      <c r="C343" s="16">
        <v>61426</v>
      </c>
      <c r="D343" s="16" t="s">
        <v>2740</v>
      </c>
      <c r="E343" s="16" t="s">
        <v>2741</v>
      </c>
      <c r="F343" s="17">
        <v>1383</v>
      </c>
      <c r="G343" s="17">
        <v>630</v>
      </c>
      <c r="H343" s="17">
        <v>0</v>
      </c>
      <c r="I343" s="17">
        <v>1383</v>
      </c>
      <c r="J343" s="18">
        <v>5.5370644944967729E-4</v>
      </c>
      <c r="K343" s="19">
        <v>0</v>
      </c>
      <c r="L343" s="20">
        <v>0</v>
      </c>
      <c r="M343" s="16">
        <v>1385.5</v>
      </c>
      <c r="N343" s="21">
        <v>0</v>
      </c>
    </row>
    <row r="344" spans="1:14" x14ac:dyDescent="0.25">
      <c r="A344" s="30" t="s">
        <v>152</v>
      </c>
      <c r="B344" s="22" t="s">
        <v>152</v>
      </c>
      <c r="C344" s="22">
        <v>71357</v>
      </c>
      <c r="D344" s="22" t="s">
        <v>2742</v>
      </c>
      <c r="E344" s="22" t="s">
        <v>2743</v>
      </c>
      <c r="F344" s="23">
        <v>16</v>
      </c>
      <c r="G344" s="23">
        <v>2</v>
      </c>
      <c r="H344" s="23">
        <v>0</v>
      </c>
      <c r="I344" s="23">
        <v>16</v>
      </c>
      <c r="J344" s="24">
        <v>1.7577982522211977E-6</v>
      </c>
      <c r="K344" s="25">
        <v>0</v>
      </c>
      <c r="L344" s="26">
        <v>0</v>
      </c>
      <c r="M344" s="22">
        <v>1385.5</v>
      </c>
      <c r="N344" s="27">
        <v>0</v>
      </c>
    </row>
    <row r="345" spans="1:14" x14ac:dyDescent="0.25">
      <c r="A345" s="29" t="s">
        <v>34</v>
      </c>
      <c r="B345" s="16" t="s">
        <v>293</v>
      </c>
      <c r="C345" s="16">
        <v>63379</v>
      </c>
      <c r="D345" s="16" t="s">
        <v>2744</v>
      </c>
      <c r="E345" s="16" t="s">
        <v>2745</v>
      </c>
      <c r="F345" s="17">
        <v>20</v>
      </c>
      <c r="G345" s="17">
        <v>9</v>
      </c>
      <c r="H345" s="17">
        <v>0</v>
      </c>
      <c r="I345" s="17">
        <v>20</v>
      </c>
      <c r="J345" s="18">
        <v>7.9100921349953903E-6</v>
      </c>
      <c r="K345" s="19">
        <v>0</v>
      </c>
      <c r="L345" s="20">
        <v>0</v>
      </c>
      <c r="M345" s="16">
        <v>1385.5</v>
      </c>
      <c r="N345" s="21">
        <v>0</v>
      </c>
    </row>
    <row r="346" spans="1:14" x14ac:dyDescent="0.25">
      <c r="A346" s="30" t="s">
        <v>34</v>
      </c>
      <c r="B346" s="22" t="s">
        <v>59</v>
      </c>
      <c r="C346" s="22">
        <v>61421</v>
      </c>
      <c r="D346" s="22" t="s">
        <v>2746</v>
      </c>
      <c r="E346" s="22" t="s">
        <v>2747</v>
      </c>
      <c r="F346" s="23">
        <v>301</v>
      </c>
      <c r="G346" s="23">
        <v>137</v>
      </c>
      <c r="H346" s="23">
        <v>0</v>
      </c>
      <c r="I346" s="23">
        <v>301</v>
      </c>
      <c r="J346" s="24">
        <v>1.2040918027715204E-4</v>
      </c>
      <c r="K346" s="25">
        <v>0</v>
      </c>
      <c r="L346" s="26">
        <v>0</v>
      </c>
      <c r="M346" s="22">
        <v>1385.5</v>
      </c>
      <c r="N346" s="27">
        <v>0</v>
      </c>
    </row>
    <row r="347" spans="1:14" x14ac:dyDescent="0.25">
      <c r="A347" s="29" t="s">
        <v>152</v>
      </c>
      <c r="B347" s="16" t="s">
        <v>152</v>
      </c>
      <c r="C347" s="16">
        <v>71115</v>
      </c>
      <c r="D347" s="16" t="s">
        <v>2748</v>
      </c>
      <c r="E347" s="16" t="s">
        <v>2749</v>
      </c>
      <c r="F347" s="17">
        <v>0</v>
      </c>
      <c r="G347" s="17">
        <v>0</v>
      </c>
      <c r="H347" s="17">
        <v>0</v>
      </c>
      <c r="I347" s="17">
        <v>0</v>
      </c>
      <c r="J347" s="18">
        <v>0</v>
      </c>
      <c r="K347" s="19">
        <v>0</v>
      </c>
      <c r="L347" s="20">
        <v>0</v>
      </c>
      <c r="M347" s="16">
        <v>1385.5</v>
      </c>
      <c r="N347" s="21">
        <v>0</v>
      </c>
    </row>
    <row r="348" spans="1:14" x14ac:dyDescent="0.25">
      <c r="A348" s="30" t="s">
        <v>152</v>
      </c>
      <c r="B348" s="22" t="s">
        <v>152</v>
      </c>
      <c r="C348" s="22">
        <v>71384</v>
      </c>
      <c r="D348" s="22" t="s">
        <v>2750</v>
      </c>
      <c r="E348" s="22" t="s">
        <v>2751</v>
      </c>
      <c r="F348" s="23">
        <v>0</v>
      </c>
      <c r="G348" s="23">
        <v>0</v>
      </c>
      <c r="H348" s="23">
        <v>0</v>
      </c>
      <c r="I348" s="23">
        <v>0</v>
      </c>
      <c r="J348" s="24">
        <v>0</v>
      </c>
      <c r="K348" s="25">
        <v>0</v>
      </c>
      <c r="L348" s="26">
        <v>0</v>
      </c>
      <c r="M348" s="22">
        <v>1385.5</v>
      </c>
      <c r="N348" s="27">
        <v>0</v>
      </c>
    </row>
    <row r="349" spans="1:14" x14ac:dyDescent="0.25">
      <c r="A349" s="29" t="s">
        <v>152</v>
      </c>
      <c r="B349" s="16" t="s">
        <v>206</v>
      </c>
      <c r="C349" s="16">
        <v>74118</v>
      </c>
      <c r="D349" s="16" t="s">
        <v>2752</v>
      </c>
      <c r="E349" s="16" t="s">
        <v>2753</v>
      </c>
      <c r="F349" s="17">
        <v>654</v>
      </c>
      <c r="G349" s="17">
        <v>167</v>
      </c>
      <c r="H349" s="17">
        <v>0</v>
      </c>
      <c r="I349" s="17">
        <v>654</v>
      </c>
      <c r="J349" s="18">
        <v>1.4677615406047002E-4</v>
      </c>
      <c r="K349" s="19">
        <v>0</v>
      </c>
      <c r="L349" s="20">
        <v>0</v>
      </c>
      <c r="M349" s="16">
        <v>1385.5</v>
      </c>
      <c r="N349" s="21">
        <v>0</v>
      </c>
    </row>
    <row r="350" spans="1:14" x14ac:dyDescent="0.25">
      <c r="A350" s="30" t="s">
        <v>34</v>
      </c>
      <c r="B350" s="22" t="s">
        <v>59</v>
      </c>
      <c r="C350" s="22">
        <v>61414</v>
      </c>
      <c r="D350" s="22" t="s">
        <v>2754</v>
      </c>
      <c r="E350" s="22" t="s">
        <v>2755</v>
      </c>
      <c r="F350" s="23">
        <v>1195</v>
      </c>
      <c r="G350" s="23">
        <v>544</v>
      </c>
      <c r="H350" s="23">
        <v>0</v>
      </c>
      <c r="I350" s="23">
        <v>1195</v>
      </c>
      <c r="J350" s="24">
        <v>4.7812112460416582E-4</v>
      </c>
      <c r="K350" s="25">
        <v>0</v>
      </c>
      <c r="L350" s="26">
        <v>0</v>
      </c>
      <c r="M350" s="22">
        <v>1385.5</v>
      </c>
      <c r="N350" s="27">
        <v>0</v>
      </c>
    </row>
    <row r="351" spans="1:14" x14ac:dyDescent="0.25">
      <c r="A351" s="29" t="s">
        <v>34</v>
      </c>
      <c r="B351" s="16" t="s">
        <v>293</v>
      </c>
      <c r="C351" s="16">
        <v>63383</v>
      </c>
      <c r="D351" s="16" t="s">
        <v>2756</v>
      </c>
      <c r="E351" s="16" t="s">
        <v>2757</v>
      </c>
      <c r="F351" s="17">
        <v>0</v>
      </c>
      <c r="G351" s="17">
        <v>0</v>
      </c>
      <c r="H351" s="17">
        <v>0</v>
      </c>
      <c r="I351" s="17">
        <v>0</v>
      </c>
      <c r="J351" s="18">
        <v>0</v>
      </c>
      <c r="K351" s="19">
        <v>0</v>
      </c>
      <c r="L351" s="20">
        <v>0</v>
      </c>
      <c r="M351" s="16">
        <v>1385.5</v>
      </c>
      <c r="N351" s="21">
        <v>0</v>
      </c>
    </row>
    <row r="352" spans="1:14" x14ac:dyDescent="0.25">
      <c r="A352" s="30" t="s">
        <v>152</v>
      </c>
      <c r="B352" s="22" t="s">
        <v>247</v>
      </c>
      <c r="C352" s="22">
        <v>73143</v>
      </c>
      <c r="D352" s="22" t="s">
        <v>2758</v>
      </c>
      <c r="E352" s="22" t="s">
        <v>2759</v>
      </c>
      <c r="F352" s="23">
        <v>0</v>
      </c>
      <c r="G352" s="23">
        <v>0</v>
      </c>
      <c r="H352" s="23">
        <v>0</v>
      </c>
      <c r="I352" s="23">
        <v>0</v>
      </c>
      <c r="J352" s="24">
        <v>0</v>
      </c>
      <c r="K352" s="25">
        <v>0</v>
      </c>
      <c r="L352" s="26">
        <v>0</v>
      </c>
      <c r="M352" s="22">
        <v>1385.5</v>
      </c>
      <c r="N352" s="27">
        <v>0</v>
      </c>
    </row>
    <row r="353" spans="1:14" x14ac:dyDescent="0.25">
      <c r="A353" s="29" t="s">
        <v>152</v>
      </c>
      <c r="B353" s="16" t="s">
        <v>152</v>
      </c>
      <c r="C353" s="16">
        <v>71354</v>
      </c>
      <c r="D353" s="16" t="s">
        <v>2760</v>
      </c>
      <c r="E353" s="16" t="s">
        <v>2761</v>
      </c>
      <c r="F353" s="17">
        <v>0</v>
      </c>
      <c r="G353" s="17">
        <v>0</v>
      </c>
      <c r="H353" s="17">
        <v>0</v>
      </c>
      <c r="I353" s="17">
        <v>0</v>
      </c>
      <c r="J353" s="18">
        <v>0</v>
      </c>
      <c r="K353" s="19">
        <v>0</v>
      </c>
      <c r="L353" s="20">
        <v>0</v>
      </c>
      <c r="M353" s="16">
        <v>1385.5</v>
      </c>
      <c r="N353" s="21">
        <v>0</v>
      </c>
    </row>
    <row r="354" spans="1:14" x14ac:dyDescent="0.25">
      <c r="A354" s="30" t="s">
        <v>34</v>
      </c>
      <c r="B354" s="22" t="s">
        <v>59</v>
      </c>
      <c r="C354" s="22">
        <v>61411</v>
      </c>
      <c r="D354" s="22" t="s">
        <v>2762</v>
      </c>
      <c r="E354" s="22" t="s">
        <v>2763</v>
      </c>
      <c r="F354" s="23">
        <v>74</v>
      </c>
      <c r="G354" s="23">
        <v>34</v>
      </c>
      <c r="H354" s="23">
        <v>0</v>
      </c>
      <c r="I354" s="23">
        <v>74</v>
      </c>
      <c r="J354" s="24">
        <v>2.9882570287760364E-5</v>
      </c>
      <c r="K354" s="25">
        <v>0</v>
      </c>
      <c r="L354" s="26">
        <v>0</v>
      </c>
      <c r="M354" s="22">
        <v>1385.5</v>
      </c>
      <c r="N354" s="27">
        <v>0</v>
      </c>
    </row>
    <row r="355" spans="1:14" x14ac:dyDescent="0.25">
      <c r="A355" s="29" t="s">
        <v>152</v>
      </c>
      <c r="B355" s="16" t="s">
        <v>152</v>
      </c>
      <c r="C355" s="16">
        <v>71371</v>
      </c>
      <c r="D355" s="16" t="s">
        <v>2764</v>
      </c>
      <c r="E355" s="16" t="s">
        <v>2765</v>
      </c>
      <c r="F355" s="17">
        <v>0</v>
      </c>
      <c r="G355" s="17">
        <v>0</v>
      </c>
      <c r="H355" s="17">
        <v>27</v>
      </c>
      <c r="I355" s="17">
        <v>27</v>
      </c>
      <c r="J355" s="18">
        <v>0</v>
      </c>
      <c r="K355" s="19">
        <v>3.1843452868151596E-5</v>
      </c>
      <c r="L355" s="20">
        <v>1</v>
      </c>
      <c r="M355" s="16">
        <v>1385.5</v>
      </c>
      <c r="N355" s="21">
        <v>0</v>
      </c>
    </row>
    <row r="356" spans="1:14" x14ac:dyDescent="0.25">
      <c r="A356" s="30" t="s">
        <v>34</v>
      </c>
      <c r="B356" s="22" t="s">
        <v>32</v>
      </c>
      <c r="C356" s="22">
        <v>62284</v>
      </c>
      <c r="D356" s="22" t="s">
        <v>2766</v>
      </c>
      <c r="E356" s="22" t="s">
        <v>2767</v>
      </c>
      <c r="F356" s="23">
        <v>6</v>
      </c>
      <c r="G356" s="23">
        <v>2</v>
      </c>
      <c r="H356" s="23">
        <v>0</v>
      </c>
      <c r="I356" s="23">
        <v>6</v>
      </c>
      <c r="J356" s="24">
        <v>1.7577982522211977E-6</v>
      </c>
      <c r="K356" s="25">
        <v>0</v>
      </c>
      <c r="L356" s="26">
        <v>0</v>
      </c>
      <c r="M356" s="22">
        <v>1385.5</v>
      </c>
      <c r="N356" s="27">
        <v>0</v>
      </c>
    </row>
    <row r="357" spans="1:14" x14ac:dyDescent="0.25">
      <c r="A357" s="29" t="s">
        <v>152</v>
      </c>
      <c r="B357" s="16" t="s">
        <v>247</v>
      </c>
      <c r="C357" s="16">
        <v>73293</v>
      </c>
      <c r="D357" s="16" t="s">
        <v>2768</v>
      </c>
      <c r="E357" s="16" t="s">
        <v>807</v>
      </c>
      <c r="F357" s="17">
        <v>0</v>
      </c>
      <c r="G357" s="17">
        <v>0</v>
      </c>
      <c r="H357" s="17">
        <v>0</v>
      </c>
      <c r="I357" s="17">
        <v>0</v>
      </c>
      <c r="J357" s="18">
        <v>0</v>
      </c>
      <c r="K357" s="19">
        <v>0</v>
      </c>
      <c r="L357" s="20">
        <v>0</v>
      </c>
      <c r="M357" s="16">
        <v>1385.5</v>
      </c>
      <c r="N357" s="21">
        <v>0</v>
      </c>
    </row>
    <row r="358" spans="1:14" x14ac:dyDescent="0.25">
      <c r="A358" s="30" t="s">
        <v>34</v>
      </c>
      <c r="B358" s="22" t="s">
        <v>32</v>
      </c>
      <c r="C358" s="22">
        <v>62281</v>
      </c>
      <c r="D358" s="22" t="s">
        <v>2769</v>
      </c>
      <c r="E358" s="22" t="s">
        <v>2770</v>
      </c>
      <c r="F358" s="23">
        <v>0</v>
      </c>
      <c r="G358" s="23">
        <v>0</v>
      </c>
      <c r="H358" s="23">
        <v>0</v>
      </c>
      <c r="I358" s="23">
        <v>0</v>
      </c>
      <c r="J358" s="24">
        <v>0</v>
      </c>
      <c r="K358" s="25">
        <v>0</v>
      </c>
      <c r="L358" s="26">
        <v>0</v>
      </c>
      <c r="M358" s="22">
        <v>1385.5</v>
      </c>
      <c r="N358" s="27">
        <v>0</v>
      </c>
    </row>
    <row r="359" spans="1:14" x14ac:dyDescent="0.25">
      <c r="A359" s="29" t="s">
        <v>152</v>
      </c>
      <c r="B359" s="16" t="s">
        <v>247</v>
      </c>
      <c r="C359" s="16">
        <v>73183</v>
      </c>
      <c r="D359" s="16" t="s">
        <v>2771</v>
      </c>
      <c r="E359" s="16" t="s">
        <v>2771</v>
      </c>
      <c r="F359" s="17">
        <v>68</v>
      </c>
      <c r="G359" s="17">
        <v>17</v>
      </c>
      <c r="H359" s="17">
        <v>0</v>
      </c>
      <c r="I359" s="17">
        <v>68</v>
      </c>
      <c r="J359" s="18">
        <v>1.4941285143880182E-5</v>
      </c>
      <c r="K359" s="19">
        <v>0</v>
      </c>
      <c r="L359" s="20">
        <v>0</v>
      </c>
      <c r="M359" s="16">
        <v>1385.5</v>
      </c>
      <c r="N359" s="21">
        <v>0</v>
      </c>
    </row>
    <row r="360" spans="1:14" x14ac:dyDescent="0.25">
      <c r="A360" s="30" t="s">
        <v>152</v>
      </c>
      <c r="B360" s="22" t="s">
        <v>206</v>
      </c>
      <c r="C360" s="22">
        <v>74177</v>
      </c>
      <c r="D360" s="22" t="s">
        <v>2772</v>
      </c>
      <c r="E360" s="22" t="s">
        <v>2773</v>
      </c>
      <c r="F360" s="23">
        <v>0</v>
      </c>
      <c r="G360" s="23">
        <v>0</v>
      </c>
      <c r="H360" s="23">
        <v>0</v>
      </c>
      <c r="I360" s="23">
        <v>0</v>
      </c>
      <c r="J360" s="24">
        <v>0</v>
      </c>
      <c r="K360" s="25">
        <v>0</v>
      </c>
      <c r="L360" s="26">
        <v>0</v>
      </c>
      <c r="M360" s="22">
        <v>1385.5</v>
      </c>
      <c r="N360" s="27">
        <v>0</v>
      </c>
    </row>
    <row r="361" spans="1:14" x14ac:dyDescent="0.25">
      <c r="A361" s="29" t="s">
        <v>34</v>
      </c>
      <c r="B361" s="16" t="s">
        <v>32</v>
      </c>
      <c r="C361" s="16">
        <v>62273</v>
      </c>
      <c r="D361" s="16" t="s">
        <v>2776</v>
      </c>
      <c r="E361" s="16" t="s">
        <v>2777</v>
      </c>
      <c r="F361" s="17">
        <v>46</v>
      </c>
      <c r="G361" s="17">
        <v>17</v>
      </c>
      <c r="H361" s="17">
        <v>0</v>
      </c>
      <c r="I361" s="17">
        <v>46</v>
      </c>
      <c r="J361" s="18">
        <v>1.4941285143880182E-5</v>
      </c>
      <c r="K361" s="19">
        <v>0</v>
      </c>
      <c r="L361" s="20">
        <v>0</v>
      </c>
      <c r="M361" s="16">
        <v>1385.5</v>
      </c>
      <c r="N361" s="21">
        <v>0</v>
      </c>
    </row>
    <row r="362" spans="1:14" x14ac:dyDescent="0.25">
      <c r="A362" s="30" t="s">
        <v>34</v>
      </c>
      <c r="B362" s="22" t="s">
        <v>32</v>
      </c>
      <c r="C362" s="22">
        <v>62233</v>
      </c>
      <c r="D362" s="22" t="s">
        <v>2778</v>
      </c>
      <c r="E362" s="22" t="s">
        <v>2779</v>
      </c>
      <c r="F362" s="23">
        <v>163</v>
      </c>
      <c r="G362" s="23">
        <v>59</v>
      </c>
      <c r="H362" s="23">
        <v>0</v>
      </c>
      <c r="I362" s="23">
        <v>163</v>
      </c>
      <c r="J362" s="24">
        <v>5.1855048440525338E-5</v>
      </c>
      <c r="K362" s="25">
        <v>0</v>
      </c>
      <c r="L362" s="26">
        <v>0</v>
      </c>
      <c r="M362" s="22">
        <v>1385.5</v>
      </c>
      <c r="N362" s="27">
        <v>0</v>
      </c>
    </row>
    <row r="363" spans="1:14" x14ac:dyDescent="0.25">
      <c r="A363" s="29" t="s">
        <v>34</v>
      </c>
      <c r="B363" s="16" t="s">
        <v>32</v>
      </c>
      <c r="C363" s="16">
        <v>62219</v>
      </c>
      <c r="D363" s="16" t="s">
        <v>2780</v>
      </c>
      <c r="E363" s="16" t="s">
        <v>2059</v>
      </c>
      <c r="F363" s="17">
        <v>916</v>
      </c>
      <c r="G363" s="17">
        <v>334</v>
      </c>
      <c r="H363" s="17">
        <v>0</v>
      </c>
      <c r="I363" s="17">
        <v>916</v>
      </c>
      <c r="J363" s="18">
        <v>2.9355230812094004E-4</v>
      </c>
      <c r="K363" s="19">
        <v>0</v>
      </c>
      <c r="L363" s="20">
        <v>0</v>
      </c>
      <c r="M363" s="16">
        <v>1385.5</v>
      </c>
      <c r="N363" s="21">
        <v>0</v>
      </c>
    </row>
    <row r="364" spans="1:14" x14ac:dyDescent="0.25">
      <c r="A364" s="30" t="s">
        <v>34</v>
      </c>
      <c r="B364" s="22" t="s">
        <v>32</v>
      </c>
      <c r="C364" s="22">
        <v>62242</v>
      </c>
      <c r="D364" s="22" t="s">
        <v>2781</v>
      </c>
      <c r="E364" s="22" t="s">
        <v>2781</v>
      </c>
      <c r="F364" s="23">
        <v>589</v>
      </c>
      <c r="G364" s="23">
        <v>214</v>
      </c>
      <c r="H364" s="23">
        <v>0</v>
      </c>
      <c r="I364" s="23">
        <v>589</v>
      </c>
      <c r="J364" s="24">
        <v>1.8808441298766816E-4</v>
      </c>
      <c r="K364" s="25">
        <v>0</v>
      </c>
      <c r="L364" s="26">
        <v>0</v>
      </c>
      <c r="M364" s="22">
        <v>1385.5</v>
      </c>
      <c r="N364" s="27">
        <v>0</v>
      </c>
    </row>
    <row r="365" spans="1:14" x14ac:dyDescent="0.25">
      <c r="A365" s="29" t="s">
        <v>34</v>
      </c>
      <c r="B365" s="16" t="s">
        <v>32</v>
      </c>
      <c r="C365" s="16">
        <v>62314</v>
      </c>
      <c r="D365" s="16" t="s">
        <v>2784</v>
      </c>
      <c r="E365" s="16" t="s">
        <v>2784</v>
      </c>
      <c r="F365" s="17">
        <v>12</v>
      </c>
      <c r="G365" s="17">
        <v>4</v>
      </c>
      <c r="H365" s="17">
        <v>0</v>
      </c>
      <c r="I365" s="17">
        <v>12</v>
      </c>
      <c r="J365" s="18">
        <v>3.5155965044423954E-6</v>
      </c>
      <c r="K365" s="19">
        <v>0</v>
      </c>
      <c r="L365" s="20">
        <v>0</v>
      </c>
      <c r="M365" s="16">
        <v>1385.5</v>
      </c>
      <c r="N365" s="21">
        <v>0</v>
      </c>
    </row>
    <row r="366" spans="1:14" x14ac:dyDescent="0.25">
      <c r="A366" s="30" t="s">
        <v>34</v>
      </c>
      <c r="B366" s="22" t="s">
        <v>32</v>
      </c>
      <c r="C366" s="22">
        <v>62318</v>
      </c>
      <c r="D366" s="22" t="s">
        <v>2785</v>
      </c>
      <c r="E366" s="22" t="s">
        <v>2786</v>
      </c>
      <c r="F366" s="23">
        <v>0</v>
      </c>
      <c r="G366" s="23">
        <v>0</v>
      </c>
      <c r="H366" s="23">
        <v>0</v>
      </c>
      <c r="I366" s="23">
        <v>0</v>
      </c>
      <c r="J366" s="24">
        <v>0</v>
      </c>
      <c r="K366" s="25">
        <v>0</v>
      </c>
      <c r="L366" s="26">
        <v>0</v>
      </c>
      <c r="M366" s="22">
        <v>1385.5</v>
      </c>
      <c r="N366" s="27">
        <v>0</v>
      </c>
    </row>
    <row r="367" spans="1:14" x14ac:dyDescent="0.25">
      <c r="A367" s="29" t="s">
        <v>34</v>
      </c>
      <c r="B367" s="16" t="s">
        <v>32</v>
      </c>
      <c r="C367" s="16">
        <v>62319</v>
      </c>
      <c r="D367" s="16" t="s">
        <v>2787</v>
      </c>
      <c r="E367" s="16" t="s">
        <v>2787</v>
      </c>
      <c r="F367" s="17">
        <v>93</v>
      </c>
      <c r="G367" s="17">
        <v>34</v>
      </c>
      <c r="H367" s="17">
        <v>0</v>
      </c>
      <c r="I367" s="17">
        <v>93</v>
      </c>
      <c r="J367" s="18">
        <v>2.9882570287760364E-5</v>
      </c>
      <c r="K367" s="19">
        <v>0</v>
      </c>
      <c r="L367" s="20">
        <v>0</v>
      </c>
      <c r="M367" s="16">
        <v>1385.5</v>
      </c>
      <c r="N367" s="21">
        <v>0</v>
      </c>
    </row>
    <row r="368" spans="1:14" x14ac:dyDescent="0.25">
      <c r="A368" s="30" t="s">
        <v>152</v>
      </c>
      <c r="B368" s="22" t="s">
        <v>233</v>
      </c>
      <c r="C368" s="22">
        <v>72135</v>
      </c>
      <c r="D368" s="22" t="s">
        <v>2788</v>
      </c>
      <c r="E368" s="22" t="s">
        <v>2789</v>
      </c>
      <c r="F368" s="23">
        <v>0</v>
      </c>
      <c r="G368" s="23">
        <v>0</v>
      </c>
      <c r="H368" s="23">
        <v>0</v>
      </c>
      <c r="I368" s="23">
        <v>0</v>
      </c>
      <c r="J368" s="24">
        <v>0</v>
      </c>
      <c r="K368" s="25">
        <v>0</v>
      </c>
      <c r="L368" s="26">
        <v>0</v>
      </c>
      <c r="M368" s="22">
        <v>1385.5</v>
      </c>
      <c r="N368" s="27">
        <v>0</v>
      </c>
    </row>
    <row r="369" spans="1:14" x14ac:dyDescent="0.25">
      <c r="A369" s="29" t="s">
        <v>152</v>
      </c>
      <c r="B369" s="16" t="s">
        <v>233</v>
      </c>
      <c r="C369" s="16">
        <v>72281</v>
      </c>
      <c r="D369" s="16" t="s">
        <v>2790</v>
      </c>
      <c r="E369" s="16" t="s">
        <v>2791</v>
      </c>
      <c r="F369" s="17">
        <v>1644</v>
      </c>
      <c r="G369" s="17">
        <v>419</v>
      </c>
      <c r="H369" s="17">
        <v>0</v>
      </c>
      <c r="I369" s="17">
        <v>1644</v>
      </c>
      <c r="J369" s="18">
        <v>3.6825873384034092E-4</v>
      </c>
      <c r="K369" s="19">
        <v>0</v>
      </c>
      <c r="L369" s="20">
        <v>0</v>
      </c>
      <c r="M369" s="16">
        <v>1385.5</v>
      </c>
      <c r="N369" s="21">
        <v>0</v>
      </c>
    </row>
    <row r="370" spans="1:14" x14ac:dyDescent="0.25">
      <c r="A370" s="30" t="s">
        <v>152</v>
      </c>
      <c r="B370" s="22" t="s">
        <v>233</v>
      </c>
      <c r="C370" s="22">
        <v>72291</v>
      </c>
      <c r="D370" s="22" t="s">
        <v>2792</v>
      </c>
      <c r="E370" s="22" t="s">
        <v>2793</v>
      </c>
      <c r="F370" s="23">
        <v>641</v>
      </c>
      <c r="G370" s="23">
        <v>164</v>
      </c>
      <c r="H370" s="23">
        <v>0</v>
      </c>
      <c r="I370" s="23">
        <v>641</v>
      </c>
      <c r="J370" s="24">
        <v>1.4413945668213823E-4</v>
      </c>
      <c r="K370" s="25">
        <v>0</v>
      </c>
      <c r="L370" s="26">
        <v>0</v>
      </c>
      <c r="M370" s="22">
        <v>1385.5</v>
      </c>
      <c r="N370" s="27">
        <v>0</v>
      </c>
    </row>
    <row r="371" spans="1:14" x14ac:dyDescent="0.25">
      <c r="A371" s="29" t="s">
        <v>34</v>
      </c>
      <c r="B371" s="16" t="s">
        <v>32</v>
      </c>
      <c r="C371" s="16">
        <v>62331</v>
      </c>
      <c r="D371" s="16" t="s">
        <v>2794</v>
      </c>
      <c r="E371" s="16" t="s">
        <v>2794</v>
      </c>
      <c r="F371" s="17">
        <v>41</v>
      </c>
      <c r="G371" s="17">
        <v>15</v>
      </c>
      <c r="H371" s="17">
        <v>0</v>
      </c>
      <c r="I371" s="17">
        <v>41</v>
      </c>
      <c r="J371" s="18">
        <v>1.3183486891658983E-5</v>
      </c>
      <c r="K371" s="19">
        <v>0</v>
      </c>
      <c r="L371" s="20">
        <v>0</v>
      </c>
      <c r="M371" s="16">
        <v>1385.5</v>
      </c>
      <c r="N371" s="21">
        <v>0</v>
      </c>
    </row>
    <row r="372" spans="1:14" x14ac:dyDescent="0.25">
      <c r="A372" s="30" t="s">
        <v>34</v>
      </c>
      <c r="B372" s="22" t="s">
        <v>32</v>
      </c>
      <c r="C372" s="22">
        <v>62341</v>
      </c>
      <c r="D372" s="22" t="s">
        <v>2795</v>
      </c>
      <c r="E372" s="22" t="s">
        <v>2796</v>
      </c>
      <c r="F372" s="23">
        <v>630</v>
      </c>
      <c r="G372" s="23">
        <v>229</v>
      </c>
      <c r="H372" s="23">
        <v>0</v>
      </c>
      <c r="I372" s="23">
        <v>630</v>
      </c>
      <c r="J372" s="24">
        <v>2.0126789987932715E-4</v>
      </c>
      <c r="K372" s="25">
        <v>0</v>
      </c>
      <c r="L372" s="26">
        <v>0</v>
      </c>
      <c r="M372" s="22">
        <v>1385.5</v>
      </c>
      <c r="N372" s="27">
        <v>0</v>
      </c>
    </row>
    <row r="373" spans="1:14" x14ac:dyDescent="0.25">
      <c r="A373" s="29" t="s">
        <v>34</v>
      </c>
      <c r="B373" s="16" t="s">
        <v>32</v>
      </c>
      <c r="C373" s="16">
        <v>62321</v>
      </c>
      <c r="D373" s="16" t="s">
        <v>2799</v>
      </c>
      <c r="E373" s="16" t="s">
        <v>2799</v>
      </c>
      <c r="F373" s="17">
        <v>256</v>
      </c>
      <c r="G373" s="17">
        <v>93</v>
      </c>
      <c r="H373" s="17">
        <v>0</v>
      </c>
      <c r="I373" s="17">
        <v>256</v>
      </c>
      <c r="J373" s="18">
        <v>8.1737618728285695E-5</v>
      </c>
      <c r="K373" s="19">
        <v>0</v>
      </c>
      <c r="L373" s="20">
        <v>0</v>
      </c>
      <c r="M373" s="16">
        <v>1385.5</v>
      </c>
      <c r="N373" s="21">
        <v>0</v>
      </c>
    </row>
    <row r="374" spans="1:14" x14ac:dyDescent="0.25">
      <c r="A374" s="30" t="s">
        <v>152</v>
      </c>
      <c r="B374" s="22" t="s">
        <v>233</v>
      </c>
      <c r="C374" s="22">
        <v>72175</v>
      </c>
      <c r="D374" s="22" t="s">
        <v>2800</v>
      </c>
      <c r="E374" s="22" t="s">
        <v>2801</v>
      </c>
      <c r="F374" s="23">
        <v>0</v>
      </c>
      <c r="G374" s="23">
        <v>0</v>
      </c>
      <c r="H374" s="23">
        <v>0</v>
      </c>
      <c r="I374" s="23">
        <v>0</v>
      </c>
      <c r="J374" s="24">
        <v>0</v>
      </c>
      <c r="K374" s="25">
        <v>0</v>
      </c>
      <c r="L374" s="26">
        <v>0</v>
      </c>
      <c r="M374" s="22">
        <v>1385.5</v>
      </c>
      <c r="N374" s="27">
        <v>0</v>
      </c>
    </row>
    <row r="375" spans="1:14" x14ac:dyDescent="0.25">
      <c r="A375" s="29" t="s">
        <v>152</v>
      </c>
      <c r="B375" s="16" t="s">
        <v>206</v>
      </c>
      <c r="C375" s="16">
        <v>0</v>
      </c>
      <c r="D375" s="16" t="s">
        <v>2807</v>
      </c>
      <c r="E375" s="16" t="s">
        <v>2807</v>
      </c>
      <c r="F375" s="17">
        <v>0</v>
      </c>
      <c r="G375" s="17">
        <v>0</v>
      </c>
      <c r="H375" s="17">
        <v>0</v>
      </c>
      <c r="I375" s="17">
        <v>0</v>
      </c>
      <c r="J375" s="18">
        <v>0</v>
      </c>
      <c r="K375" s="19">
        <v>0</v>
      </c>
      <c r="L375" s="20">
        <v>0</v>
      </c>
      <c r="M375" s="16">
        <v>1385.5</v>
      </c>
      <c r="N375" s="21">
        <v>0</v>
      </c>
    </row>
    <row r="376" spans="1:14" x14ac:dyDescent="0.25">
      <c r="A376" s="30" t="s">
        <v>152</v>
      </c>
      <c r="B376" s="22" t="s">
        <v>247</v>
      </c>
      <c r="C376" s="22">
        <v>0</v>
      </c>
      <c r="D376" s="22" t="s">
        <v>2806</v>
      </c>
      <c r="E376" s="22" t="s">
        <v>2806</v>
      </c>
      <c r="F376" s="23">
        <v>0</v>
      </c>
      <c r="G376" s="23">
        <v>0</v>
      </c>
      <c r="H376" s="23">
        <v>0</v>
      </c>
      <c r="I376" s="23">
        <v>0</v>
      </c>
      <c r="J376" s="24">
        <v>0</v>
      </c>
      <c r="K376" s="25">
        <v>0</v>
      </c>
      <c r="L376" s="26">
        <v>0</v>
      </c>
      <c r="M376" s="22">
        <v>1385.5</v>
      </c>
      <c r="N376" s="27">
        <v>0</v>
      </c>
    </row>
  </sheetData>
  <sortState ref="A3:N379">
    <sortCondition ref="M3:M379"/>
  </sortState>
  <hyperlinks>
    <hyperlink ref="A1" location="'All Lebanon'!A1" display="BACK to Main List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1"/>
  <sheetViews>
    <sheetView workbookViewId="0"/>
  </sheetViews>
  <sheetFormatPr defaultRowHeight="15" x14ac:dyDescent="0.25"/>
  <cols>
    <col min="1" max="12" width="15.85546875" customWidth="1"/>
    <col min="13" max="13" width="18.7109375" customWidth="1"/>
    <col min="14" max="14" width="15.85546875" customWidth="1"/>
  </cols>
  <sheetData>
    <row r="1" spans="1:14" x14ac:dyDescent="0.25">
      <c r="A1" s="32" t="s">
        <v>2826</v>
      </c>
      <c r="M1" t="s">
        <v>2827</v>
      </c>
      <c r="N1">
        <f>COUNTIF($N$3:$N$1870,1)</f>
        <v>63</v>
      </c>
    </row>
    <row r="2" spans="1:14" ht="75" x14ac:dyDescent="0.25">
      <c r="A2" s="28" t="s">
        <v>2808</v>
      </c>
      <c r="B2" s="14" t="s">
        <v>2809</v>
      </c>
      <c r="C2" s="14" t="s">
        <v>0</v>
      </c>
      <c r="D2" s="14" t="s">
        <v>1</v>
      </c>
      <c r="E2" s="11" t="s">
        <v>2</v>
      </c>
      <c r="F2" s="11" t="s">
        <v>2813</v>
      </c>
      <c r="G2" s="11" t="s">
        <v>2814</v>
      </c>
      <c r="H2" s="11" t="s">
        <v>2810</v>
      </c>
      <c r="I2" s="11" t="s">
        <v>2815</v>
      </c>
      <c r="J2" s="12" t="s">
        <v>2816</v>
      </c>
      <c r="K2" s="13" t="s">
        <v>2812</v>
      </c>
      <c r="L2" s="11" t="s">
        <v>2811</v>
      </c>
      <c r="M2" s="14" t="s">
        <v>3</v>
      </c>
      <c r="N2" s="15" t="s">
        <v>4</v>
      </c>
    </row>
    <row r="3" spans="1:14" x14ac:dyDescent="0.25">
      <c r="A3" s="29" t="s">
        <v>19</v>
      </c>
      <c r="B3" s="16" t="s">
        <v>18</v>
      </c>
      <c r="C3" s="16">
        <v>53111</v>
      </c>
      <c r="D3" s="16" t="s">
        <v>18</v>
      </c>
      <c r="E3" s="16" t="s">
        <v>18</v>
      </c>
      <c r="F3" s="17">
        <v>48664</v>
      </c>
      <c r="G3" s="17">
        <v>15835</v>
      </c>
      <c r="H3" s="17">
        <v>16658</v>
      </c>
      <c r="I3" s="17">
        <v>65322</v>
      </c>
      <c r="J3" s="18">
        <v>1.3917367661961333E-2</v>
      </c>
      <c r="K3" s="19">
        <v>1.9646231032506269E-2</v>
      </c>
      <c r="L3" s="20">
        <v>0.25501362481246748</v>
      </c>
      <c r="M3" s="16">
        <v>4</v>
      </c>
      <c r="N3" s="21">
        <v>1</v>
      </c>
    </row>
    <row r="4" spans="1:14" x14ac:dyDescent="0.25">
      <c r="A4" s="30" t="s">
        <v>19</v>
      </c>
      <c r="B4" s="22" t="s">
        <v>18</v>
      </c>
      <c r="C4" s="22">
        <v>53231</v>
      </c>
      <c r="D4" s="22" t="s">
        <v>30</v>
      </c>
      <c r="E4" s="22" t="s">
        <v>31</v>
      </c>
      <c r="F4" s="23">
        <v>17105</v>
      </c>
      <c r="G4" s="23">
        <v>5566</v>
      </c>
      <c r="H4" s="23">
        <v>25609</v>
      </c>
      <c r="I4" s="23">
        <v>42714</v>
      </c>
      <c r="J4" s="24">
        <v>4.8919525359315931E-3</v>
      </c>
      <c r="K4" s="25">
        <v>3.0202925351870153E-2</v>
      </c>
      <c r="L4" s="26">
        <v>0.59954581635997561</v>
      </c>
      <c r="M4" s="22">
        <v>8</v>
      </c>
      <c r="N4" s="27">
        <v>1</v>
      </c>
    </row>
    <row r="5" spans="1:14" x14ac:dyDescent="0.25">
      <c r="A5" s="29" t="s">
        <v>19</v>
      </c>
      <c r="B5" s="16" t="s">
        <v>45</v>
      </c>
      <c r="C5" s="16">
        <v>51267</v>
      </c>
      <c r="D5" s="16" t="s">
        <v>43</v>
      </c>
      <c r="E5" s="16" t="s">
        <v>44</v>
      </c>
      <c r="F5" s="17">
        <v>10620</v>
      </c>
      <c r="G5" s="17">
        <v>2324</v>
      </c>
      <c r="H5" s="17">
        <v>24457</v>
      </c>
      <c r="I5" s="17">
        <v>35077</v>
      </c>
      <c r="J5" s="18">
        <v>2.0425615690810319E-3</v>
      </c>
      <c r="K5" s="19">
        <v>2.8844271362829018E-2</v>
      </c>
      <c r="L5" s="20">
        <v>0.69723750605810075</v>
      </c>
      <c r="M5" s="16">
        <v>15</v>
      </c>
      <c r="N5" s="21">
        <v>1</v>
      </c>
    </row>
    <row r="6" spans="1:14" x14ac:dyDescent="0.25">
      <c r="A6" s="30" t="s">
        <v>19</v>
      </c>
      <c r="B6" s="22" t="s">
        <v>52</v>
      </c>
      <c r="C6" s="22">
        <v>54111</v>
      </c>
      <c r="D6" s="22" t="s">
        <v>52</v>
      </c>
      <c r="E6" s="22" t="s">
        <v>52</v>
      </c>
      <c r="F6" s="23">
        <v>30732</v>
      </c>
      <c r="G6" s="23">
        <v>10000</v>
      </c>
      <c r="H6" s="23">
        <v>5011</v>
      </c>
      <c r="I6" s="23">
        <v>35743</v>
      </c>
      <c r="J6" s="24">
        <v>8.7889912611059887E-3</v>
      </c>
      <c r="K6" s="25">
        <v>5.9099089749002831E-3</v>
      </c>
      <c r="L6" s="26">
        <v>0.14019528299247405</v>
      </c>
      <c r="M6" s="22">
        <v>17</v>
      </c>
      <c r="N6" s="27">
        <v>1</v>
      </c>
    </row>
    <row r="7" spans="1:14" x14ac:dyDescent="0.25">
      <c r="A7" s="29" t="s">
        <v>19</v>
      </c>
      <c r="B7" s="16" t="s">
        <v>45</v>
      </c>
      <c r="C7" s="16">
        <v>51234</v>
      </c>
      <c r="D7" s="16" t="s">
        <v>53</v>
      </c>
      <c r="E7" s="16" t="s">
        <v>54</v>
      </c>
      <c r="F7" s="17">
        <v>11262</v>
      </c>
      <c r="G7" s="17">
        <v>2464</v>
      </c>
      <c r="H7" s="17">
        <v>18458</v>
      </c>
      <c r="I7" s="17">
        <v>29720</v>
      </c>
      <c r="J7" s="18">
        <v>2.1656074467365158E-3</v>
      </c>
      <c r="K7" s="19">
        <v>2.1769127890383041E-2</v>
      </c>
      <c r="L7" s="20">
        <v>0.62106325706594889</v>
      </c>
      <c r="M7" s="16">
        <v>21</v>
      </c>
      <c r="N7" s="21">
        <v>1</v>
      </c>
    </row>
    <row r="8" spans="1:14" x14ac:dyDescent="0.25">
      <c r="A8" s="30" t="s">
        <v>19</v>
      </c>
      <c r="B8" s="22" t="s">
        <v>45</v>
      </c>
      <c r="C8" s="22">
        <v>51221</v>
      </c>
      <c r="D8" s="22" t="s">
        <v>72</v>
      </c>
      <c r="E8" s="22" t="s">
        <v>73</v>
      </c>
      <c r="F8" s="23">
        <v>13334</v>
      </c>
      <c r="G8" s="23">
        <v>2917</v>
      </c>
      <c r="H8" s="23">
        <v>7683</v>
      </c>
      <c r="I8" s="23">
        <v>21017</v>
      </c>
      <c r="J8" s="24">
        <v>2.5637487508646168E-3</v>
      </c>
      <c r="K8" s="25">
        <v>9.0612314217040253E-3</v>
      </c>
      <c r="L8" s="26">
        <v>0.36556121235190558</v>
      </c>
      <c r="M8" s="22">
        <v>28</v>
      </c>
      <c r="N8" s="27">
        <v>1</v>
      </c>
    </row>
    <row r="9" spans="1:14" x14ac:dyDescent="0.25">
      <c r="A9" s="29" t="s">
        <v>19</v>
      </c>
      <c r="B9" s="16" t="s">
        <v>45</v>
      </c>
      <c r="C9" s="16">
        <v>51284</v>
      </c>
      <c r="D9" s="16" t="s">
        <v>70</v>
      </c>
      <c r="E9" s="16" t="s">
        <v>71</v>
      </c>
      <c r="F9" s="17">
        <v>7912</v>
      </c>
      <c r="G9" s="17">
        <v>1731</v>
      </c>
      <c r="H9" s="17">
        <v>12823</v>
      </c>
      <c r="I9" s="17">
        <v>20735</v>
      </c>
      <c r="J9" s="18">
        <v>1.5213743872974468E-3</v>
      </c>
      <c r="K9" s="19">
        <v>1.5123281338085477E-2</v>
      </c>
      <c r="L9" s="20">
        <v>0.6184229563539908</v>
      </c>
      <c r="M9" s="16">
        <v>29</v>
      </c>
      <c r="N9" s="21">
        <v>1</v>
      </c>
    </row>
    <row r="10" spans="1:14" x14ac:dyDescent="0.25">
      <c r="A10" s="30" t="s">
        <v>19</v>
      </c>
      <c r="B10" s="22" t="s">
        <v>45</v>
      </c>
      <c r="C10" s="22">
        <v>51231</v>
      </c>
      <c r="D10" s="22" t="s">
        <v>74</v>
      </c>
      <c r="E10" s="22" t="s">
        <v>75</v>
      </c>
      <c r="F10" s="23">
        <v>7108</v>
      </c>
      <c r="G10" s="23">
        <v>1555</v>
      </c>
      <c r="H10" s="23">
        <v>12602</v>
      </c>
      <c r="I10" s="23">
        <v>19710</v>
      </c>
      <c r="J10" s="24">
        <v>1.3666881411019812E-3</v>
      </c>
      <c r="K10" s="25">
        <v>1.4862636779423941E-2</v>
      </c>
      <c r="L10" s="26">
        <v>0.63937087772704215</v>
      </c>
      <c r="M10" s="22">
        <v>32</v>
      </c>
      <c r="N10" s="27">
        <v>1</v>
      </c>
    </row>
    <row r="11" spans="1:14" x14ac:dyDescent="0.25">
      <c r="A11" s="29" t="s">
        <v>19</v>
      </c>
      <c r="B11" s="16" t="s">
        <v>18</v>
      </c>
      <c r="C11" s="16">
        <v>53453</v>
      </c>
      <c r="D11" s="16" t="s">
        <v>87</v>
      </c>
      <c r="E11" s="16" t="s">
        <v>87</v>
      </c>
      <c r="F11" s="17">
        <v>9682</v>
      </c>
      <c r="G11" s="17">
        <v>3151</v>
      </c>
      <c r="H11" s="17">
        <v>4994</v>
      </c>
      <c r="I11" s="17">
        <v>14676</v>
      </c>
      <c r="J11" s="18">
        <v>2.769411146374497E-3</v>
      </c>
      <c r="K11" s="19">
        <v>5.8898593934647797E-3</v>
      </c>
      <c r="L11" s="20">
        <v>0.34028345598255655</v>
      </c>
      <c r="M11" s="16">
        <v>36</v>
      </c>
      <c r="N11" s="21">
        <v>1</v>
      </c>
    </row>
    <row r="12" spans="1:14" x14ac:dyDescent="0.25">
      <c r="A12" s="30" t="s">
        <v>19</v>
      </c>
      <c r="B12" s="22" t="s">
        <v>91</v>
      </c>
      <c r="C12" s="22">
        <v>52227</v>
      </c>
      <c r="D12" s="22" t="s">
        <v>90</v>
      </c>
      <c r="E12" s="22" t="s">
        <v>90</v>
      </c>
      <c r="F12" s="23">
        <v>4487</v>
      </c>
      <c r="G12" s="23">
        <v>1344</v>
      </c>
      <c r="H12" s="23">
        <v>9329</v>
      </c>
      <c r="I12" s="23">
        <v>13816</v>
      </c>
      <c r="J12" s="24">
        <v>1.1812404254926449E-3</v>
      </c>
      <c r="K12" s="25">
        <v>1.1002502659518009E-2</v>
      </c>
      <c r="L12" s="26">
        <v>0.67523161551823974</v>
      </c>
      <c r="M12" s="22">
        <v>43</v>
      </c>
      <c r="N12" s="27">
        <v>1</v>
      </c>
    </row>
    <row r="13" spans="1:14" x14ac:dyDescent="0.25">
      <c r="A13" s="29" t="s">
        <v>19</v>
      </c>
      <c r="B13" s="16" t="s">
        <v>45</v>
      </c>
      <c r="C13" s="16">
        <v>51121</v>
      </c>
      <c r="D13" s="16" t="s">
        <v>108</v>
      </c>
      <c r="E13" s="16" t="s">
        <v>109</v>
      </c>
      <c r="F13" s="17">
        <v>11877</v>
      </c>
      <c r="G13" s="17">
        <v>2599</v>
      </c>
      <c r="H13" s="17">
        <v>4513</v>
      </c>
      <c r="I13" s="17">
        <v>16390</v>
      </c>
      <c r="J13" s="18">
        <v>2.2842588287614466E-3</v>
      </c>
      <c r="K13" s="19">
        <v>5.3225741775543758E-3</v>
      </c>
      <c r="L13" s="20">
        <v>0.27535082367297131</v>
      </c>
      <c r="M13" s="16">
        <v>46</v>
      </c>
      <c r="N13" s="21">
        <v>1</v>
      </c>
    </row>
    <row r="14" spans="1:14" x14ac:dyDescent="0.25">
      <c r="A14" s="30" t="s">
        <v>19</v>
      </c>
      <c r="B14" s="22" t="s">
        <v>91</v>
      </c>
      <c r="C14" s="22">
        <v>52211</v>
      </c>
      <c r="D14" s="22" t="s">
        <v>100</v>
      </c>
      <c r="E14" s="22" t="s">
        <v>101</v>
      </c>
      <c r="F14" s="23">
        <v>5652</v>
      </c>
      <c r="G14" s="23">
        <v>1693</v>
      </c>
      <c r="H14" s="23">
        <v>6484</v>
      </c>
      <c r="I14" s="23">
        <v>12136</v>
      </c>
      <c r="J14" s="24">
        <v>1.4879762205052439E-3</v>
      </c>
      <c r="K14" s="25">
        <v>7.6471462369294418E-3</v>
      </c>
      <c r="L14" s="26">
        <v>0.53427818061964405</v>
      </c>
      <c r="M14" s="22">
        <v>49</v>
      </c>
      <c r="N14" s="27">
        <v>1</v>
      </c>
    </row>
    <row r="15" spans="1:14" x14ac:dyDescent="0.25">
      <c r="A15" s="29" t="s">
        <v>19</v>
      </c>
      <c r="B15" s="16" t="s">
        <v>91</v>
      </c>
      <c r="C15" s="16">
        <v>52277</v>
      </c>
      <c r="D15" s="16" t="s">
        <v>110</v>
      </c>
      <c r="E15" s="16" t="s">
        <v>111</v>
      </c>
      <c r="F15" s="17">
        <v>3299</v>
      </c>
      <c r="G15" s="17">
        <v>988</v>
      </c>
      <c r="H15" s="17">
        <v>10737</v>
      </c>
      <c r="I15" s="17">
        <v>14036</v>
      </c>
      <c r="J15" s="18">
        <v>8.6835233659727173E-4</v>
      </c>
      <c r="K15" s="19">
        <v>1.2663079757234951E-2</v>
      </c>
      <c r="L15" s="20">
        <v>0.76496152750071245</v>
      </c>
      <c r="M15" s="16">
        <v>52</v>
      </c>
      <c r="N15" s="21">
        <v>1</v>
      </c>
    </row>
    <row r="16" spans="1:14" x14ac:dyDescent="0.25">
      <c r="A16" s="30" t="s">
        <v>19</v>
      </c>
      <c r="B16" s="22" t="s">
        <v>45</v>
      </c>
      <c r="C16" s="22">
        <v>51111</v>
      </c>
      <c r="D16" s="22" t="s">
        <v>126</v>
      </c>
      <c r="E16" s="22" t="s">
        <v>127</v>
      </c>
      <c r="F16" s="23">
        <v>4160</v>
      </c>
      <c r="G16" s="23">
        <v>910</v>
      </c>
      <c r="H16" s="23">
        <v>10284</v>
      </c>
      <c r="I16" s="23">
        <v>14444</v>
      </c>
      <c r="J16" s="24">
        <v>7.9979820476064496E-4</v>
      </c>
      <c r="K16" s="25">
        <v>1.2128817381335963E-2</v>
      </c>
      <c r="L16" s="26">
        <v>0.71199113818886739</v>
      </c>
      <c r="M16" s="22">
        <v>55</v>
      </c>
      <c r="N16" s="27">
        <v>1</v>
      </c>
    </row>
    <row r="17" spans="1:14" x14ac:dyDescent="0.25">
      <c r="A17" s="29" t="s">
        <v>19</v>
      </c>
      <c r="B17" s="16" t="s">
        <v>18</v>
      </c>
      <c r="C17" s="16">
        <v>53241</v>
      </c>
      <c r="D17" s="16" t="s">
        <v>119</v>
      </c>
      <c r="E17" s="16" t="s">
        <v>120</v>
      </c>
      <c r="F17" s="17">
        <v>3372</v>
      </c>
      <c r="G17" s="17">
        <v>1097</v>
      </c>
      <c r="H17" s="17">
        <v>7963</v>
      </c>
      <c r="I17" s="17">
        <v>11335</v>
      </c>
      <c r="J17" s="18">
        <v>9.64152341343327E-4</v>
      </c>
      <c r="K17" s="19">
        <v>9.3914598218181912E-3</v>
      </c>
      <c r="L17" s="20">
        <v>0.70251433612704017</v>
      </c>
      <c r="M17" s="16">
        <v>59</v>
      </c>
      <c r="N17" s="21">
        <v>1</v>
      </c>
    </row>
    <row r="18" spans="1:14" x14ac:dyDescent="0.25">
      <c r="A18" s="30" t="s">
        <v>19</v>
      </c>
      <c r="B18" s="22" t="s">
        <v>45</v>
      </c>
      <c r="C18" s="22">
        <v>51281</v>
      </c>
      <c r="D18" s="22" t="s">
        <v>144</v>
      </c>
      <c r="E18" s="22" t="s">
        <v>145</v>
      </c>
      <c r="F18" s="23">
        <v>7007</v>
      </c>
      <c r="G18" s="23">
        <v>1533</v>
      </c>
      <c r="H18" s="23">
        <v>4668</v>
      </c>
      <c r="I18" s="23">
        <v>11675</v>
      </c>
      <c r="J18" s="24">
        <v>1.3473523603275482E-3</v>
      </c>
      <c r="K18" s="25">
        <v>5.5053791847604313E-3</v>
      </c>
      <c r="L18" s="26">
        <v>0.3998286937901499</v>
      </c>
      <c r="M18" s="22">
        <v>64</v>
      </c>
      <c r="N18" s="27">
        <v>1</v>
      </c>
    </row>
    <row r="19" spans="1:14" x14ac:dyDescent="0.25">
      <c r="A19" s="29" t="s">
        <v>19</v>
      </c>
      <c r="B19" s="16" t="s">
        <v>45</v>
      </c>
      <c r="C19" s="16">
        <v>51389</v>
      </c>
      <c r="D19" s="16" t="s">
        <v>142</v>
      </c>
      <c r="E19" s="16" t="s">
        <v>143</v>
      </c>
      <c r="F19" s="17">
        <v>4121</v>
      </c>
      <c r="G19" s="17">
        <v>902</v>
      </c>
      <c r="H19" s="17">
        <v>7303</v>
      </c>
      <c r="I19" s="17">
        <v>11424</v>
      </c>
      <c r="J19" s="18">
        <v>7.9276701175176026E-4</v>
      </c>
      <c r="K19" s="19">
        <v>8.6130643072633729E-3</v>
      </c>
      <c r="L19" s="20">
        <v>0.63926820728291311</v>
      </c>
      <c r="M19" s="16">
        <v>67</v>
      </c>
      <c r="N19" s="21">
        <v>1</v>
      </c>
    </row>
    <row r="20" spans="1:14" x14ac:dyDescent="0.25">
      <c r="A20" s="30" t="s">
        <v>19</v>
      </c>
      <c r="B20" s="22" t="s">
        <v>18</v>
      </c>
      <c r="C20" s="22">
        <v>53214</v>
      </c>
      <c r="D20" s="22" t="s">
        <v>146</v>
      </c>
      <c r="E20" s="22" t="s">
        <v>147</v>
      </c>
      <c r="F20" s="23">
        <v>7744</v>
      </c>
      <c r="G20" s="23">
        <v>2520</v>
      </c>
      <c r="H20" s="23">
        <v>2506</v>
      </c>
      <c r="I20" s="23">
        <v>10250</v>
      </c>
      <c r="J20" s="24">
        <v>2.2148257977987092E-3</v>
      </c>
      <c r="K20" s="25">
        <v>2.955544181021774E-3</v>
      </c>
      <c r="L20" s="26">
        <v>0.24448780487804878</v>
      </c>
      <c r="M20" s="22">
        <v>69</v>
      </c>
      <c r="N20" s="27">
        <v>1</v>
      </c>
    </row>
    <row r="21" spans="1:14" x14ac:dyDescent="0.25">
      <c r="A21" s="29" t="s">
        <v>19</v>
      </c>
      <c r="B21" s="16" t="s">
        <v>18</v>
      </c>
      <c r="C21" s="16">
        <v>53119</v>
      </c>
      <c r="D21" s="16" t="s">
        <v>157</v>
      </c>
      <c r="E21" s="16" t="s">
        <v>158</v>
      </c>
      <c r="F21" s="17">
        <v>6246</v>
      </c>
      <c r="G21" s="17">
        <v>2032</v>
      </c>
      <c r="H21" s="17">
        <v>2561</v>
      </c>
      <c r="I21" s="17">
        <v>8807</v>
      </c>
      <c r="J21" s="18">
        <v>1.7859230242567371E-3</v>
      </c>
      <c r="K21" s="19">
        <v>3.0204104739013421E-3</v>
      </c>
      <c r="L21" s="20">
        <v>0.29079141591915519</v>
      </c>
      <c r="M21" s="16">
        <v>75</v>
      </c>
      <c r="N21" s="21">
        <v>1</v>
      </c>
    </row>
    <row r="22" spans="1:14" x14ac:dyDescent="0.25">
      <c r="A22" s="30" t="s">
        <v>19</v>
      </c>
      <c r="B22" s="22" t="s">
        <v>18</v>
      </c>
      <c r="C22" s="22">
        <v>53217</v>
      </c>
      <c r="D22" s="22" t="s">
        <v>159</v>
      </c>
      <c r="E22" s="22" t="s">
        <v>160</v>
      </c>
      <c r="F22" s="23">
        <v>6599</v>
      </c>
      <c r="G22" s="23">
        <v>2147</v>
      </c>
      <c r="H22" s="23">
        <v>2360</v>
      </c>
      <c r="I22" s="23">
        <v>8959</v>
      </c>
      <c r="J22" s="24">
        <v>1.8869964237594559E-3</v>
      </c>
      <c r="K22" s="25">
        <v>2.7833536581051022E-3</v>
      </c>
      <c r="L22" s="26">
        <v>0.26342225694832011</v>
      </c>
      <c r="M22" s="22">
        <v>76</v>
      </c>
      <c r="N22" s="27">
        <v>1</v>
      </c>
    </row>
    <row r="23" spans="1:14" x14ac:dyDescent="0.25">
      <c r="A23" s="29" t="s">
        <v>19</v>
      </c>
      <c r="B23" s="16" t="s">
        <v>91</v>
      </c>
      <c r="C23" s="16">
        <v>52264</v>
      </c>
      <c r="D23" s="16" t="s">
        <v>163</v>
      </c>
      <c r="E23" s="16" t="s">
        <v>164</v>
      </c>
      <c r="F23" s="17">
        <v>3387</v>
      </c>
      <c r="G23" s="17">
        <v>1014</v>
      </c>
      <c r="H23" s="17">
        <v>4644</v>
      </c>
      <c r="I23" s="17">
        <v>8031</v>
      </c>
      <c r="J23" s="18">
        <v>8.9120371387614724E-4</v>
      </c>
      <c r="K23" s="19">
        <v>5.4770738933220741E-3</v>
      </c>
      <c r="L23" s="20">
        <v>0.5782592454239821</v>
      </c>
      <c r="M23" s="16">
        <v>79</v>
      </c>
      <c r="N23" s="21">
        <v>1</v>
      </c>
    </row>
    <row r="24" spans="1:14" x14ac:dyDescent="0.25">
      <c r="A24" s="30" t="s">
        <v>19</v>
      </c>
      <c r="B24" s="22" t="s">
        <v>18</v>
      </c>
      <c r="C24" s="22">
        <v>53445</v>
      </c>
      <c r="D24" s="22" t="s">
        <v>165</v>
      </c>
      <c r="E24" s="22" t="s">
        <v>166</v>
      </c>
      <c r="F24" s="23">
        <v>6517</v>
      </c>
      <c r="G24" s="23">
        <v>2121</v>
      </c>
      <c r="H24" s="23">
        <v>2219</v>
      </c>
      <c r="I24" s="23">
        <v>8736</v>
      </c>
      <c r="J24" s="24">
        <v>1.8641450464805802E-3</v>
      </c>
      <c r="K24" s="25">
        <v>2.6170600709047552E-3</v>
      </c>
      <c r="L24" s="26">
        <v>0.25400641025641024</v>
      </c>
      <c r="M24" s="22">
        <v>80</v>
      </c>
      <c r="N24" s="27">
        <v>1</v>
      </c>
    </row>
    <row r="25" spans="1:14" x14ac:dyDescent="0.25">
      <c r="A25" s="29" t="s">
        <v>19</v>
      </c>
      <c r="B25" s="16" t="s">
        <v>91</v>
      </c>
      <c r="C25" s="16">
        <v>52237</v>
      </c>
      <c r="D25" s="16" t="s">
        <v>178</v>
      </c>
      <c r="E25" s="16" t="s">
        <v>179</v>
      </c>
      <c r="F25" s="17">
        <v>4208</v>
      </c>
      <c r="G25" s="17">
        <v>1260</v>
      </c>
      <c r="H25" s="17">
        <v>3293</v>
      </c>
      <c r="I25" s="17">
        <v>7501</v>
      </c>
      <c r="J25" s="18">
        <v>1.1074128988993546E-3</v>
      </c>
      <c r="K25" s="19">
        <v>3.8837218627712296E-3</v>
      </c>
      <c r="L25" s="20">
        <v>0.43900813224903346</v>
      </c>
      <c r="M25" s="16">
        <v>83</v>
      </c>
      <c r="N25" s="21">
        <v>1</v>
      </c>
    </row>
    <row r="26" spans="1:14" x14ac:dyDescent="0.25">
      <c r="A26" s="30" t="s">
        <v>19</v>
      </c>
      <c r="B26" s="22" t="s">
        <v>18</v>
      </c>
      <c r="C26" s="22">
        <v>53411</v>
      </c>
      <c r="D26" s="22" t="s">
        <v>192</v>
      </c>
      <c r="E26" s="22" t="s">
        <v>193</v>
      </c>
      <c r="F26" s="23">
        <v>6039</v>
      </c>
      <c r="G26" s="23">
        <v>1965</v>
      </c>
      <c r="H26" s="23">
        <v>2066</v>
      </c>
      <c r="I26" s="23">
        <v>8105</v>
      </c>
      <c r="J26" s="24">
        <v>1.7270367828073269E-3</v>
      </c>
      <c r="K26" s="25">
        <v>2.4366138379852292E-3</v>
      </c>
      <c r="L26" s="26">
        <v>0.25490438001233806</v>
      </c>
      <c r="M26" s="22">
        <v>85</v>
      </c>
      <c r="N26" s="27">
        <v>1</v>
      </c>
    </row>
    <row r="27" spans="1:14" x14ac:dyDescent="0.25">
      <c r="A27" s="29" t="s">
        <v>19</v>
      </c>
      <c r="B27" s="16" t="s">
        <v>45</v>
      </c>
      <c r="C27" s="16">
        <v>51125</v>
      </c>
      <c r="D27" s="16" t="s">
        <v>188</v>
      </c>
      <c r="E27" s="16" t="s">
        <v>189</v>
      </c>
      <c r="F27" s="17">
        <v>3931</v>
      </c>
      <c r="G27" s="17">
        <v>860</v>
      </c>
      <c r="H27" s="17">
        <v>4661</v>
      </c>
      <c r="I27" s="17">
        <v>8592</v>
      </c>
      <c r="J27" s="18">
        <v>7.5585324845511511E-4</v>
      </c>
      <c r="K27" s="19">
        <v>5.4971234747575766E-3</v>
      </c>
      <c r="L27" s="20">
        <v>0.54248137802607077</v>
      </c>
      <c r="M27" s="16">
        <v>86</v>
      </c>
      <c r="N27" s="21">
        <v>1</v>
      </c>
    </row>
    <row r="28" spans="1:14" x14ac:dyDescent="0.25">
      <c r="A28" s="30" t="s">
        <v>19</v>
      </c>
      <c r="B28" s="22" t="s">
        <v>18</v>
      </c>
      <c r="C28" s="22">
        <v>53234</v>
      </c>
      <c r="D28" s="22" t="s">
        <v>184</v>
      </c>
      <c r="E28" s="22" t="s">
        <v>185</v>
      </c>
      <c r="F28" s="23">
        <v>6763</v>
      </c>
      <c r="G28" s="23">
        <v>2201</v>
      </c>
      <c r="H28" s="23">
        <v>1643</v>
      </c>
      <c r="I28" s="23">
        <v>8406</v>
      </c>
      <c r="J28" s="24">
        <v>1.9344569765694282E-3</v>
      </c>
      <c r="K28" s="25">
        <v>1.9377330763841877E-3</v>
      </c>
      <c r="L28" s="26">
        <v>0.195455626933143</v>
      </c>
      <c r="M28" s="22">
        <v>92</v>
      </c>
      <c r="N28" s="27">
        <v>1</v>
      </c>
    </row>
    <row r="29" spans="1:14" x14ac:dyDescent="0.25">
      <c r="A29" s="29" t="s">
        <v>19</v>
      </c>
      <c r="B29" s="16" t="s">
        <v>91</v>
      </c>
      <c r="C29" s="16">
        <v>52217</v>
      </c>
      <c r="D29" s="16" t="s">
        <v>194</v>
      </c>
      <c r="E29" s="16" t="s">
        <v>195</v>
      </c>
      <c r="F29" s="17">
        <v>4130</v>
      </c>
      <c r="G29" s="17">
        <v>1237</v>
      </c>
      <c r="H29" s="17">
        <v>2915</v>
      </c>
      <c r="I29" s="17">
        <v>7045</v>
      </c>
      <c r="J29" s="18">
        <v>1.0871982189988108E-3</v>
      </c>
      <c r="K29" s="19">
        <v>3.437913522617107E-3</v>
      </c>
      <c r="L29" s="20">
        <v>0.41376863023420868</v>
      </c>
      <c r="M29" s="16">
        <v>93</v>
      </c>
      <c r="N29" s="21">
        <v>1</v>
      </c>
    </row>
    <row r="30" spans="1:14" x14ac:dyDescent="0.25">
      <c r="A30" s="30" t="s">
        <v>19</v>
      </c>
      <c r="B30" s="22" t="s">
        <v>45</v>
      </c>
      <c r="C30" s="22">
        <v>51311</v>
      </c>
      <c r="D30" s="22" t="s">
        <v>207</v>
      </c>
      <c r="E30" s="22" t="s">
        <v>208</v>
      </c>
      <c r="F30" s="23">
        <v>3892</v>
      </c>
      <c r="G30" s="23">
        <v>852</v>
      </c>
      <c r="H30" s="23">
        <v>3949</v>
      </c>
      <c r="I30" s="23">
        <v>7841</v>
      </c>
      <c r="J30" s="24">
        <v>7.488220554462303E-4</v>
      </c>
      <c r="K30" s="25">
        <v>4.6573998287529868E-3</v>
      </c>
      <c r="L30" s="26">
        <v>0.50363474046677714</v>
      </c>
      <c r="M30" s="22">
        <v>97</v>
      </c>
      <c r="N30" s="27">
        <v>1</v>
      </c>
    </row>
    <row r="31" spans="1:14" x14ac:dyDescent="0.25">
      <c r="A31" s="29" t="s">
        <v>19</v>
      </c>
      <c r="B31" s="16" t="s">
        <v>45</v>
      </c>
      <c r="C31" s="16">
        <v>51224</v>
      </c>
      <c r="D31" s="16" t="s">
        <v>196</v>
      </c>
      <c r="E31" s="16" t="s">
        <v>197</v>
      </c>
      <c r="F31" s="17">
        <v>6259</v>
      </c>
      <c r="G31" s="17">
        <v>1369</v>
      </c>
      <c r="H31" s="17">
        <v>2405</v>
      </c>
      <c r="I31" s="17">
        <v>8664</v>
      </c>
      <c r="J31" s="18">
        <v>1.20321290364541E-3</v>
      </c>
      <c r="K31" s="19">
        <v>2.8364260795520216E-3</v>
      </c>
      <c r="L31" s="20">
        <v>0.27758541089566019</v>
      </c>
      <c r="M31" s="16">
        <v>98</v>
      </c>
      <c r="N31" s="21">
        <v>1</v>
      </c>
    </row>
    <row r="32" spans="1:14" x14ac:dyDescent="0.25">
      <c r="A32" s="30" t="s">
        <v>19</v>
      </c>
      <c r="B32" s="22" t="s">
        <v>18</v>
      </c>
      <c r="C32" s="22">
        <v>53429</v>
      </c>
      <c r="D32" s="22" t="s">
        <v>212</v>
      </c>
      <c r="E32" s="22" t="s">
        <v>213</v>
      </c>
      <c r="F32" s="23">
        <v>6819</v>
      </c>
      <c r="G32" s="23">
        <v>2219</v>
      </c>
      <c r="H32" s="23">
        <v>1304</v>
      </c>
      <c r="I32" s="23">
        <v>8123</v>
      </c>
      <c r="J32" s="24">
        <v>1.9502771608394191E-3</v>
      </c>
      <c r="K32" s="25">
        <v>1.5379208348173955E-3</v>
      </c>
      <c r="L32" s="26">
        <v>0.1605318232180229</v>
      </c>
      <c r="M32" s="22">
        <v>101</v>
      </c>
      <c r="N32" s="27">
        <v>1</v>
      </c>
    </row>
    <row r="33" spans="1:14" x14ac:dyDescent="0.25">
      <c r="A33" s="29" t="s">
        <v>19</v>
      </c>
      <c r="B33" s="16" t="s">
        <v>18</v>
      </c>
      <c r="C33" s="16">
        <v>53311</v>
      </c>
      <c r="D33" s="16" t="s">
        <v>216</v>
      </c>
      <c r="E33" s="16" t="s">
        <v>217</v>
      </c>
      <c r="F33" s="17">
        <v>4523</v>
      </c>
      <c r="G33" s="17">
        <v>1472</v>
      </c>
      <c r="H33" s="17">
        <v>1495</v>
      </c>
      <c r="I33" s="17">
        <v>6018</v>
      </c>
      <c r="J33" s="18">
        <v>1.2937395136348015E-3</v>
      </c>
      <c r="K33" s="19">
        <v>1.7631837791809864E-3</v>
      </c>
      <c r="L33" s="20">
        <v>0.24842140245928879</v>
      </c>
      <c r="M33" s="16">
        <v>109</v>
      </c>
      <c r="N33" s="21">
        <v>1</v>
      </c>
    </row>
    <row r="34" spans="1:14" x14ac:dyDescent="0.25">
      <c r="A34" s="30" t="s">
        <v>19</v>
      </c>
      <c r="B34" s="22" t="s">
        <v>45</v>
      </c>
      <c r="C34" s="22">
        <v>51365</v>
      </c>
      <c r="D34" s="22" t="s">
        <v>214</v>
      </c>
      <c r="E34" s="22" t="s">
        <v>215</v>
      </c>
      <c r="F34" s="23">
        <v>4076</v>
      </c>
      <c r="G34" s="23">
        <v>892</v>
      </c>
      <c r="H34" s="23">
        <v>2359</v>
      </c>
      <c r="I34" s="23">
        <v>6435</v>
      </c>
      <c r="J34" s="24">
        <v>7.8397802049065427E-4</v>
      </c>
      <c r="K34" s="25">
        <v>2.7821742709618373E-3</v>
      </c>
      <c r="L34" s="26">
        <v>0.36658896658896661</v>
      </c>
      <c r="M34" s="22">
        <v>110</v>
      </c>
      <c r="N34" s="27">
        <v>1</v>
      </c>
    </row>
    <row r="35" spans="1:14" x14ac:dyDescent="0.25">
      <c r="A35" s="29" t="s">
        <v>19</v>
      </c>
      <c r="B35" s="16" t="s">
        <v>18</v>
      </c>
      <c r="C35" s="16">
        <v>53425</v>
      </c>
      <c r="D35" s="16" t="s">
        <v>239</v>
      </c>
      <c r="E35" s="16" t="s">
        <v>240</v>
      </c>
      <c r="F35" s="17">
        <v>7045</v>
      </c>
      <c r="G35" s="17">
        <v>2292</v>
      </c>
      <c r="H35" s="17">
        <v>904</v>
      </c>
      <c r="I35" s="17">
        <v>7949</v>
      </c>
      <c r="J35" s="18">
        <v>2.0144367970454926E-3</v>
      </c>
      <c r="K35" s="19">
        <v>1.0661659775114459E-3</v>
      </c>
      <c r="L35" s="20">
        <v>0.11372499685495031</v>
      </c>
      <c r="M35" s="16">
        <v>113</v>
      </c>
      <c r="N35" s="21">
        <v>1</v>
      </c>
    </row>
    <row r="36" spans="1:14" x14ac:dyDescent="0.25">
      <c r="A36" s="30" t="s">
        <v>19</v>
      </c>
      <c r="B36" s="22" t="s">
        <v>45</v>
      </c>
      <c r="C36" s="22">
        <v>51323</v>
      </c>
      <c r="D36" s="22" t="s">
        <v>237</v>
      </c>
      <c r="E36" s="22" t="s">
        <v>238</v>
      </c>
      <c r="F36" s="23">
        <v>6209</v>
      </c>
      <c r="G36" s="23">
        <v>1359</v>
      </c>
      <c r="H36" s="23">
        <v>1444</v>
      </c>
      <c r="I36" s="23">
        <v>7653</v>
      </c>
      <c r="J36" s="24">
        <v>1.194423912384304E-3</v>
      </c>
      <c r="K36" s="25">
        <v>1.7030350348744778E-3</v>
      </c>
      <c r="L36" s="26">
        <v>0.18868417614007579</v>
      </c>
      <c r="M36" s="22">
        <v>117</v>
      </c>
      <c r="N36" s="27">
        <v>1</v>
      </c>
    </row>
    <row r="37" spans="1:14" x14ac:dyDescent="0.25">
      <c r="A37" s="29" t="s">
        <v>19</v>
      </c>
      <c r="B37" s="16" t="s">
        <v>18</v>
      </c>
      <c r="C37" s="16">
        <v>53419</v>
      </c>
      <c r="D37" s="16" t="s">
        <v>266</v>
      </c>
      <c r="E37" s="16" t="s">
        <v>267</v>
      </c>
      <c r="F37" s="17">
        <v>3101</v>
      </c>
      <c r="G37" s="17">
        <v>1009</v>
      </c>
      <c r="H37" s="17">
        <v>1483</v>
      </c>
      <c r="I37" s="17">
        <v>4584</v>
      </c>
      <c r="J37" s="18">
        <v>8.8680921824559424E-4</v>
      </c>
      <c r="K37" s="19">
        <v>1.7490311334618079E-3</v>
      </c>
      <c r="L37" s="20">
        <v>0.32351657940663175</v>
      </c>
      <c r="M37" s="16">
        <v>126</v>
      </c>
      <c r="N37" s="21">
        <v>1</v>
      </c>
    </row>
    <row r="38" spans="1:14" x14ac:dyDescent="0.25">
      <c r="A38" s="30" t="s">
        <v>19</v>
      </c>
      <c r="B38" s="22" t="s">
        <v>18</v>
      </c>
      <c r="C38" s="22">
        <v>53123</v>
      </c>
      <c r="D38" s="22" t="s">
        <v>262</v>
      </c>
      <c r="E38" s="22" t="s">
        <v>263</v>
      </c>
      <c r="F38" s="23">
        <v>3070</v>
      </c>
      <c r="G38" s="23">
        <v>999</v>
      </c>
      <c r="H38" s="23">
        <v>1478</v>
      </c>
      <c r="I38" s="23">
        <v>4548</v>
      </c>
      <c r="J38" s="24">
        <v>8.7802022698448836E-4</v>
      </c>
      <c r="K38" s="25">
        <v>1.7431341977454835E-3</v>
      </c>
      <c r="L38" s="26">
        <v>0.32497801231310464</v>
      </c>
      <c r="M38" s="22">
        <v>127</v>
      </c>
      <c r="N38" s="27">
        <v>1</v>
      </c>
    </row>
    <row r="39" spans="1:14" x14ac:dyDescent="0.25">
      <c r="A39" s="29" t="s">
        <v>19</v>
      </c>
      <c r="B39" s="16" t="s">
        <v>45</v>
      </c>
      <c r="C39" s="16">
        <v>51383</v>
      </c>
      <c r="D39" s="16" t="s">
        <v>268</v>
      </c>
      <c r="E39" s="16" t="s">
        <v>269</v>
      </c>
      <c r="F39" s="17">
        <v>1245</v>
      </c>
      <c r="G39" s="17">
        <v>272</v>
      </c>
      <c r="H39" s="17">
        <v>4914</v>
      </c>
      <c r="I39" s="17">
        <v>6159</v>
      </c>
      <c r="J39" s="18">
        <v>2.3906056230208291E-4</v>
      </c>
      <c r="K39" s="19">
        <v>5.7955084220035896E-3</v>
      </c>
      <c r="L39" s="20">
        <v>0.79785679493424255</v>
      </c>
      <c r="M39" s="16">
        <v>135</v>
      </c>
      <c r="N39" s="21">
        <v>1</v>
      </c>
    </row>
    <row r="40" spans="1:14" x14ac:dyDescent="0.25">
      <c r="A40" s="30" t="s">
        <v>19</v>
      </c>
      <c r="B40" s="22" t="s">
        <v>18</v>
      </c>
      <c r="C40" s="22">
        <v>53274</v>
      </c>
      <c r="D40" s="22" t="s">
        <v>285</v>
      </c>
      <c r="E40" s="22" t="s">
        <v>285</v>
      </c>
      <c r="F40" s="23">
        <v>4007</v>
      </c>
      <c r="G40" s="23">
        <v>1304</v>
      </c>
      <c r="H40" s="23">
        <v>1022</v>
      </c>
      <c r="I40" s="23">
        <v>5029</v>
      </c>
      <c r="J40" s="24">
        <v>1.1460844604482209E-3</v>
      </c>
      <c r="K40" s="25">
        <v>1.205333660416701E-3</v>
      </c>
      <c r="L40" s="26">
        <v>0.20322131636508253</v>
      </c>
      <c r="M40" s="22">
        <v>136</v>
      </c>
      <c r="N40" s="27">
        <v>1</v>
      </c>
    </row>
    <row r="41" spans="1:14" x14ac:dyDescent="0.25">
      <c r="A41" s="29" t="s">
        <v>19</v>
      </c>
      <c r="B41" s="16" t="s">
        <v>45</v>
      </c>
      <c r="C41" s="16">
        <v>51211</v>
      </c>
      <c r="D41" s="16" t="s">
        <v>278</v>
      </c>
      <c r="E41" s="16" t="s">
        <v>278</v>
      </c>
      <c r="F41" s="17">
        <v>1530</v>
      </c>
      <c r="G41" s="17">
        <v>335</v>
      </c>
      <c r="H41" s="17">
        <v>3886</v>
      </c>
      <c r="I41" s="17">
        <v>5416</v>
      </c>
      <c r="J41" s="18">
        <v>2.9443120724705063E-4</v>
      </c>
      <c r="K41" s="19">
        <v>4.5830984387273E-3</v>
      </c>
      <c r="L41" s="20">
        <v>0.71750369276218606</v>
      </c>
      <c r="M41" s="16">
        <v>141</v>
      </c>
      <c r="N41" s="21">
        <v>1</v>
      </c>
    </row>
    <row r="42" spans="1:14" x14ac:dyDescent="0.25">
      <c r="A42" s="30" t="s">
        <v>19</v>
      </c>
      <c r="B42" s="22" t="s">
        <v>18</v>
      </c>
      <c r="C42" s="22">
        <v>53211</v>
      </c>
      <c r="D42" s="22" t="s">
        <v>283</v>
      </c>
      <c r="E42" s="22" t="s">
        <v>284</v>
      </c>
      <c r="F42" s="23">
        <v>4014</v>
      </c>
      <c r="G42" s="23">
        <v>1306</v>
      </c>
      <c r="H42" s="23">
        <v>920</v>
      </c>
      <c r="I42" s="23">
        <v>4934</v>
      </c>
      <c r="J42" s="24">
        <v>1.1478422587004422E-3</v>
      </c>
      <c r="K42" s="25">
        <v>1.0850361718036839E-3</v>
      </c>
      <c r="L42" s="26">
        <v>0.18646128901499798</v>
      </c>
      <c r="M42" s="22">
        <v>147</v>
      </c>
      <c r="N42" s="27">
        <v>1</v>
      </c>
    </row>
    <row r="43" spans="1:14" x14ac:dyDescent="0.25">
      <c r="A43" s="29" t="s">
        <v>19</v>
      </c>
      <c r="B43" s="16" t="s">
        <v>45</v>
      </c>
      <c r="C43" s="16">
        <v>51163</v>
      </c>
      <c r="D43" s="16" t="s">
        <v>301</v>
      </c>
      <c r="E43" s="16" t="s">
        <v>301</v>
      </c>
      <c r="F43" s="17">
        <v>4651</v>
      </c>
      <c r="G43" s="17">
        <v>1018</v>
      </c>
      <c r="H43" s="17">
        <v>1179</v>
      </c>
      <c r="I43" s="17">
        <v>5830</v>
      </c>
      <c r="J43" s="18">
        <v>8.947193103805897E-4</v>
      </c>
      <c r="K43" s="19">
        <v>1.3904974419092862E-3</v>
      </c>
      <c r="L43" s="20">
        <v>0.20222984562607205</v>
      </c>
      <c r="M43" s="16">
        <v>148</v>
      </c>
      <c r="N43" s="21">
        <v>1</v>
      </c>
    </row>
    <row r="44" spans="1:14" x14ac:dyDescent="0.25">
      <c r="A44" s="30" t="s">
        <v>19</v>
      </c>
      <c r="B44" s="22" t="s">
        <v>45</v>
      </c>
      <c r="C44" s="22">
        <v>51359</v>
      </c>
      <c r="D44" s="22" t="s">
        <v>845</v>
      </c>
      <c r="E44" s="22" t="s">
        <v>846</v>
      </c>
      <c r="F44" s="23">
        <v>3919</v>
      </c>
      <c r="G44" s="23">
        <v>857</v>
      </c>
      <c r="H44" s="23">
        <v>1312</v>
      </c>
      <c r="I44" s="23">
        <v>5231</v>
      </c>
      <c r="J44" s="24">
        <v>7.5321655107678329E-4</v>
      </c>
      <c r="K44" s="25">
        <v>1.5473559319635144E-3</v>
      </c>
      <c r="L44" s="26">
        <v>0.25081246415599312</v>
      </c>
      <c r="M44" s="22">
        <v>153</v>
      </c>
      <c r="N44" s="27">
        <v>1</v>
      </c>
    </row>
    <row r="45" spans="1:14" x14ac:dyDescent="0.25">
      <c r="A45" s="29" t="s">
        <v>19</v>
      </c>
      <c r="B45" s="16" t="s">
        <v>45</v>
      </c>
      <c r="C45" s="16">
        <v>51139</v>
      </c>
      <c r="D45" s="16" t="s">
        <v>346</v>
      </c>
      <c r="E45" s="16" t="s">
        <v>346</v>
      </c>
      <c r="F45" s="17">
        <v>4244</v>
      </c>
      <c r="G45" s="17">
        <v>929</v>
      </c>
      <c r="H45" s="17">
        <v>1194</v>
      </c>
      <c r="I45" s="17">
        <v>5438</v>
      </c>
      <c r="J45" s="18">
        <v>8.1649728815674642E-4</v>
      </c>
      <c r="K45" s="19">
        <v>1.4081882490582594E-3</v>
      </c>
      <c r="L45" s="20">
        <v>0.21956601691798455</v>
      </c>
      <c r="M45" s="16">
        <v>157</v>
      </c>
      <c r="N45" s="21">
        <v>1</v>
      </c>
    </row>
    <row r="46" spans="1:14" x14ac:dyDescent="0.25">
      <c r="A46" s="30" t="s">
        <v>19</v>
      </c>
      <c r="B46" s="22" t="s">
        <v>91</v>
      </c>
      <c r="C46" s="22">
        <v>52111</v>
      </c>
      <c r="D46" s="22" t="s">
        <v>288</v>
      </c>
      <c r="E46" s="22" t="s">
        <v>288</v>
      </c>
      <c r="F46" s="23">
        <v>6793</v>
      </c>
      <c r="G46" s="23">
        <v>2035</v>
      </c>
      <c r="H46" s="23">
        <v>542</v>
      </c>
      <c r="I46" s="23">
        <v>7335</v>
      </c>
      <c r="J46" s="24">
        <v>1.7885597216350689E-3</v>
      </c>
      <c r="K46" s="25">
        <v>6.3922783164956163E-4</v>
      </c>
      <c r="L46" s="26">
        <v>7.3892297205180646E-2</v>
      </c>
      <c r="M46" s="22">
        <v>158</v>
      </c>
      <c r="N46" s="27">
        <v>1</v>
      </c>
    </row>
    <row r="47" spans="1:14" x14ac:dyDescent="0.25">
      <c r="A47" s="29" t="s">
        <v>19</v>
      </c>
      <c r="B47" s="16" t="s">
        <v>91</v>
      </c>
      <c r="C47" s="16">
        <v>52254</v>
      </c>
      <c r="D47" s="16" t="s">
        <v>306</v>
      </c>
      <c r="E47" s="16" t="s">
        <v>307</v>
      </c>
      <c r="F47" s="17">
        <v>1325</v>
      </c>
      <c r="G47" s="17">
        <v>397</v>
      </c>
      <c r="H47" s="17">
        <v>2745</v>
      </c>
      <c r="I47" s="17">
        <v>4070</v>
      </c>
      <c r="J47" s="18">
        <v>3.4892295306590776E-4</v>
      </c>
      <c r="K47" s="19">
        <v>3.2374177082620786E-3</v>
      </c>
      <c r="L47" s="20">
        <v>0.6744471744471745</v>
      </c>
      <c r="M47" s="16">
        <v>159</v>
      </c>
      <c r="N47" s="21">
        <v>1</v>
      </c>
    </row>
    <row r="48" spans="1:14" x14ac:dyDescent="0.25">
      <c r="A48" s="30" t="s">
        <v>19</v>
      </c>
      <c r="B48" s="22" t="s">
        <v>45</v>
      </c>
      <c r="C48" s="22">
        <v>51133</v>
      </c>
      <c r="D48" s="22" t="s">
        <v>318</v>
      </c>
      <c r="E48" s="22" t="s">
        <v>319</v>
      </c>
      <c r="F48" s="23">
        <v>4925</v>
      </c>
      <c r="G48" s="23">
        <v>1078</v>
      </c>
      <c r="H48" s="23">
        <v>945</v>
      </c>
      <c r="I48" s="23">
        <v>5870</v>
      </c>
      <c r="J48" s="24">
        <v>9.4745325794722566E-4</v>
      </c>
      <c r="K48" s="25">
        <v>1.1145208503853057E-3</v>
      </c>
      <c r="L48" s="26">
        <v>0.16098807495741055</v>
      </c>
      <c r="M48" s="22">
        <v>166</v>
      </c>
      <c r="N48" s="27">
        <v>1</v>
      </c>
    </row>
    <row r="49" spans="1:14" x14ac:dyDescent="0.25">
      <c r="A49" s="29" t="s">
        <v>19</v>
      </c>
      <c r="B49" s="16" t="s">
        <v>310</v>
      </c>
      <c r="C49" s="16">
        <v>55111</v>
      </c>
      <c r="D49" s="16" t="s">
        <v>335</v>
      </c>
      <c r="E49" s="16" t="s">
        <v>336</v>
      </c>
      <c r="F49" s="17">
        <v>5385</v>
      </c>
      <c r="G49" s="17">
        <v>1613</v>
      </c>
      <c r="H49" s="17">
        <v>621</v>
      </c>
      <c r="I49" s="17">
        <v>6006</v>
      </c>
      <c r="J49" s="18">
        <v>1.4176642904163961E-3</v>
      </c>
      <c r="K49" s="19">
        <v>7.323994159674867E-4</v>
      </c>
      <c r="L49" s="20">
        <v>0.10339660339660339</v>
      </c>
      <c r="M49" s="16">
        <v>168</v>
      </c>
      <c r="N49" s="21">
        <v>1</v>
      </c>
    </row>
    <row r="50" spans="1:14" x14ac:dyDescent="0.25">
      <c r="A50" s="30" t="s">
        <v>19</v>
      </c>
      <c r="B50" s="22" t="s">
        <v>310</v>
      </c>
      <c r="C50" s="22">
        <v>55157</v>
      </c>
      <c r="D50" s="22" t="s">
        <v>308</v>
      </c>
      <c r="E50" s="22" t="s">
        <v>309</v>
      </c>
      <c r="F50" s="23">
        <v>2193</v>
      </c>
      <c r="G50" s="23">
        <v>657</v>
      </c>
      <c r="H50" s="23">
        <v>1483</v>
      </c>
      <c r="I50" s="23">
        <v>3676</v>
      </c>
      <c r="J50" s="24">
        <v>5.7743672585466345E-4</v>
      </c>
      <c r="K50" s="25">
        <v>1.7490311334618079E-3</v>
      </c>
      <c r="L50" s="26">
        <v>0.40342763873775844</v>
      </c>
      <c r="M50" s="22">
        <v>172</v>
      </c>
      <c r="N50" s="27">
        <v>1</v>
      </c>
    </row>
    <row r="51" spans="1:14" x14ac:dyDescent="0.25">
      <c r="A51" s="29" t="s">
        <v>19</v>
      </c>
      <c r="B51" s="16" t="s">
        <v>91</v>
      </c>
      <c r="C51" s="16">
        <v>52267</v>
      </c>
      <c r="D51" s="16" t="s">
        <v>339</v>
      </c>
      <c r="E51" s="16" t="s">
        <v>339</v>
      </c>
      <c r="F51" s="17">
        <v>3994</v>
      </c>
      <c r="G51" s="17">
        <v>1196</v>
      </c>
      <c r="H51" s="17">
        <v>795</v>
      </c>
      <c r="I51" s="17">
        <v>4789</v>
      </c>
      <c r="J51" s="18">
        <v>1.0511633548282763E-3</v>
      </c>
      <c r="K51" s="19">
        <v>9.3761277889557466E-4</v>
      </c>
      <c r="L51" s="20">
        <v>0.16600542910837335</v>
      </c>
      <c r="M51" s="16">
        <v>174</v>
      </c>
      <c r="N51" s="21">
        <v>1</v>
      </c>
    </row>
    <row r="52" spans="1:14" x14ac:dyDescent="0.25">
      <c r="A52" s="30" t="s">
        <v>19</v>
      </c>
      <c r="B52" s="22" t="s">
        <v>310</v>
      </c>
      <c r="C52" s="22">
        <v>55151</v>
      </c>
      <c r="D52" s="22" t="s">
        <v>320</v>
      </c>
      <c r="E52" s="22" t="s">
        <v>321</v>
      </c>
      <c r="F52" s="23">
        <v>1813</v>
      </c>
      <c r="G52" s="23">
        <v>543</v>
      </c>
      <c r="H52" s="23">
        <v>1669</v>
      </c>
      <c r="I52" s="23">
        <v>3482</v>
      </c>
      <c r="J52" s="24">
        <v>4.7724222547805518E-4</v>
      </c>
      <c r="K52" s="25">
        <v>1.9683971421090743E-3</v>
      </c>
      <c r="L52" s="26">
        <v>0.47932222860425044</v>
      </c>
      <c r="M52" s="22">
        <v>177</v>
      </c>
      <c r="N52" s="27">
        <v>1</v>
      </c>
    </row>
    <row r="53" spans="1:14" x14ac:dyDescent="0.25">
      <c r="A53" s="29" t="s">
        <v>19</v>
      </c>
      <c r="B53" s="16" t="s">
        <v>45</v>
      </c>
      <c r="C53" s="16">
        <v>51227</v>
      </c>
      <c r="D53" s="16" t="s">
        <v>342</v>
      </c>
      <c r="E53" s="16" t="s">
        <v>343</v>
      </c>
      <c r="F53" s="17">
        <v>1552</v>
      </c>
      <c r="G53" s="17">
        <v>340</v>
      </c>
      <c r="H53" s="17">
        <v>2629</v>
      </c>
      <c r="I53" s="17">
        <v>4181</v>
      </c>
      <c r="J53" s="18">
        <v>2.9882570287760363E-4</v>
      </c>
      <c r="K53" s="19">
        <v>3.1006087996433532E-3</v>
      </c>
      <c r="L53" s="20">
        <v>0.6287969385314518</v>
      </c>
      <c r="M53" s="16">
        <v>179</v>
      </c>
      <c r="N53" s="21">
        <v>1</v>
      </c>
    </row>
    <row r="54" spans="1:14" x14ac:dyDescent="0.25">
      <c r="A54" s="30" t="s">
        <v>19</v>
      </c>
      <c r="B54" s="22" t="s">
        <v>91</v>
      </c>
      <c r="C54" s="22">
        <v>52171</v>
      </c>
      <c r="D54" s="22" t="s">
        <v>344</v>
      </c>
      <c r="E54" s="22" t="s">
        <v>345</v>
      </c>
      <c r="F54" s="23">
        <v>1558</v>
      </c>
      <c r="G54" s="23">
        <v>467</v>
      </c>
      <c r="H54" s="23">
        <v>1775</v>
      </c>
      <c r="I54" s="23">
        <v>3333</v>
      </c>
      <c r="J54" s="24">
        <v>4.1044589189364971E-4</v>
      </c>
      <c r="K54" s="25">
        <v>2.093412179295151E-3</v>
      </c>
      <c r="L54" s="26">
        <v>0.53255325532553255</v>
      </c>
      <c r="M54" s="22">
        <v>183</v>
      </c>
      <c r="N54" s="27">
        <v>1</v>
      </c>
    </row>
    <row r="55" spans="1:14" x14ac:dyDescent="0.25">
      <c r="A55" s="29" t="s">
        <v>19</v>
      </c>
      <c r="B55" s="16" t="s">
        <v>18</v>
      </c>
      <c r="C55" s="16">
        <v>53415</v>
      </c>
      <c r="D55" s="16" t="s">
        <v>420</v>
      </c>
      <c r="E55" s="16" t="s">
        <v>421</v>
      </c>
      <c r="F55" s="17">
        <v>3209</v>
      </c>
      <c r="G55" s="17">
        <v>1044</v>
      </c>
      <c r="H55" s="17">
        <v>772</v>
      </c>
      <c r="I55" s="17">
        <v>3981</v>
      </c>
      <c r="J55" s="18">
        <v>9.1757068765946522E-4</v>
      </c>
      <c r="K55" s="19">
        <v>9.104868746004826E-4</v>
      </c>
      <c r="L55" s="20">
        <v>0.1939211253453906</v>
      </c>
      <c r="M55" s="16">
        <v>187</v>
      </c>
      <c r="N55" s="21">
        <v>1</v>
      </c>
    </row>
    <row r="56" spans="1:14" x14ac:dyDescent="0.25">
      <c r="A56" s="30" t="s">
        <v>19</v>
      </c>
      <c r="B56" s="22" t="s">
        <v>91</v>
      </c>
      <c r="C56" s="22">
        <v>52214</v>
      </c>
      <c r="D56" s="22" t="s">
        <v>353</v>
      </c>
      <c r="E56" s="22" t="s">
        <v>353</v>
      </c>
      <c r="F56" s="23">
        <v>2347</v>
      </c>
      <c r="G56" s="23">
        <v>703</v>
      </c>
      <c r="H56" s="23">
        <v>1111</v>
      </c>
      <c r="I56" s="23">
        <v>3458</v>
      </c>
      <c r="J56" s="24">
        <v>6.1786608565575106E-4</v>
      </c>
      <c r="K56" s="25">
        <v>1.3102991161672748E-3</v>
      </c>
      <c r="L56" s="26">
        <v>0.32128397917871604</v>
      </c>
      <c r="M56" s="22">
        <v>190</v>
      </c>
      <c r="N56" s="27">
        <v>1</v>
      </c>
    </row>
    <row r="57" spans="1:14" x14ac:dyDescent="0.25">
      <c r="A57" s="29" t="s">
        <v>19</v>
      </c>
      <c r="B57" s="16" t="s">
        <v>45</v>
      </c>
      <c r="C57" s="16">
        <v>51217</v>
      </c>
      <c r="D57" s="16" t="s">
        <v>358</v>
      </c>
      <c r="E57" s="16" t="s">
        <v>358</v>
      </c>
      <c r="F57" s="17">
        <v>2334</v>
      </c>
      <c r="G57" s="17">
        <v>511</v>
      </c>
      <c r="H57" s="17">
        <v>1502</v>
      </c>
      <c r="I57" s="17">
        <v>3836</v>
      </c>
      <c r="J57" s="18">
        <v>4.4911745344251603E-4</v>
      </c>
      <c r="K57" s="19">
        <v>1.7714394891838404E-3</v>
      </c>
      <c r="L57" s="20">
        <v>0.3915537017726799</v>
      </c>
      <c r="M57" s="16">
        <v>192</v>
      </c>
      <c r="N57" s="21">
        <v>1</v>
      </c>
    </row>
    <row r="58" spans="1:14" x14ac:dyDescent="0.25">
      <c r="A58" s="30" t="s">
        <v>19</v>
      </c>
      <c r="B58" s="22" t="s">
        <v>18</v>
      </c>
      <c r="C58" s="22">
        <v>53437</v>
      </c>
      <c r="D58" s="22" t="s">
        <v>404</v>
      </c>
      <c r="E58" s="22" t="s">
        <v>405</v>
      </c>
      <c r="F58" s="23">
        <v>6165</v>
      </c>
      <c r="G58" s="23">
        <v>2006</v>
      </c>
      <c r="H58" s="23">
        <v>380</v>
      </c>
      <c r="I58" s="23">
        <v>6545</v>
      </c>
      <c r="J58" s="24">
        <v>1.7630716469778614E-3</v>
      </c>
      <c r="K58" s="25">
        <v>4.4816711444065207E-4</v>
      </c>
      <c r="L58" s="26">
        <v>5.8059587471352175E-2</v>
      </c>
      <c r="M58" s="22">
        <v>194</v>
      </c>
      <c r="N58" s="27">
        <v>1</v>
      </c>
    </row>
    <row r="59" spans="1:14" x14ac:dyDescent="0.25">
      <c r="A59" s="29" t="s">
        <v>19</v>
      </c>
      <c r="B59" s="16" t="s">
        <v>18</v>
      </c>
      <c r="C59" s="16">
        <v>53459</v>
      </c>
      <c r="D59" s="16" t="s">
        <v>391</v>
      </c>
      <c r="E59" s="16" t="s">
        <v>391</v>
      </c>
      <c r="F59" s="17">
        <v>6889</v>
      </c>
      <c r="G59" s="17">
        <v>2242</v>
      </c>
      <c r="H59" s="17">
        <v>326</v>
      </c>
      <c r="I59" s="17">
        <v>7215</v>
      </c>
      <c r="J59" s="18">
        <v>1.9704918407399629E-3</v>
      </c>
      <c r="K59" s="19">
        <v>3.8448020870434887E-4</v>
      </c>
      <c r="L59" s="20">
        <v>4.5183645183645184E-2</v>
      </c>
      <c r="M59" s="16">
        <v>196</v>
      </c>
      <c r="N59" s="21">
        <v>1</v>
      </c>
    </row>
    <row r="60" spans="1:14" x14ac:dyDescent="0.25">
      <c r="A60" s="30" t="s">
        <v>19</v>
      </c>
      <c r="B60" s="22" t="s">
        <v>310</v>
      </c>
      <c r="C60" s="22">
        <v>55124</v>
      </c>
      <c r="D60" s="22" t="s">
        <v>379</v>
      </c>
      <c r="E60" s="22" t="s">
        <v>379</v>
      </c>
      <c r="F60" s="23">
        <v>1391</v>
      </c>
      <c r="G60" s="23">
        <v>417</v>
      </c>
      <c r="H60" s="23">
        <v>1751</v>
      </c>
      <c r="I60" s="23">
        <v>3142</v>
      </c>
      <c r="J60" s="24">
        <v>3.6650093558811974E-4</v>
      </c>
      <c r="K60" s="25">
        <v>2.0651068878567943E-3</v>
      </c>
      <c r="L60" s="26">
        <v>0.55728835136855503</v>
      </c>
      <c r="M60" s="22">
        <v>197</v>
      </c>
      <c r="N60" s="27">
        <v>1</v>
      </c>
    </row>
    <row r="61" spans="1:14" x14ac:dyDescent="0.25">
      <c r="A61" s="29" t="s">
        <v>19</v>
      </c>
      <c r="B61" s="16" t="s">
        <v>18</v>
      </c>
      <c r="C61" s="16">
        <v>53284</v>
      </c>
      <c r="D61" s="16" t="s">
        <v>426</v>
      </c>
      <c r="E61" s="16" t="s">
        <v>427</v>
      </c>
      <c r="F61" s="17">
        <v>3523</v>
      </c>
      <c r="G61" s="17">
        <v>1146</v>
      </c>
      <c r="H61" s="17">
        <v>604</v>
      </c>
      <c r="I61" s="17">
        <v>4127</v>
      </c>
      <c r="J61" s="18">
        <v>1.0072183985227463E-3</v>
      </c>
      <c r="K61" s="19">
        <v>7.1234983453198381E-4</v>
      </c>
      <c r="L61" s="20">
        <v>0.14635328325660285</v>
      </c>
      <c r="M61" s="16">
        <v>200</v>
      </c>
      <c r="N61" s="21">
        <v>1</v>
      </c>
    </row>
    <row r="62" spans="1:14" x14ac:dyDescent="0.25">
      <c r="A62" s="30" t="s">
        <v>19</v>
      </c>
      <c r="B62" s="22" t="s">
        <v>91</v>
      </c>
      <c r="C62" s="22">
        <v>52244</v>
      </c>
      <c r="D62" s="22" t="s">
        <v>382</v>
      </c>
      <c r="E62" s="22" t="s">
        <v>383</v>
      </c>
      <c r="F62" s="23">
        <v>3387</v>
      </c>
      <c r="G62" s="23">
        <v>1014</v>
      </c>
      <c r="H62" s="23">
        <v>628</v>
      </c>
      <c r="I62" s="23">
        <v>4015</v>
      </c>
      <c r="J62" s="24">
        <v>8.9120371387614724E-4</v>
      </c>
      <c r="K62" s="25">
        <v>7.4065512597034082E-4</v>
      </c>
      <c r="L62" s="26">
        <v>0.1564134495641345</v>
      </c>
      <c r="M62" s="22">
        <v>206</v>
      </c>
      <c r="N62" s="27">
        <v>1</v>
      </c>
    </row>
    <row r="63" spans="1:14" x14ac:dyDescent="0.25">
      <c r="A63" s="29" t="s">
        <v>19</v>
      </c>
      <c r="B63" s="16" t="s">
        <v>18</v>
      </c>
      <c r="C63" s="16">
        <v>53435</v>
      </c>
      <c r="D63" s="16" t="s">
        <v>430</v>
      </c>
      <c r="E63" s="16" t="s">
        <v>431</v>
      </c>
      <c r="F63" s="17">
        <v>3888</v>
      </c>
      <c r="G63" s="17">
        <v>1265</v>
      </c>
      <c r="H63" s="17">
        <v>458</v>
      </c>
      <c r="I63" s="17">
        <v>4346</v>
      </c>
      <c r="J63" s="18">
        <v>1.1118073945299077E-3</v>
      </c>
      <c r="K63" s="19">
        <v>5.4015931161531224E-4</v>
      </c>
      <c r="L63" s="20">
        <v>0.10538426138978371</v>
      </c>
      <c r="M63" s="16">
        <v>215</v>
      </c>
      <c r="N63" s="21">
        <v>1</v>
      </c>
    </row>
    <row r="64" spans="1:14" x14ac:dyDescent="0.25">
      <c r="A64" s="30" t="s">
        <v>19</v>
      </c>
      <c r="B64" s="22" t="s">
        <v>91</v>
      </c>
      <c r="C64" s="22">
        <v>52151</v>
      </c>
      <c r="D64" s="22" t="s">
        <v>397</v>
      </c>
      <c r="E64" s="22" t="s">
        <v>398</v>
      </c>
      <c r="F64" s="23">
        <v>2924</v>
      </c>
      <c r="G64" s="23">
        <v>876</v>
      </c>
      <c r="H64" s="23">
        <v>648</v>
      </c>
      <c r="I64" s="23">
        <v>3572</v>
      </c>
      <c r="J64" s="24">
        <v>7.6991563447288463E-4</v>
      </c>
      <c r="K64" s="25">
        <v>7.6424286883563825E-4</v>
      </c>
      <c r="L64" s="26">
        <v>0.18141097424412095</v>
      </c>
      <c r="M64" s="22">
        <v>216</v>
      </c>
      <c r="N64" s="27">
        <v>1</v>
      </c>
    </row>
    <row r="65" spans="1:14" x14ac:dyDescent="0.25">
      <c r="A65" s="29" t="s">
        <v>19</v>
      </c>
      <c r="B65" s="16" t="s">
        <v>18</v>
      </c>
      <c r="C65" s="16">
        <v>53183</v>
      </c>
      <c r="D65" s="16" t="s">
        <v>457</v>
      </c>
      <c r="E65" s="16" t="s">
        <v>458</v>
      </c>
      <c r="F65" s="17">
        <v>2793</v>
      </c>
      <c r="G65" s="17">
        <v>909</v>
      </c>
      <c r="H65" s="17">
        <v>567</v>
      </c>
      <c r="I65" s="17">
        <v>3360</v>
      </c>
      <c r="J65" s="18">
        <v>7.9891930563453443E-4</v>
      </c>
      <c r="K65" s="19">
        <v>6.6871251023118349E-4</v>
      </c>
      <c r="L65" s="20">
        <v>0.16875000000000001</v>
      </c>
      <c r="M65" s="16">
        <v>222</v>
      </c>
      <c r="N65" s="21">
        <v>1</v>
      </c>
    </row>
    <row r="66" spans="1:14" x14ac:dyDescent="0.25">
      <c r="A66" s="30" t="s">
        <v>19</v>
      </c>
      <c r="B66" s="22" t="s">
        <v>18</v>
      </c>
      <c r="C66" s="22">
        <v>53413</v>
      </c>
      <c r="D66" s="22" t="s">
        <v>442</v>
      </c>
      <c r="E66" s="22" t="s">
        <v>443</v>
      </c>
      <c r="F66" s="23">
        <v>3341</v>
      </c>
      <c r="G66" s="23">
        <v>1087</v>
      </c>
      <c r="H66" s="23">
        <v>435</v>
      </c>
      <c r="I66" s="23">
        <v>3776</v>
      </c>
      <c r="J66" s="24">
        <v>9.5536335008222101E-4</v>
      </c>
      <c r="K66" s="25">
        <v>5.1303340732022017E-4</v>
      </c>
      <c r="L66" s="26">
        <v>0.11520127118644068</v>
      </c>
      <c r="M66" s="22">
        <v>230</v>
      </c>
      <c r="N66" s="27">
        <v>2</v>
      </c>
    </row>
    <row r="67" spans="1:14" x14ac:dyDescent="0.25">
      <c r="A67" s="29" t="s">
        <v>19</v>
      </c>
      <c r="B67" s="16" t="s">
        <v>18</v>
      </c>
      <c r="C67" s="16">
        <v>53439</v>
      </c>
      <c r="D67" s="16" t="s">
        <v>450</v>
      </c>
      <c r="E67" s="16" t="s">
        <v>450</v>
      </c>
      <c r="F67" s="17">
        <v>1529</v>
      </c>
      <c r="G67" s="17">
        <v>498</v>
      </c>
      <c r="H67" s="17">
        <v>882</v>
      </c>
      <c r="I67" s="17">
        <v>2411</v>
      </c>
      <c r="J67" s="18">
        <v>4.3769176480307827E-4</v>
      </c>
      <c r="K67" s="19">
        <v>1.0402194603596187E-3</v>
      </c>
      <c r="L67" s="20">
        <v>0.3658233098299461</v>
      </c>
      <c r="M67" s="16">
        <v>234</v>
      </c>
      <c r="N67" s="21">
        <v>2</v>
      </c>
    </row>
    <row r="68" spans="1:14" x14ac:dyDescent="0.25">
      <c r="A68" s="30" t="s">
        <v>19</v>
      </c>
      <c r="B68" s="22" t="s">
        <v>310</v>
      </c>
      <c r="C68" s="22">
        <v>55164</v>
      </c>
      <c r="D68" s="22" t="s">
        <v>436</v>
      </c>
      <c r="E68" s="22" t="s">
        <v>201</v>
      </c>
      <c r="F68" s="23">
        <v>1450</v>
      </c>
      <c r="G68" s="23">
        <v>434</v>
      </c>
      <c r="H68" s="23">
        <v>943</v>
      </c>
      <c r="I68" s="23">
        <v>2393</v>
      </c>
      <c r="J68" s="24">
        <v>3.8144222073199991E-4</v>
      </c>
      <c r="K68" s="25">
        <v>1.112162076098776E-3</v>
      </c>
      <c r="L68" s="26">
        <v>0.39406602590890094</v>
      </c>
      <c r="M68" s="22">
        <v>237</v>
      </c>
      <c r="N68" s="27">
        <v>2</v>
      </c>
    </row>
    <row r="69" spans="1:14" x14ac:dyDescent="0.25">
      <c r="A69" s="29" t="s">
        <v>19</v>
      </c>
      <c r="B69" s="16" t="s">
        <v>18</v>
      </c>
      <c r="C69" s="16">
        <v>53417</v>
      </c>
      <c r="D69" s="16" t="s">
        <v>487</v>
      </c>
      <c r="E69" s="16" t="s">
        <v>488</v>
      </c>
      <c r="F69" s="17">
        <v>2032</v>
      </c>
      <c r="G69" s="17">
        <v>661</v>
      </c>
      <c r="H69" s="17">
        <v>500</v>
      </c>
      <c r="I69" s="17">
        <v>2532</v>
      </c>
      <c r="J69" s="18">
        <v>5.8095232235910591E-4</v>
      </c>
      <c r="K69" s="19">
        <v>5.8969357163243688E-4</v>
      </c>
      <c r="L69" s="20">
        <v>0.19747235387045814</v>
      </c>
      <c r="M69" s="16">
        <v>251</v>
      </c>
      <c r="N69" s="21">
        <v>2</v>
      </c>
    </row>
    <row r="70" spans="1:14" x14ac:dyDescent="0.25">
      <c r="A70" s="30" t="s">
        <v>19</v>
      </c>
      <c r="B70" s="22" t="s">
        <v>18</v>
      </c>
      <c r="C70" s="22">
        <v>53443</v>
      </c>
      <c r="D70" s="22" t="s">
        <v>504</v>
      </c>
      <c r="E70" s="22" t="s">
        <v>505</v>
      </c>
      <c r="F70" s="23">
        <v>2749</v>
      </c>
      <c r="G70" s="23">
        <v>895</v>
      </c>
      <c r="H70" s="23">
        <v>329</v>
      </c>
      <c r="I70" s="23">
        <v>3078</v>
      </c>
      <c r="J70" s="24">
        <v>7.8661471786898598E-4</v>
      </c>
      <c r="K70" s="25">
        <v>3.8801837013414351E-4</v>
      </c>
      <c r="L70" s="26">
        <v>0.10688758934372969</v>
      </c>
      <c r="M70" s="22">
        <v>265</v>
      </c>
      <c r="N70" s="27">
        <v>2</v>
      </c>
    </row>
    <row r="71" spans="1:14" x14ac:dyDescent="0.25">
      <c r="A71" s="29" t="s">
        <v>19</v>
      </c>
      <c r="B71" s="16" t="s">
        <v>18</v>
      </c>
      <c r="C71" s="16">
        <v>53143</v>
      </c>
      <c r="D71" s="16" t="s">
        <v>523</v>
      </c>
      <c r="E71" s="16" t="s">
        <v>524</v>
      </c>
      <c r="F71" s="17">
        <v>2642</v>
      </c>
      <c r="G71" s="17">
        <v>860</v>
      </c>
      <c r="H71" s="17">
        <v>303</v>
      </c>
      <c r="I71" s="17">
        <v>2945</v>
      </c>
      <c r="J71" s="18">
        <v>7.5585324845511511E-4</v>
      </c>
      <c r="K71" s="19">
        <v>3.5735430440925675E-4</v>
      </c>
      <c r="L71" s="20">
        <v>0.10288624787775891</v>
      </c>
      <c r="M71" s="16">
        <v>276</v>
      </c>
      <c r="N71" s="21">
        <v>2</v>
      </c>
    </row>
    <row r="72" spans="1:14" x14ac:dyDescent="0.25">
      <c r="A72" s="30" t="s">
        <v>19</v>
      </c>
      <c r="B72" s="22" t="s">
        <v>91</v>
      </c>
      <c r="C72" s="22">
        <v>52224</v>
      </c>
      <c r="D72" s="22" t="s">
        <v>519</v>
      </c>
      <c r="E72" s="22" t="s">
        <v>520</v>
      </c>
      <c r="F72" s="23">
        <v>1219</v>
      </c>
      <c r="G72" s="23">
        <v>365</v>
      </c>
      <c r="H72" s="23">
        <v>693</v>
      </c>
      <c r="I72" s="23">
        <v>1912</v>
      </c>
      <c r="J72" s="24">
        <v>3.2079818103036861E-4</v>
      </c>
      <c r="K72" s="25">
        <v>8.1731529028255753E-4</v>
      </c>
      <c r="L72" s="26">
        <v>0.3624476987447699</v>
      </c>
      <c r="M72" s="22">
        <v>281</v>
      </c>
      <c r="N72" s="27">
        <v>2</v>
      </c>
    </row>
    <row r="73" spans="1:14" x14ac:dyDescent="0.25">
      <c r="A73" s="29" t="s">
        <v>19</v>
      </c>
      <c r="B73" s="16" t="s">
        <v>310</v>
      </c>
      <c r="C73" s="16">
        <v>55181</v>
      </c>
      <c r="D73" s="16" t="s">
        <v>497</v>
      </c>
      <c r="E73" s="16" t="s">
        <v>497</v>
      </c>
      <c r="F73" s="17">
        <v>773</v>
      </c>
      <c r="G73" s="17">
        <v>232</v>
      </c>
      <c r="H73" s="17">
        <v>1027</v>
      </c>
      <c r="I73" s="17">
        <v>1800</v>
      </c>
      <c r="J73" s="18">
        <v>2.0390459725765894E-4</v>
      </c>
      <c r="K73" s="19">
        <v>1.2112305961330255E-3</v>
      </c>
      <c r="L73" s="20">
        <v>0.57055555555555559</v>
      </c>
      <c r="M73" s="16">
        <v>287</v>
      </c>
      <c r="N73" s="21">
        <v>2</v>
      </c>
    </row>
    <row r="74" spans="1:14" x14ac:dyDescent="0.25">
      <c r="A74" s="30" t="s">
        <v>19</v>
      </c>
      <c r="B74" s="22" t="s">
        <v>18</v>
      </c>
      <c r="C74" s="22">
        <v>53224</v>
      </c>
      <c r="D74" s="22" t="s">
        <v>544</v>
      </c>
      <c r="E74" s="22" t="s">
        <v>545</v>
      </c>
      <c r="F74" s="23">
        <v>2522</v>
      </c>
      <c r="G74" s="23">
        <v>821</v>
      </c>
      <c r="H74" s="23">
        <v>270</v>
      </c>
      <c r="I74" s="23">
        <v>2792</v>
      </c>
      <c r="J74" s="24">
        <v>7.2157618253680168E-4</v>
      </c>
      <c r="K74" s="25">
        <v>3.1843452868151592E-4</v>
      </c>
      <c r="L74" s="26">
        <v>9.6704871060171921E-2</v>
      </c>
      <c r="M74" s="22">
        <v>293</v>
      </c>
      <c r="N74" s="27">
        <v>2</v>
      </c>
    </row>
    <row r="75" spans="1:14" x14ac:dyDescent="0.25">
      <c r="A75" s="29" t="s">
        <v>19</v>
      </c>
      <c r="B75" s="16" t="s">
        <v>18</v>
      </c>
      <c r="C75" s="16">
        <v>53147</v>
      </c>
      <c r="D75" s="16" t="s">
        <v>601</v>
      </c>
      <c r="E75" s="16" t="s">
        <v>602</v>
      </c>
      <c r="F75" s="17">
        <v>869</v>
      </c>
      <c r="G75" s="17">
        <v>283</v>
      </c>
      <c r="H75" s="17">
        <v>756</v>
      </c>
      <c r="I75" s="17">
        <v>1625</v>
      </c>
      <c r="J75" s="18">
        <v>2.4872845268929949E-4</v>
      </c>
      <c r="K75" s="19">
        <v>8.9161668030824466E-4</v>
      </c>
      <c r="L75" s="20">
        <v>0.46523076923076923</v>
      </c>
      <c r="M75" s="16">
        <v>298</v>
      </c>
      <c r="N75" s="21">
        <v>2</v>
      </c>
    </row>
    <row r="76" spans="1:14" x14ac:dyDescent="0.25">
      <c r="A76" s="30" t="s">
        <v>19</v>
      </c>
      <c r="B76" s="22" t="s">
        <v>45</v>
      </c>
      <c r="C76" s="22">
        <v>51184</v>
      </c>
      <c r="D76" s="22" t="s">
        <v>570</v>
      </c>
      <c r="E76" s="22" t="s">
        <v>570</v>
      </c>
      <c r="F76" s="23">
        <v>1005</v>
      </c>
      <c r="G76" s="23">
        <v>220</v>
      </c>
      <c r="H76" s="23">
        <v>894</v>
      </c>
      <c r="I76" s="23">
        <v>1899</v>
      </c>
      <c r="J76" s="24">
        <v>1.9335780774433175E-4</v>
      </c>
      <c r="K76" s="25">
        <v>1.0543721060787973E-3</v>
      </c>
      <c r="L76" s="26">
        <v>0.47077409162717221</v>
      </c>
      <c r="M76" s="22">
        <v>310</v>
      </c>
      <c r="N76" s="27">
        <v>2</v>
      </c>
    </row>
    <row r="77" spans="1:14" x14ac:dyDescent="0.25">
      <c r="A77" s="29" t="s">
        <v>19</v>
      </c>
      <c r="B77" s="16" t="s">
        <v>310</v>
      </c>
      <c r="C77" s="16">
        <v>55114</v>
      </c>
      <c r="D77" s="16" t="s">
        <v>552</v>
      </c>
      <c r="E77" s="16" t="s">
        <v>553</v>
      </c>
      <c r="F77" s="17">
        <v>1646</v>
      </c>
      <c r="G77" s="17">
        <v>493</v>
      </c>
      <c r="H77" s="17">
        <v>390</v>
      </c>
      <c r="I77" s="17">
        <v>2036</v>
      </c>
      <c r="J77" s="18">
        <v>4.3329726917252527E-4</v>
      </c>
      <c r="K77" s="19">
        <v>4.5996098587330078E-4</v>
      </c>
      <c r="L77" s="20">
        <v>0.19155206286836934</v>
      </c>
      <c r="M77" s="16">
        <v>312</v>
      </c>
      <c r="N77" s="21">
        <v>2</v>
      </c>
    </row>
    <row r="78" spans="1:14" x14ac:dyDescent="0.25">
      <c r="A78" s="30" t="s">
        <v>19</v>
      </c>
      <c r="B78" s="22" t="s">
        <v>18</v>
      </c>
      <c r="C78" s="22">
        <v>53451</v>
      </c>
      <c r="D78" s="22" t="s">
        <v>574</v>
      </c>
      <c r="E78" s="22" t="s">
        <v>575</v>
      </c>
      <c r="F78" s="23">
        <v>3284</v>
      </c>
      <c r="G78" s="23">
        <v>1069</v>
      </c>
      <c r="H78" s="23">
        <v>160</v>
      </c>
      <c r="I78" s="23">
        <v>3444</v>
      </c>
      <c r="J78" s="24">
        <v>9.395431658122302E-4</v>
      </c>
      <c r="K78" s="25">
        <v>1.8870194292237982E-4</v>
      </c>
      <c r="L78" s="26">
        <v>4.6457607433217189E-2</v>
      </c>
      <c r="M78" s="22">
        <v>331</v>
      </c>
      <c r="N78" s="27">
        <v>2</v>
      </c>
    </row>
    <row r="79" spans="1:14" x14ac:dyDescent="0.25">
      <c r="A79" s="29" t="s">
        <v>19</v>
      </c>
      <c r="B79" s="16" t="s">
        <v>310</v>
      </c>
      <c r="C79" s="16">
        <v>55184</v>
      </c>
      <c r="D79" s="16" t="s">
        <v>588</v>
      </c>
      <c r="E79" s="16" t="s">
        <v>588</v>
      </c>
      <c r="F79" s="17">
        <v>1860</v>
      </c>
      <c r="G79" s="17">
        <v>557</v>
      </c>
      <c r="H79" s="17">
        <v>268</v>
      </c>
      <c r="I79" s="17">
        <v>2128</v>
      </c>
      <c r="J79" s="18">
        <v>4.8954681324360364E-4</v>
      </c>
      <c r="K79" s="19">
        <v>3.1607575439498618E-4</v>
      </c>
      <c r="L79" s="20">
        <v>0.12593984962406016</v>
      </c>
      <c r="M79" s="16">
        <v>343</v>
      </c>
      <c r="N79" s="21">
        <v>2</v>
      </c>
    </row>
    <row r="80" spans="1:14" x14ac:dyDescent="0.25">
      <c r="A80" s="30" t="s">
        <v>19</v>
      </c>
      <c r="B80" s="22" t="s">
        <v>91</v>
      </c>
      <c r="C80" s="22">
        <v>52231</v>
      </c>
      <c r="D80" s="22" t="s">
        <v>636</v>
      </c>
      <c r="E80" s="22" t="s">
        <v>637</v>
      </c>
      <c r="F80" s="23">
        <v>1938</v>
      </c>
      <c r="G80" s="23">
        <v>580</v>
      </c>
      <c r="H80" s="23">
        <v>238</v>
      </c>
      <c r="I80" s="23">
        <v>2176</v>
      </c>
      <c r="J80" s="24">
        <v>5.0976149314414733E-4</v>
      </c>
      <c r="K80" s="25">
        <v>2.8069414009703999E-4</v>
      </c>
      <c r="L80" s="26">
        <v>0.109375</v>
      </c>
      <c r="M80" s="22">
        <v>351</v>
      </c>
      <c r="N80" s="27">
        <v>2</v>
      </c>
    </row>
    <row r="81" spans="1:14" x14ac:dyDescent="0.25">
      <c r="A81" s="29" t="s">
        <v>19</v>
      </c>
      <c r="B81" s="16" t="s">
        <v>91</v>
      </c>
      <c r="C81" s="16">
        <v>52136</v>
      </c>
      <c r="D81" s="16" t="s">
        <v>620</v>
      </c>
      <c r="E81" s="16" t="s">
        <v>620</v>
      </c>
      <c r="F81" s="17">
        <v>1652</v>
      </c>
      <c r="G81" s="17">
        <v>495</v>
      </c>
      <c r="H81" s="17">
        <v>262</v>
      </c>
      <c r="I81" s="17">
        <v>1914</v>
      </c>
      <c r="J81" s="18">
        <v>4.3505506742474645E-4</v>
      </c>
      <c r="K81" s="19">
        <v>3.0899943153539695E-4</v>
      </c>
      <c r="L81" s="20">
        <v>0.13688610240334378</v>
      </c>
      <c r="M81" s="16">
        <v>358</v>
      </c>
      <c r="N81" s="21">
        <v>2</v>
      </c>
    </row>
    <row r="82" spans="1:14" x14ac:dyDescent="0.25">
      <c r="A82" s="30" t="s">
        <v>19</v>
      </c>
      <c r="B82" s="22" t="s">
        <v>18</v>
      </c>
      <c r="C82" s="22">
        <v>53467</v>
      </c>
      <c r="D82" s="22" t="s">
        <v>650</v>
      </c>
      <c r="E82" s="22" t="s">
        <v>650</v>
      </c>
      <c r="F82" s="23">
        <v>1138</v>
      </c>
      <c r="G82" s="23">
        <v>370</v>
      </c>
      <c r="H82" s="23">
        <v>327</v>
      </c>
      <c r="I82" s="23">
        <v>1465</v>
      </c>
      <c r="J82" s="24">
        <v>3.251926766609216E-4</v>
      </c>
      <c r="K82" s="25">
        <v>3.8565959584761376E-4</v>
      </c>
      <c r="L82" s="26">
        <v>0.22320819112627988</v>
      </c>
      <c r="M82" s="22">
        <v>368</v>
      </c>
      <c r="N82" s="27">
        <v>2</v>
      </c>
    </row>
    <row r="83" spans="1:14" x14ac:dyDescent="0.25">
      <c r="A83" s="29" t="s">
        <v>19</v>
      </c>
      <c r="B83" s="16" t="s">
        <v>18</v>
      </c>
      <c r="C83" s="16">
        <v>53441</v>
      </c>
      <c r="D83" s="16" t="s">
        <v>681</v>
      </c>
      <c r="E83" s="16" t="s">
        <v>681</v>
      </c>
      <c r="F83" s="17">
        <v>1334</v>
      </c>
      <c r="G83" s="17">
        <v>434</v>
      </c>
      <c r="H83" s="17">
        <v>266</v>
      </c>
      <c r="I83" s="17">
        <v>1600</v>
      </c>
      <c r="J83" s="18">
        <v>3.8144222073199991E-4</v>
      </c>
      <c r="K83" s="19">
        <v>3.1371698010845643E-4</v>
      </c>
      <c r="L83" s="20">
        <v>0.16625000000000001</v>
      </c>
      <c r="M83" s="16">
        <v>378</v>
      </c>
      <c r="N83" s="21">
        <v>2</v>
      </c>
    </row>
    <row r="84" spans="1:14" x14ac:dyDescent="0.25">
      <c r="A84" s="30" t="s">
        <v>19</v>
      </c>
      <c r="B84" s="22" t="s">
        <v>91</v>
      </c>
      <c r="C84" s="22">
        <v>52234</v>
      </c>
      <c r="D84" s="22" t="s">
        <v>722</v>
      </c>
      <c r="E84" s="22" t="s">
        <v>723</v>
      </c>
      <c r="F84" s="23">
        <v>428</v>
      </c>
      <c r="G84" s="23">
        <v>128</v>
      </c>
      <c r="H84" s="23">
        <v>807</v>
      </c>
      <c r="I84" s="23">
        <v>1235</v>
      </c>
      <c r="J84" s="24">
        <v>1.1249908814215665E-4</v>
      </c>
      <c r="K84" s="25">
        <v>9.5176542461475322E-4</v>
      </c>
      <c r="L84" s="26">
        <v>0.65344129554655872</v>
      </c>
      <c r="M84" s="22">
        <v>394</v>
      </c>
      <c r="N84" s="27">
        <v>2</v>
      </c>
    </row>
    <row r="85" spans="1:14" x14ac:dyDescent="0.25">
      <c r="A85" s="29" t="s">
        <v>19</v>
      </c>
      <c r="B85" s="16" t="s">
        <v>91</v>
      </c>
      <c r="C85" s="16">
        <v>52281</v>
      </c>
      <c r="D85" s="16" t="s">
        <v>711</v>
      </c>
      <c r="E85" s="16" t="s">
        <v>712</v>
      </c>
      <c r="F85" s="17">
        <v>1765</v>
      </c>
      <c r="G85" s="17">
        <v>529</v>
      </c>
      <c r="H85" s="17">
        <v>193</v>
      </c>
      <c r="I85" s="17">
        <v>1958</v>
      </c>
      <c r="J85" s="18">
        <v>4.6493763771250684E-4</v>
      </c>
      <c r="K85" s="19">
        <v>2.2762171865012065E-4</v>
      </c>
      <c r="L85" s="20">
        <v>9.8569969356486209E-2</v>
      </c>
      <c r="M85" s="16">
        <v>397</v>
      </c>
      <c r="N85" s="21">
        <v>2</v>
      </c>
    </row>
    <row r="86" spans="1:14" x14ac:dyDescent="0.25">
      <c r="A86" s="30" t="s">
        <v>19</v>
      </c>
      <c r="B86" s="22" t="s">
        <v>91</v>
      </c>
      <c r="C86" s="22">
        <v>52295</v>
      </c>
      <c r="D86" s="22" t="s">
        <v>674</v>
      </c>
      <c r="E86" s="22" t="s">
        <v>675</v>
      </c>
      <c r="F86" s="23">
        <v>683</v>
      </c>
      <c r="G86" s="23">
        <v>205</v>
      </c>
      <c r="H86" s="23">
        <v>487</v>
      </c>
      <c r="I86" s="23">
        <v>1170</v>
      </c>
      <c r="J86" s="24">
        <v>1.8017432085267279E-4</v>
      </c>
      <c r="K86" s="25">
        <v>5.7436153876999358E-4</v>
      </c>
      <c r="L86" s="26">
        <v>0.41623931623931626</v>
      </c>
      <c r="M86" s="22">
        <v>401</v>
      </c>
      <c r="N86" s="27">
        <v>2</v>
      </c>
    </row>
    <row r="87" spans="1:14" x14ac:dyDescent="0.25">
      <c r="A87" s="29" t="s">
        <v>19</v>
      </c>
      <c r="B87" s="16" t="s">
        <v>45</v>
      </c>
      <c r="C87" s="16">
        <v>51244</v>
      </c>
      <c r="D87" s="16" t="s">
        <v>705</v>
      </c>
      <c r="E87" s="16" t="s">
        <v>706</v>
      </c>
      <c r="F87" s="17">
        <v>1379</v>
      </c>
      <c r="G87" s="17">
        <v>302</v>
      </c>
      <c r="H87" s="17">
        <v>301</v>
      </c>
      <c r="I87" s="17">
        <v>1680</v>
      </c>
      <c r="J87" s="18">
        <v>2.6542753608540089E-4</v>
      </c>
      <c r="K87" s="19">
        <v>3.5499553012272701E-4</v>
      </c>
      <c r="L87" s="20">
        <v>0.17916666666666667</v>
      </c>
      <c r="M87" s="16">
        <v>414</v>
      </c>
      <c r="N87" s="21">
        <v>2</v>
      </c>
    </row>
    <row r="88" spans="1:14" x14ac:dyDescent="0.25">
      <c r="A88" s="30" t="s">
        <v>19</v>
      </c>
      <c r="B88" s="22" t="s">
        <v>91</v>
      </c>
      <c r="C88" s="22">
        <v>52156</v>
      </c>
      <c r="D88" s="22" t="s">
        <v>760</v>
      </c>
      <c r="E88" s="22" t="s">
        <v>761</v>
      </c>
      <c r="F88" s="23">
        <v>1135</v>
      </c>
      <c r="G88" s="23">
        <v>340</v>
      </c>
      <c r="H88" s="23">
        <v>263</v>
      </c>
      <c r="I88" s="23">
        <v>1398</v>
      </c>
      <c r="J88" s="24">
        <v>2.9882570287760363E-4</v>
      </c>
      <c r="K88" s="25">
        <v>3.1017881867866185E-4</v>
      </c>
      <c r="L88" s="26">
        <v>0.18812589413447783</v>
      </c>
      <c r="M88" s="22">
        <v>419</v>
      </c>
      <c r="N88" s="27">
        <v>2</v>
      </c>
    </row>
    <row r="89" spans="1:14" x14ac:dyDescent="0.25">
      <c r="A89" s="29" t="s">
        <v>19</v>
      </c>
      <c r="B89" s="16" t="s">
        <v>310</v>
      </c>
      <c r="C89" s="16">
        <v>55194</v>
      </c>
      <c r="D89" s="16" t="s">
        <v>699</v>
      </c>
      <c r="E89" s="16" t="s">
        <v>700</v>
      </c>
      <c r="F89" s="17">
        <v>1486</v>
      </c>
      <c r="G89" s="17">
        <v>445</v>
      </c>
      <c r="H89" s="17">
        <v>194</v>
      </c>
      <c r="I89" s="17">
        <v>1680</v>
      </c>
      <c r="J89" s="18">
        <v>3.9111011111921649E-4</v>
      </c>
      <c r="K89" s="19">
        <v>2.2880110579338552E-4</v>
      </c>
      <c r="L89" s="20">
        <v>0.11547619047619048</v>
      </c>
      <c r="M89" s="16">
        <v>422</v>
      </c>
      <c r="N89" s="21">
        <v>2</v>
      </c>
    </row>
    <row r="90" spans="1:14" x14ac:dyDescent="0.25">
      <c r="A90" s="30" t="s">
        <v>19</v>
      </c>
      <c r="B90" s="22" t="s">
        <v>18</v>
      </c>
      <c r="C90" s="22">
        <v>53431</v>
      </c>
      <c r="D90" s="22" t="s">
        <v>773</v>
      </c>
      <c r="E90" s="22" t="s">
        <v>774</v>
      </c>
      <c r="F90" s="23">
        <v>887</v>
      </c>
      <c r="G90" s="23">
        <v>289</v>
      </c>
      <c r="H90" s="23">
        <v>298</v>
      </c>
      <c r="I90" s="23">
        <v>1185</v>
      </c>
      <c r="J90" s="24">
        <v>2.5400184744596308E-4</v>
      </c>
      <c r="K90" s="25">
        <v>3.5145736869293242E-4</v>
      </c>
      <c r="L90" s="26">
        <v>0.25147679324894517</v>
      </c>
      <c r="M90" s="22">
        <v>423</v>
      </c>
      <c r="N90" s="27">
        <v>2</v>
      </c>
    </row>
    <row r="91" spans="1:14" x14ac:dyDescent="0.25">
      <c r="A91" s="29" t="s">
        <v>19</v>
      </c>
      <c r="B91" s="16" t="s">
        <v>45</v>
      </c>
      <c r="C91" s="16">
        <v>51241</v>
      </c>
      <c r="D91" s="16" t="s">
        <v>749</v>
      </c>
      <c r="E91" s="16" t="s">
        <v>750</v>
      </c>
      <c r="F91" s="17">
        <v>1390</v>
      </c>
      <c r="G91" s="17">
        <v>304</v>
      </c>
      <c r="H91" s="17">
        <v>276</v>
      </c>
      <c r="I91" s="17">
        <v>1666</v>
      </c>
      <c r="J91" s="18">
        <v>2.6718533433762207E-4</v>
      </c>
      <c r="K91" s="19">
        <v>3.255108515411052E-4</v>
      </c>
      <c r="L91" s="20">
        <v>0.16566626650660263</v>
      </c>
      <c r="M91" s="16">
        <v>427</v>
      </c>
      <c r="N91" s="21">
        <v>2</v>
      </c>
    </row>
    <row r="92" spans="1:14" x14ac:dyDescent="0.25">
      <c r="A92" s="30" t="s">
        <v>19</v>
      </c>
      <c r="B92" s="22" t="s">
        <v>52</v>
      </c>
      <c r="C92" s="22">
        <v>54127</v>
      </c>
      <c r="D92" s="22" t="s">
        <v>820</v>
      </c>
      <c r="E92" s="22" t="s">
        <v>821</v>
      </c>
      <c r="F92" s="23">
        <v>3094</v>
      </c>
      <c r="G92" s="23">
        <v>1007</v>
      </c>
      <c r="H92" s="23">
        <v>80</v>
      </c>
      <c r="I92" s="23">
        <v>3174</v>
      </c>
      <c r="J92" s="24">
        <v>8.8505141999337307E-4</v>
      </c>
      <c r="K92" s="25">
        <v>9.435097146118991E-5</v>
      </c>
      <c r="L92" s="26">
        <v>2.5204788909892879E-2</v>
      </c>
      <c r="M92" s="22">
        <v>433</v>
      </c>
      <c r="N92" s="27">
        <v>2</v>
      </c>
    </row>
    <row r="93" spans="1:14" x14ac:dyDescent="0.25">
      <c r="A93" s="29" t="s">
        <v>19</v>
      </c>
      <c r="B93" s="16" t="s">
        <v>45</v>
      </c>
      <c r="C93" s="16">
        <v>51117</v>
      </c>
      <c r="D93" s="16" t="s">
        <v>793</v>
      </c>
      <c r="E93" s="16" t="s">
        <v>794</v>
      </c>
      <c r="F93" s="17">
        <v>4769</v>
      </c>
      <c r="G93" s="17">
        <v>1043</v>
      </c>
      <c r="H93" s="17">
        <v>75</v>
      </c>
      <c r="I93" s="17">
        <v>4844</v>
      </c>
      <c r="J93" s="18">
        <v>9.1669178853335468E-4</v>
      </c>
      <c r="K93" s="19">
        <v>8.845403574486554E-5</v>
      </c>
      <c r="L93" s="20">
        <v>1.5483071841453344E-2</v>
      </c>
      <c r="M93" s="16">
        <v>434</v>
      </c>
      <c r="N93" s="21">
        <v>2</v>
      </c>
    </row>
    <row r="94" spans="1:14" x14ac:dyDescent="0.25">
      <c r="A94" s="30" t="s">
        <v>19</v>
      </c>
      <c r="B94" s="22" t="s">
        <v>310</v>
      </c>
      <c r="C94" s="22">
        <v>55144</v>
      </c>
      <c r="D94" s="22" t="s">
        <v>777</v>
      </c>
      <c r="E94" s="22" t="s">
        <v>778</v>
      </c>
      <c r="F94" s="23">
        <v>749</v>
      </c>
      <c r="G94" s="23">
        <v>224</v>
      </c>
      <c r="H94" s="23">
        <v>345</v>
      </c>
      <c r="I94" s="23">
        <v>1094</v>
      </c>
      <c r="J94" s="24">
        <v>1.9687340424877415E-4</v>
      </c>
      <c r="K94" s="25">
        <v>4.068885644263815E-4</v>
      </c>
      <c r="L94" s="26">
        <v>0.31535648994515542</v>
      </c>
      <c r="M94" s="22">
        <v>435</v>
      </c>
      <c r="N94" s="27">
        <v>2</v>
      </c>
    </row>
    <row r="95" spans="1:14" x14ac:dyDescent="0.25">
      <c r="A95" s="29" t="s">
        <v>19</v>
      </c>
      <c r="B95" s="16" t="s">
        <v>310</v>
      </c>
      <c r="C95" s="16">
        <v>55137</v>
      </c>
      <c r="D95" s="16" t="s">
        <v>781</v>
      </c>
      <c r="E95" s="16" t="s">
        <v>782</v>
      </c>
      <c r="F95" s="17">
        <v>885</v>
      </c>
      <c r="G95" s="17">
        <v>265</v>
      </c>
      <c r="H95" s="17">
        <v>265</v>
      </c>
      <c r="I95" s="17">
        <v>1150</v>
      </c>
      <c r="J95" s="18">
        <v>2.3290826841930871E-4</v>
      </c>
      <c r="K95" s="19">
        <v>3.1253759296519159E-4</v>
      </c>
      <c r="L95" s="20">
        <v>0.23043478260869565</v>
      </c>
      <c r="M95" s="16">
        <v>445</v>
      </c>
      <c r="N95" s="21">
        <v>2</v>
      </c>
    </row>
    <row r="96" spans="1:14" x14ac:dyDescent="0.25">
      <c r="A96" s="30" t="s">
        <v>19</v>
      </c>
      <c r="B96" s="22" t="s">
        <v>18</v>
      </c>
      <c r="C96" s="22">
        <v>53388</v>
      </c>
      <c r="D96" s="22" t="s">
        <v>859</v>
      </c>
      <c r="E96" s="22" t="s">
        <v>860</v>
      </c>
      <c r="F96" s="23">
        <v>1088</v>
      </c>
      <c r="G96" s="23">
        <v>354</v>
      </c>
      <c r="H96" s="23">
        <v>171</v>
      </c>
      <c r="I96" s="23">
        <v>1259</v>
      </c>
      <c r="J96" s="24">
        <v>3.1113029064315203E-4</v>
      </c>
      <c r="K96" s="25">
        <v>2.0167520149829343E-4</v>
      </c>
      <c r="L96" s="26">
        <v>0.13582208101667989</v>
      </c>
      <c r="M96" s="22">
        <v>465</v>
      </c>
      <c r="N96" s="27">
        <v>3</v>
      </c>
    </row>
    <row r="97" spans="1:14" x14ac:dyDescent="0.25">
      <c r="A97" s="29" t="s">
        <v>19</v>
      </c>
      <c r="B97" s="16" t="s">
        <v>45</v>
      </c>
      <c r="C97" s="16">
        <v>51177</v>
      </c>
      <c r="D97" s="16" t="s">
        <v>895</v>
      </c>
      <c r="E97" s="16" t="s">
        <v>896</v>
      </c>
      <c r="F97" s="17">
        <v>1089</v>
      </c>
      <c r="G97" s="17">
        <v>238</v>
      </c>
      <c r="H97" s="17">
        <v>249</v>
      </c>
      <c r="I97" s="17">
        <v>1338</v>
      </c>
      <c r="J97" s="18">
        <v>2.0917799201432253E-4</v>
      </c>
      <c r="K97" s="19">
        <v>2.936673986729536E-4</v>
      </c>
      <c r="L97" s="20">
        <v>0.18609865470852019</v>
      </c>
      <c r="M97" s="16">
        <v>468</v>
      </c>
      <c r="N97" s="21">
        <v>3</v>
      </c>
    </row>
    <row r="98" spans="1:14" x14ac:dyDescent="0.25">
      <c r="A98" s="30" t="s">
        <v>19</v>
      </c>
      <c r="B98" s="22" t="s">
        <v>18</v>
      </c>
      <c r="C98" s="22">
        <v>53179</v>
      </c>
      <c r="D98" s="22" t="s">
        <v>926</v>
      </c>
      <c r="E98" s="22" t="s">
        <v>927</v>
      </c>
      <c r="F98" s="23">
        <v>1258</v>
      </c>
      <c r="G98" s="23">
        <v>409</v>
      </c>
      <c r="H98" s="23">
        <v>131</v>
      </c>
      <c r="I98" s="23">
        <v>1389</v>
      </c>
      <c r="J98" s="24">
        <v>3.5946974257923493E-4</v>
      </c>
      <c r="K98" s="25">
        <v>1.5449971576769847E-4</v>
      </c>
      <c r="L98" s="26">
        <v>9.4312455003599707E-2</v>
      </c>
      <c r="M98" s="22">
        <v>481</v>
      </c>
      <c r="N98" s="27">
        <v>3</v>
      </c>
    </row>
    <row r="99" spans="1:14" x14ac:dyDescent="0.25">
      <c r="A99" s="29" t="s">
        <v>19</v>
      </c>
      <c r="B99" s="16" t="s">
        <v>45</v>
      </c>
      <c r="C99" s="16">
        <v>51173</v>
      </c>
      <c r="D99" s="16" t="s">
        <v>879</v>
      </c>
      <c r="E99" s="16" t="s">
        <v>880</v>
      </c>
      <c r="F99" s="17">
        <v>1715</v>
      </c>
      <c r="G99" s="17">
        <v>375</v>
      </c>
      <c r="H99" s="17">
        <v>139</v>
      </c>
      <c r="I99" s="17">
        <v>1854</v>
      </c>
      <c r="J99" s="18">
        <v>3.295871722914746E-4</v>
      </c>
      <c r="K99" s="19">
        <v>1.6393481291381747E-4</v>
      </c>
      <c r="L99" s="20">
        <v>7.4973031283710898E-2</v>
      </c>
      <c r="M99" s="16">
        <v>485</v>
      </c>
      <c r="N99" s="21">
        <v>3</v>
      </c>
    </row>
    <row r="100" spans="1:14" x14ac:dyDescent="0.25">
      <c r="A100" s="30" t="s">
        <v>19</v>
      </c>
      <c r="B100" s="22" t="s">
        <v>91</v>
      </c>
      <c r="C100" s="22">
        <v>52161</v>
      </c>
      <c r="D100" s="22" t="s">
        <v>885</v>
      </c>
      <c r="E100" s="22" t="s">
        <v>886</v>
      </c>
      <c r="F100" s="23">
        <v>1046</v>
      </c>
      <c r="G100" s="23">
        <v>313</v>
      </c>
      <c r="H100" s="23">
        <v>164</v>
      </c>
      <c r="I100" s="23">
        <v>1210</v>
      </c>
      <c r="J100" s="24">
        <v>2.7509542647261747E-4</v>
      </c>
      <c r="K100" s="25">
        <v>1.934194914954393E-4</v>
      </c>
      <c r="L100" s="26">
        <v>0.13553719008264462</v>
      </c>
      <c r="M100" s="22">
        <v>487</v>
      </c>
      <c r="N100" s="27">
        <v>3</v>
      </c>
    </row>
    <row r="101" spans="1:14" x14ac:dyDescent="0.25">
      <c r="A101" s="29" t="s">
        <v>19</v>
      </c>
      <c r="B101" s="16" t="s">
        <v>91</v>
      </c>
      <c r="C101" s="16">
        <v>52274</v>
      </c>
      <c r="D101" s="16" t="s">
        <v>881</v>
      </c>
      <c r="E101" s="16" t="s">
        <v>882</v>
      </c>
      <c r="F101" s="17">
        <v>2301</v>
      </c>
      <c r="G101" s="17">
        <v>689</v>
      </c>
      <c r="H101" s="17">
        <v>71</v>
      </c>
      <c r="I101" s="17">
        <v>2372</v>
      </c>
      <c r="J101" s="18">
        <v>6.055614978902026E-4</v>
      </c>
      <c r="K101" s="19">
        <v>8.3736487171806042E-5</v>
      </c>
      <c r="L101" s="20">
        <v>2.9932546374367621E-2</v>
      </c>
      <c r="M101" s="16">
        <v>491</v>
      </c>
      <c r="N101" s="21">
        <v>3</v>
      </c>
    </row>
    <row r="102" spans="1:14" x14ac:dyDescent="0.25">
      <c r="A102" s="30" t="s">
        <v>19</v>
      </c>
      <c r="B102" s="22" t="s">
        <v>45</v>
      </c>
      <c r="C102" s="22">
        <v>51131</v>
      </c>
      <c r="D102" s="22" t="s">
        <v>863</v>
      </c>
      <c r="E102" s="22" t="s">
        <v>864</v>
      </c>
      <c r="F102" s="23">
        <v>5735</v>
      </c>
      <c r="G102" s="23">
        <v>1255</v>
      </c>
      <c r="H102" s="23">
        <v>35</v>
      </c>
      <c r="I102" s="23">
        <v>5770</v>
      </c>
      <c r="J102" s="24">
        <v>1.1030184032688017E-3</v>
      </c>
      <c r="K102" s="25">
        <v>4.1278550014270585E-5</v>
      </c>
      <c r="L102" s="26">
        <v>6.0658578856152513E-3</v>
      </c>
      <c r="M102" s="22">
        <v>501</v>
      </c>
      <c r="N102" s="27">
        <v>3</v>
      </c>
    </row>
    <row r="103" spans="1:14" x14ac:dyDescent="0.25">
      <c r="A103" s="29" t="s">
        <v>19</v>
      </c>
      <c r="B103" s="16" t="s">
        <v>45</v>
      </c>
      <c r="C103" s="16">
        <v>51157</v>
      </c>
      <c r="D103" s="16" t="s">
        <v>1015</v>
      </c>
      <c r="E103" s="16" t="s">
        <v>1016</v>
      </c>
      <c r="F103" s="17">
        <v>2110</v>
      </c>
      <c r="G103" s="17">
        <v>462</v>
      </c>
      <c r="H103" s="17">
        <v>91</v>
      </c>
      <c r="I103" s="17">
        <v>2201</v>
      </c>
      <c r="J103" s="18">
        <v>4.0605139626309671E-4</v>
      </c>
      <c r="K103" s="19">
        <v>1.0732423003710352E-4</v>
      </c>
      <c r="L103" s="20">
        <v>4.1344843253066789E-2</v>
      </c>
      <c r="M103" s="16">
        <v>511</v>
      </c>
      <c r="N103" s="21">
        <v>3</v>
      </c>
    </row>
    <row r="104" spans="1:14" x14ac:dyDescent="0.25">
      <c r="A104" s="30" t="s">
        <v>19</v>
      </c>
      <c r="B104" s="22" t="s">
        <v>18</v>
      </c>
      <c r="C104" s="22">
        <v>53167</v>
      </c>
      <c r="D104" s="22" t="s">
        <v>1073</v>
      </c>
      <c r="E104" s="22" t="s">
        <v>1074</v>
      </c>
      <c r="F104" s="23">
        <v>887</v>
      </c>
      <c r="G104" s="23">
        <v>289</v>
      </c>
      <c r="H104" s="23">
        <v>138</v>
      </c>
      <c r="I104" s="23">
        <v>1025</v>
      </c>
      <c r="J104" s="24">
        <v>2.5400184744596308E-4</v>
      </c>
      <c r="K104" s="25">
        <v>1.627554257705526E-4</v>
      </c>
      <c r="L104" s="26">
        <v>0.13463414634146342</v>
      </c>
      <c r="M104" s="22">
        <v>517</v>
      </c>
      <c r="N104" s="27">
        <v>3</v>
      </c>
    </row>
    <row r="105" spans="1:14" x14ac:dyDescent="0.25">
      <c r="A105" s="29" t="s">
        <v>19</v>
      </c>
      <c r="B105" s="16" t="s">
        <v>45</v>
      </c>
      <c r="C105" s="16">
        <v>51377</v>
      </c>
      <c r="D105" s="16" t="s">
        <v>998</v>
      </c>
      <c r="E105" s="16" t="s">
        <v>999</v>
      </c>
      <c r="F105" s="17">
        <v>1524</v>
      </c>
      <c r="G105" s="17">
        <v>333</v>
      </c>
      <c r="H105" s="17">
        <v>107</v>
      </c>
      <c r="I105" s="17">
        <v>1631</v>
      </c>
      <c r="J105" s="18">
        <v>2.9267340899482945E-4</v>
      </c>
      <c r="K105" s="19">
        <v>1.2619442432934151E-4</v>
      </c>
      <c r="L105" s="20">
        <v>6.5603923973022685E-2</v>
      </c>
      <c r="M105" s="16">
        <v>537</v>
      </c>
      <c r="N105" s="21">
        <v>3</v>
      </c>
    </row>
    <row r="106" spans="1:14" x14ac:dyDescent="0.25">
      <c r="A106" s="30" t="s">
        <v>19</v>
      </c>
      <c r="B106" s="22" t="s">
        <v>18</v>
      </c>
      <c r="C106" s="22">
        <v>53461</v>
      </c>
      <c r="D106" s="22" t="s">
        <v>996</v>
      </c>
      <c r="E106" s="22" t="s">
        <v>996</v>
      </c>
      <c r="F106" s="23">
        <v>1145</v>
      </c>
      <c r="G106" s="23">
        <v>373</v>
      </c>
      <c r="H106" s="23">
        <v>95</v>
      </c>
      <c r="I106" s="23">
        <v>1240</v>
      </c>
      <c r="J106" s="24">
        <v>3.2782937403925337E-4</v>
      </c>
      <c r="K106" s="25">
        <v>1.1204177861016302E-4</v>
      </c>
      <c r="L106" s="26">
        <v>7.6612903225806453E-2</v>
      </c>
      <c r="M106" s="22">
        <v>540</v>
      </c>
      <c r="N106" s="27">
        <v>3</v>
      </c>
    </row>
    <row r="107" spans="1:14" x14ac:dyDescent="0.25">
      <c r="A107" s="29" t="s">
        <v>19</v>
      </c>
      <c r="B107" s="16" t="s">
        <v>18</v>
      </c>
      <c r="C107" s="16">
        <v>53377</v>
      </c>
      <c r="D107" s="16" t="s">
        <v>920</v>
      </c>
      <c r="E107" s="16" t="s">
        <v>577</v>
      </c>
      <c r="F107" s="17">
        <v>1101</v>
      </c>
      <c r="G107" s="17">
        <v>358</v>
      </c>
      <c r="H107" s="17">
        <v>91</v>
      </c>
      <c r="I107" s="17">
        <v>1192</v>
      </c>
      <c r="J107" s="18">
        <v>3.1464588714759443E-4</v>
      </c>
      <c r="K107" s="19">
        <v>1.0732423003710352E-4</v>
      </c>
      <c r="L107" s="20">
        <v>7.6342281879194632E-2</v>
      </c>
      <c r="M107" s="16">
        <v>548</v>
      </c>
      <c r="N107" s="21">
        <v>3</v>
      </c>
    </row>
    <row r="108" spans="1:14" x14ac:dyDescent="0.25">
      <c r="A108" s="30" t="s">
        <v>19</v>
      </c>
      <c r="B108" s="22" t="s">
        <v>18</v>
      </c>
      <c r="C108" s="22">
        <v>53155</v>
      </c>
      <c r="D108" s="22" t="s">
        <v>989</v>
      </c>
      <c r="E108" s="22" t="s">
        <v>989</v>
      </c>
      <c r="F108" s="23">
        <v>1963</v>
      </c>
      <c r="G108" s="23">
        <v>639</v>
      </c>
      <c r="H108" s="23">
        <v>48</v>
      </c>
      <c r="I108" s="23">
        <v>2011</v>
      </c>
      <c r="J108" s="24">
        <v>5.6161654158467275E-4</v>
      </c>
      <c r="K108" s="25">
        <v>5.6610582876713944E-5</v>
      </c>
      <c r="L108" s="26">
        <v>2.3868722028841372E-2</v>
      </c>
      <c r="M108" s="22">
        <v>561</v>
      </c>
      <c r="N108" s="27">
        <v>3</v>
      </c>
    </row>
    <row r="109" spans="1:14" x14ac:dyDescent="0.25">
      <c r="A109" s="29" t="s">
        <v>19</v>
      </c>
      <c r="B109" s="16" t="s">
        <v>18</v>
      </c>
      <c r="C109" s="16">
        <v>53115</v>
      </c>
      <c r="D109" s="16" t="s">
        <v>978</v>
      </c>
      <c r="E109" s="16" t="s">
        <v>979</v>
      </c>
      <c r="F109" s="17">
        <v>654</v>
      </c>
      <c r="G109" s="17">
        <v>213</v>
      </c>
      <c r="H109" s="17">
        <v>144</v>
      </c>
      <c r="I109" s="17">
        <v>798</v>
      </c>
      <c r="J109" s="18">
        <v>1.8720551386155757E-4</v>
      </c>
      <c r="K109" s="19">
        <v>1.6983174863014183E-4</v>
      </c>
      <c r="L109" s="20">
        <v>0.18045112781954886</v>
      </c>
      <c r="M109" s="16">
        <v>562</v>
      </c>
      <c r="N109" s="21">
        <v>3</v>
      </c>
    </row>
    <row r="110" spans="1:14" x14ac:dyDescent="0.25">
      <c r="A110" s="30" t="s">
        <v>19</v>
      </c>
      <c r="B110" s="22" t="s">
        <v>18</v>
      </c>
      <c r="C110" s="22">
        <v>53139</v>
      </c>
      <c r="D110" s="22" t="s">
        <v>1013</v>
      </c>
      <c r="E110" s="22" t="s">
        <v>1014</v>
      </c>
      <c r="F110" s="23">
        <v>679</v>
      </c>
      <c r="G110" s="23">
        <v>221</v>
      </c>
      <c r="H110" s="23">
        <v>138</v>
      </c>
      <c r="I110" s="23">
        <v>817</v>
      </c>
      <c r="J110" s="24">
        <v>1.9423670687044236E-4</v>
      </c>
      <c r="K110" s="25">
        <v>1.627554257705526E-4</v>
      </c>
      <c r="L110" s="26">
        <v>0.16891064871481029</v>
      </c>
      <c r="M110" s="22">
        <v>563</v>
      </c>
      <c r="N110" s="27">
        <v>3</v>
      </c>
    </row>
    <row r="111" spans="1:14" x14ac:dyDescent="0.25">
      <c r="A111" s="29" t="s">
        <v>19</v>
      </c>
      <c r="B111" s="16" t="s">
        <v>91</v>
      </c>
      <c r="C111" s="16">
        <v>52176</v>
      </c>
      <c r="D111" s="16" t="s">
        <v>1030</v>
      </c>
      <c r="E111" s="16" t="s">
        <v>1031</v>
      </c>
      <c r="F111" s="17">
        <v>606</v>
      </c>
      <c r="G111" s="17">
        <v>181</v>
      </c>
      <c r="H111" s="17">
        <v>152</v>
      </c>
      <c r="I111" s="17">
        <v>758</v>
      </c>
      <c r="J111" s="18">
        <v>1.5908074182601839E-4</v>
      </c>
      <c r="K111" s="19">
        <v>1.7926684577626082E-4</v>
      </c>
      <c r="L111" s="20">
        <v>0.20052770448548812</v>
      </c>
      <c r="M111" s="16">
        <v>579</v>
      </c>
      <c r="N111" s="21">
        <v>3</v>
      </c>
    </row>
    <row r="112" spans="1:14" x14ac:dyDescent="0.25">
      <c r="A112" s="30" t="s">
        <v>19</v>
      </c>
      <c r="B112" s="22" t="s">
        <v>45</v>
      </c>
      <c r="C112" s="22">
        <v>51151</v>
      </c>
      <c r="D112" s="22" t="s">
        <v>1071</v>
      </c>
      <c r="E112" s="22" t="s">
        <v>1072</v>
      </c>
      <c r="F112" s="23">
        <v>682</v>
      </c>
      <c r="G112" s="23">
        <v>149</v>
      </c>
      <c r="H112" s="23">
        <v>182</v>
      </c>
      <c r="I112" s="23">
        <v>864</v>
      </c>
      <c r="J112" s="24">
        <v>1.3095596979047924E-4</v>
      </c>
      <c r="K112" s="25">
        <v>2.1464846007420704E-4</v>
      </c>
      <c r="L112" s="26">
        <v>0.21064814814814814</v>
      </c>
      <c r="M112" s="22">
        <v>580</v>
      </c>
      <c r="N112" s="27">
        <v>3</v>
      </c>
    </row>
    <row r="113" spans="1:14" x14ac:dyDescent="0.25">
      <c r="A113" s="29" t="s">
        <v>19</v>
      </c>
      <c r="B113" s="16" t="s">
        <v>310</v>
      </c>
      <c r="C113" s="16">
        <v>55171</v>
      </c>
      <c r="D113" s="16" t="s">
        <v>992</v>
      </c>
      <c r="E113" s="16" t="s">
        <v>993</v>
      </c>
      <c r="F113" s="17">
        <v>1610</v>
      </c>
      <c r="G113" s="17">
        <v>482</v>
      </c>
      <c r="H113" s="17">
        <v>53</v>
      </c>
      <c r="I113" s="17">
        <v>1663</v>
      </c>
      <c r="J113" s="18">
        <v>4.2362937878530869E-4</v>
      </c>
      <c r="K113" s="19">
        <v>6.2507518593038307E-5</v>
      </c>
      <c r="L113" s="20">
        <v>3.1870114251352978E-2</v>
      </c>
      <c r="M113" s="16">
        <v>588</v>
      </c>
      <c r="N113" s="21">
        <v>3</v>
      </c>
    </row>
    <row r="114" spans="1:14" x14ac:dyDescent="0.25">
      <c r="A114" s="30" t="s">
        <v>19</v>
      </c>
      <c r="B114" s="22" t="s">
        <v>52</v>
      </c>
      <c r="C114" s="22">
        <v>54119</v>
      </c>
      <c r="D114" s="22" t="s">
        <v>1104</v>
      </c>
      <c r="E114" s="22" t="s">
        <v>1105</v>
      </c>
      <c r="F114" s="23">
        <v>1589</v>
      </c>
      <c r="G114" s="23">
        <v>517</v>
      </c>
      <c r="H114" s="23">
        <v>46</v>
      </c>
      <c r="I114" s="23">
        <v>1635</v>
      </c>
      <c r="J114" s="24">
        <v>4.5439084819917961E-4</v>
      </c>
      <c r="K114" s="25">
        <v>5.4251808590184195E-5</v>
      </c>
      <c r="L114" s="26">
        <v>2.8134556574923548E-2</v>
      </c>
      <c r="M114" s="22">
        <v>598</v>
      </c>
      <c r="N114" s="27">
        <v>3</v>
      </c>
    </row>
    <row r="115" spans="1:14" x14ac:dyDescent="0.25">
      <c r="A115" s="29" t="s">
        <v>19</v>
      </c>
      <c r="B115" s="16" t="s">
        <v>45</v>
      </c>
      <c r="C115" s="16">
        <v>51353</v>
      </c>
      <c r="D115" s="16" t="s">
        <v>1082</v>
      </c>
      <c r="E115" s="16" t="s">
        <v>1083</v>
      </c>
      <c r="F115" s="17">
        <v>552</v>
      </c>
      <c r="G115" s="17">
        <v>121</v>
      </c>
      <c r="H115" s="17">
        <v>194</v>
      </c>
      <c r="I115" s="17">
        <v>746</v>
      </c>
      <c r="J115" s="18">
        <v>1.0634679425938247E-4</v>
      </c>
      <c r="K115" s="19">
        <v>2.2880110579338552E-4</v>
      </c>
      <c r="L115" s="20">
        <v>0.26005361930294907</v>
      </c>
      <c r="M115" s="16">
        <v>600</v>
      </c>
      <c r="N115" s="21">
        <v>3</v>
      </c>
    </row>
    <row r="116" spans="1:14" x14ac:dyDescent="0.25">
      <c r="A116" s="30" t="s">
        <v>19</v>
      </c>
      <c r="B116" s="22" t="s">
        <v>310</v>
      </c>
      <c r="C116" s="22">
        <v>55121</v>
      </c>
      <c r="D116" s="22" t="s">
        <v>1117</v>
      </c>
      <c r="E116" s="22" t="s">
        <v>1118</v>
      </c>
      <c r="F116" s="23">
        <v>974</v>
      </c>
      <c r="G116" s="23">
        <v>292</v>
      </c>
      <c r="H116" s="23">
        <v>78</v>
      </c>
      <c r="I116" s="23">
        <v>1052</v>
      </c>
      <c r="J116" s="24">
        <v>2.566385448242949E-4</v>
      </c>
      <c r="K116" s="25">
        <v>9.1992197174660154E-5</v>
      </c>
      <c r="L116" s="26">
        <v>7.4144486692015205E-2</v>
      </c>
      <c r="M116" s="22">
        <v>603</v>
      </c>
      <c r="N116" s="27">
        <v>3</v>
      </c>
    </row>
    <row r="117" spans="1:14" x14ac:dyDescent="0.25">
      <c r="A117" s="29" t="s">
        <v>19</v>
      </c>
      <c r="B117" s="16" t="s">
        <v>91</v>
      </c>
      <c r="C117" s="16">
        <v>52116</v>
      </c>
      <c r="D117" s="16" t="s">
        <v>1229</v>
      </c>
      <c r="E117" s="16" t="s">
        <v>1230</v>
      </c>
      <c r="F117" s="17">
        <v>1249</v>
      </c>
      <c r="G117" s="17">
        <v>374</v>
      </c>
      <c r="H117" s="17">
        <v>58</v>
      </c>
      <c r="I117" s="17">
        <v>1307</v>
      </c>
      <c r="J117" s="18">
        <v>3.2870827316536401E-4</v>
      </c>
      <c r="K117" s="19">
        <v>6.8404454309362676E-5</v>
      </c>
      <c r="L117" s="20">
        <v>4.4376434583014539E-2</v>
      </c>
      <c r="M117" s="16">
        <v>607</v>
      </c>
      <c r="N117" s="21">
        <v>3</v>
      </c>
    </row>
    <row r="118" spans="1:14" x14ac:dyDescent="0.25">
      <c r="A118" s="30" t="s">
        <v>19</v>
      </c>
      <c r="B118" s="22" t="s">
        <v>18</v>
      </c>
      <c r="C118" s="22">
        <v>53333</v>
      </c>
      <c r="D118" s="22" t="s">
        <v>1091</v>
      </c>
      <c r="E118" s="22" t="s">
        <v>1092</v>
      </c>
      <c r="F118" s="23">
        <v>869</v>
      </c>
      <c r="G118" s="23">
        <v>283</v>
      </c>
      <c r="H118" s="23">
        <v>75</v>
      </c>
      <c r="I118" s="23">
        <v>944</v>
      </c>
      <c r="J118" s="24">
        <v>2.4872845268929949E-4</v>
      </c>
      <c r="K118" s="25">
        <v>8.845403574486554E-5</v>
      </c>
      <c r="L118" s="26">
        <v>7.9449152542372878E-2</v>
      </c>
      <c r="M118" s="22">
        <v>609</v>
      </c>
      <c r="N118" s="27">
        <v>3</v>
      </c>
    </row>
    <row r="119" spans="1:14" x14ac:dyDescent="0.25">
      <c r="A119" s="29" t="s">
        <v>19</v>
      </c>
      <c r="B119" s="16" t="s">
        <v>18</v>
      </c>
      <c r="C119" s="16">
        <v>53271</v>
      </c>
      <c r="D119" s="16" t="s">
        <v>1179</v>
      </c>
      <c r="E119" s="16" t="s">
        <v>1180</v>
      </c>
      <c r="F119" s="17">
        <v>1976</v>
      </c>
      <c r="G119" s="17">
        <v>643</v>
      </c>
      <c r="H119" s="17">
        <v>32</v>
      </c>
      <c r="I119" s="17">
        <v>2008</v>
      </c>
      <c r="J119" s="18">
        <v>5.651321380891151E-4</v>
      </c>
      <c r="K119" s="19">
        <v>3.7740388584475965E-5</v>
      </c>
      <c r="L119" s="20">
        <v>1.5936254980079681E-2</v>
      </c>
      <c r="M119" s="16">
        <v>614</v>
      </c>
      <c r="N119" s="21">
        <v>3</v>
      </c>
    </row>
    <row r="120" spans="1:14" x14ac:dyDescent="0.25">
      <c r="A120" s="30" t="s">
        <v>19</v>
      </c>
      <c r="B120" s="22" t="s">
        <v>310</v>
      </c>
      <c r="C120" s="22">
        <v>55117</v>
      </c>
      <c r="D120" s="22" t="s">
        <v>1021</v>
      </c>
      <c r="E120" s="22" t="s">
        <v>1022</v>
      </c>
      <c r="F120" s="23">
        <v>2265</v>
      </c>
      <c r="G120" s="23">
        <v>678</v>
      </c>
      <c r="H120" s="23">
        <v>29</v>
      </c>
      <c r="I120" s="23">
        <v>2294</v>
      </c>
      <c r="J120" s="24">
        <v>5.9589360750298608E-4</v>
      </c>
      <c r="K120" s="25">
        <v>3.4202227154681338E-5</v>
      </c>
      <c r="L120" s="26">
        <v>1.2641673931996512E-2</v>
      </c>
      <c r="M120" s="22">
        <v>622</v>
      </c>
      <c r="N120" s="27">
        <v>3</v>
      </c>
    </row>
    <row r="121" spans="1:14" x14ac:dyDescent="0.25">
      <c r="A121" s="29" t="s">
        <v>19</v>
      </c>
      <c r="B121" s="16" t="s">
        <v>310</v>
      </c>
      <c r="C121" s="16">
        <v>55174</v>
      </c>
      <c r="D121" s="16" t="s">
        <v>1127</v>
      </c>
      <c r="E121" s="16" t="s">
        <v>1128</v>
      </c>
      <c r="F121" s="17">
        <v>1183</v>
      </c>
      <c r="G121" s="17">
        <v>354</v>
      </c>
      <c r="H121" s="17">
        <v>55</v>
      </c>
      <c r="I121" s="17">
        <v>1238</v>
      </c>
      <c r="J121" s="18">
        <v>3.1113029064315203E-4</v>
      </c>
      <c r="K121" s="19">
        <v>6.4866292879568063E-5</v>
      </c>
      <c r="L121" s="20">
        <v>4.4426494345718902E-2</v>
      </c>
      <c r="M121" s="16">
        <v>625</v>
      </c>
      <c r="N121" s="21">
        <v>3</v>
      </c>
    </row>
    <row r="122" spans="1:14" x14ac:dyDescent="0.25">
      <c r="A122" s="30" t="s">
        <v>19</v>
      </c>
      <c r="B122" s="22" t="s">
        <v>45</v>
      </c>
      <c r="C122" s="22">
        <v>51354</v>
      </c>
      <c r="D122" s="22" t="s">
        <v>1159</v>
      </c>
      <c r="E122" s="22" t="s">
        <v>1160</v>
      </c>
      <c r="F122" s="23">
        <v>949</v>
      </c>
      <c r="G122" s="23">
        <v>208</v>
      </c>
      <c r="H122" s="23">
        <v>91</v>
      </c>
      <c r="I122" s="23">
        <v>1040</v>
      </c>
      <c r="J122" s="24">
        <v>1.8281101823100458E-4</v>
      </c>
      <c r="K122" s="25">
        <v>1.0732423003710352E-4</v>
      </c>
      <c r="L122" s="26">
        <v>8.7499999999999994E-2</v>
      </c>
      <c r="M122" s="22">
        <v>629</v>
      </c>
      <c r="N122" s="27">
        <v>3</v>
      </c>
    </row>
    <row r="123" spans="1:14" x14ac:dyDescent="0.25">
      <c r="A123" s="29" t="s">
        <v>19</v>
      </c>
      <c r="B123" s="16" t="s">
        <v>91</v>
      </c>
      <c r="C123" s="16">
        <v>52251</v>
      </c>
      <c r="D123" s="16" t="s">
        <v>1175</v>
      </c>
      <c r="E123" s="16" t="s">
        <v>1175</v>
      </c>
      <c r="F123" s="17">
        <v>470</v>
      </c>
      <c r="G123" s="17">
        <v>141</v>
      </c>
      <c r="H123" s="17">
        <v>134</v>
      </c>
      <c r="I123" s="17">
        <v>604</v>
      </c>
      <c r="J123" s="18">
        <v>1.2392477678159445E-4</v>
      </c>
      <c r="K123" s="19">
        <v>1.5803787719749309E-4</v>
      </c>
      <c r="L123" s="20">
        <v>0.22185430463576158</v>
      </c>
      <c r="M123" s="16">
        <v>630</v>
      </c>
      <c r="N123" s="21">
        <v>3</v>
      </c>
    </row>
    <row r="124" spans="1:14" x14ac:dyDescent="0.25">
      <c r="A124" s="30" t="s">
        <v>19</v>
      </c>
      <c r="B124" s="22" t="s">
        <v>310</v>
      </c>
      <c r="C124" s="22">
        <v>55177</v>
      </c>
      <c r="D124" s="22" t="s">
        <v>1203</v>
      </c>
      <c r="E124" s="22" t="s">
        <v>1203</v>
      </c>
      <c r="F124" s="23">
        <v>482</v>
      </c>
      <c r="G124" s="23">
        <v>144</v>
      </c>
      <c r="H124" s="23">
        <v>119</v>
      </c>
      <c r="I124" s="23">
        <v>601</v>
      </c>
      <c r="J124" s="24">
        <v>1.2656147415992624E-4</v>
      </c>
      <c r="K124" s="25">
        <v>1.4034707004851999E-4</v>
      </c>
      <c r="L124" s="26">
        <v>0.19800332778702162</v>
      </c>
      <c r="M124" s="22">
        <v>644</v>
      </c>
      <c r="N124" s="27">
        <v>3</v>
      </c>
    </row>
    <row r="125" spans="1:14" x14ac:dyDescent="0.25">
      <c r="A125" s="29" t="s">
        <v>19</v>
      </c>
      <c r="B125" s="16" t="s">
        <v>18</v>
      </c>
      <c r="C125" s="16">
        <v>53375</v>
      </c>
      <c r="D125" s="16" t="s">
        <v>1123</v>
      </c>
      <c r="E125" s="16" t="s">
        <v>1124</v>
      </c>
      <c r="F125" s="17">
        <v>900</v>
      </c>
      <c r="G125" s="17">
        <v>293</v>
      </c>
      <c r="H125" s="17">
        <v>57</v>
      </c>
      <c r="I125" s="17">
        <v>957</v>
      </c>
      <c r="J125" s="18">
        <v>2.5751744395040548E-4</v>
      </c>
      <c r="K125" s="19">
        <v>6.7225067166097805E-5</v>
      </c>
      <c r="L125" s="20">
        <v>5.9561128526645767E-2</v>
      </c>
      <c r="M125" s="16">
        <v>650</v>
      </c>
      <c r="N125" s="21">
        <v>3</v>
      </c>
    </row>
    <row r="126" spans="1:14" x14ac:dyDescent="0.25">
      <c r="A126" s="30" t="s">
        <v>19</v>
      </c>
      <c r="B126" s="22" t="s">
        <v>310</v>
      </c>
      <c r="C126" s="22">
        <v>55154</v>
      </c>
      <c r="D126" s="22" t="s">
        <v>1233</v>
      </c>
      <c r="E126" s="22" t="s">
        <v>1234</v>
      </c>
      <c r="F126" s="23">
        <v>671</v>
      </c>
      <c r="G126" s="23">
        <v>201</v>
      </c>
      <c r="H126" s="23">
        <v>82</v>
      </c>
      <c r="I126" s="23">
        <v>753</v>
      </c>
      <c r="J126" s="24">
        <v>1.7665872434823038E-4</v>
      </c>
      <c r="K126" s="25">
        <v>9.6709745747719652E-5</v>
      </c>
      <c r="L126" s="26">
        <v>0.10889774236387782</v>
      </c>
      <c r="M126" s="22">
        <v>653</v>
      </c>
      <c r="N126" s="27">
        <v>3</v>
      </c>
    </row>
    <row r="127" spans="1:14" x14ac:dyDescent="0.25">
      <c r="A127" s="29" t="s">
        <v>19</v>
      </c>
      <c r="B127" s="16" t="s">
        <v>18</v>
      </c>
      <c r="C127" s="16">
        <v>53151</v>
      </c>
      <c r="D127" s="16" t="s">
        <v>1306</v>
      </c>
      <c r="E127" s="16" t="s">
        <v>1306</v>
      </c>
      <c r="F127" s="17">
        <v>252</v>
      </c>
      <c r="G127" s="17">
        <v>82</v>
      </c>
      <c r="H127" s="17">
        <v>195</v>
      </c>
      <c r="I127" s="17">
        <v>447</v>
      </c>
      <c r="J127" s="18">
        <v>7.2069728341069114E-5</v>
      </c>
      <c r="K127" s="19">
        <v>2.2998049293665039E-4</v>
      </c>
      <c r="L127" s="20">
        <v>0.43624161073825501</v>
      </c>
      <c r="M127" s="16">
        <v>654</v>
      </c>
      <c r="N127" s="21">
        <v>3</v>
      </c>
    </row>
    <row r="128" spans="1:14" x14ac:dyDescent="0.25">
      <c r="A128" s="30" t="s">
        <v>19</v>
      </c>
      <c r="B128" s="22" t="s">
        <v>45</v>
      </c>
      <c r="C128" s="22">
        <v>51347</v>
      </c>
      <c r="D128" s="22" t="s">
        <v>1302</v>
      </c>
      <c r="E128" s="22" t="s">
        <v>1303</v>
      </c>
      <c r="F128" s="23">
        <v>564</v>
      </c>
      <c r="G128" s="23">
        <v>123</v>
      </c>
      <c r="H128" s="23">
        <v>109</v>
      </c>
      <c r="I128" s="23">
        <v>673</v>
      </c>
      <c r="J128" s="24">
        <v>1.0810459251160367E-4</v>
      </c>
      <c r="K128" s="25">
        <v>1.2855319861587125E-4</v>
      </c>
      <c r="L128" s="26">
        <v>0.16196136701337296</v>
      </c>
      <c r="M128" s="22">
        <v>675</v>
      </c>
      <c r="N128" s="27">
        <v>3</v>
      </c>
    </row>
    <row r="129" spans="1:14" x14ac:dyDescent="0.25">
      <c r="A129" s="29" t="s">
        <v>19</v>
      </c>
      <c r="B129" s="16" t="s">
        <v>18</v>
      </c>
      <c r="C129" s="16">
        <v>53135</v>
      </c>
      <c r="D129" s="16" t="s">
        <v>1319</v>
      </c>
      <c r="E129" s="16" t="s">
        <v>1320</v>
      </c>
      <c r="F129" s="17">
        <v>912</v>
      </c>
      <c r="G129" s="17">
        <v>297</v>
      </c>
      <c r="H129" s="17">
        <v>45</v>
      </c>
      <c r="I129" s="17">
        <v>957</v>
      </c>
      <c r="J129" s="18">
        <v>2.6103304045484789E-4</v>
      </c>
      <c r="K129" s="19">
        <v>5.3072421446919324E-5</v>
      </c>
      <c r="L129" s="20">
        <v>4.7021943573667714E-2</v>
      </c>
      <c r="M129" s="16">
        <v>676</v>
      </c>
      <c r="N129" s="21">
        <v>3</v>
      </c>
    </row>
    <row r="130" spans="1:14" x14ac:dyDescent="0.25">
      <c r="A130" s="30" t="s">
        <v>19</v>
      </c>
      <c r="B130" s="22" t="s">
        <v>18</v>
      </c>
      <c r="C130" s="22">
        <v>53127</v>
      </c>
      <c r="D130" s="22" t="s">
        <v>1210</v>
      </c>
      <c r="E130" s="22" t="s">
        <v>1211</v>
      </c>
      <c r="F130" s="23">
        <v>50</v>
      </c>
      <c r="G130" s="23">
        <v>16</v>
      </c>
      <c r="H130" s="23">
        <v>768</v>
      </c>
      <c r="I130" s="23">
        <v>818</v>
      </c>
      <c r="J130" s="24">
        <v>1.4062386017769582E-5</v>
      </c>
      <c r="K130" s="25">
        <v>9.0576932602742311E-4</v>
      </c>
      <c r="L130" s="26">
        <v>0.93887530562347188</v>
      </c>
      <c r="M130" s="22">
        <v>684</v>
      </c>
      <c r="N130" s="27">
        <v>3</v>
      </c>
    </row>
    <row r="131" spans="1:14" x14ac:dyDescent="0.25">
      <c r="A131" s="29" t="s">
        <v>19</v>
      </c>
      <c r="B131" s="16" t="s">
        <v>91</v>
      </c>
      <c r="C131" s="16">
        <v>52146</v>
      </c>
      <c r="D131" s="16" t="s">
        <v>1181</v>
      </c>
      <c r="E131" s="16" t="s">
        <v>1182</v>
      </c>
      <c r="F131" s="17">
        <v>939</v>
      </c>
      <c r="G131" s="17">
        <v>281</v>
      </c>
      <c r="H131" s="17">
        <v>41</v>
      </c>
      <c r="I131" s="17">
        <v>980</v>
      </c>
      <c r="J131" s="18">
        <v>2.4697065443707832E-4</v>
      </c>
      <c r="K131" s="19">
        <v>4.8354872873859826E-5</v>
      </c>
      <c r="L131" s="20">
        <v>4.1836734693877553E-2</v>
      </c>
      <c r="M131" s="16">
        <v>697</v>
      </c>
      <c r="N131" s="21">
        <v>4</v>
      </c>
    </row>
    <row r="132" spans="1:14" x14ac:dyDescent="0.25">
      <c r="A132" s="30" t="s">
        <v>19</v>
      </c>
      <c r="B132" s="22" t="s">
        <v>18</v>
      </c>
      <c r="C132" s="22">
        <v>53455</v>
      </c>
      <c r="D132" s="22" t="s">
        <v>1208</v>
      </c>
      <c r="E132" s="22" t="s">
        <v>1209</v>
      </c>
      <c r="F132" s="23">
        <v>1120</v>
      </c>
      <c r="G132" s="23">
        <v>364</v>
      </c>
      <c r="H132" s="23">
        <v>31</v>
      </c>
      <c r="I132" s="23">
        <v>1151</v>
      </c>
      <c r="J132" s="24">
        <v>3.1991928190425802E-4</v>
      </c>
      <c r="K132" s="25">
        <v>3.6561001441211087E-5</v>
      </c>
      <c r="L132" s="26">
        <v>2.6933101650738488E-2</v>
      </c>
      <c r="M132" s="22">
        <v>699</v>
      </c>
      <c r="N132" s="27">
        <v>4</v>
      </c>
    </row>
    <row r="133" spans="1:14" x14ac:dyDescent="0.25">
      <c r="A133" s="29" t="s">
        <v>19</v>
      </c>
      <c r="B133" s="16" t="s">
        <v>45</v>
      </c>
      <c r="C133" s="16">
        <v>51113</v>
      </c>
      <c r="D133" s="16" t="s">
        <v>1399</v>
      </c>
      <c r="E133" s="16" t="s">
        <v>1400</v>
      </c>
      <c r="F133" s="17">
        <v>1541</v>
      </c>
      <c r="G133" s="17">
        <v>337</v>
      </c>
      <c r="H133" s="17">
        <v>30</v>
      </c>
      <c r="I133" s="17">
        <v>1571</v>
      </c>
      <c r="J133" s="18">
        <v>2.9618900549927181E-4</v>
      </c>
      <c r="K133" s="19">
        <v>3.5381614297946216E-5</v>
      </c>
      <c r="L133" s="20">
        <v>1.9096117122851686E-2</v>
      </c>
      <c r="M133" s="16">
        <v>715</v>
      </c>
      <c r="N133" s="21">
        <v>4</v>
      </c>
    </row>
    <row r="134" spans="1:14" x14ac:dyDescent="0.25">
      <c r="A134" s="30" t="s">
        <v>19</v>
      </c>
      <c r="B134" s="22" t="s">
        <v>91</v>
      </c>
      <c r="C134" s="22">
        <v>52291</v>
      </c>
      <c r="D134" s="22" t="s">
        <v>1454</v>
      </c>
      <c r="E134" s="22" t="s">
        <v>1455</v>
      </c>
      <c r="F134" s="23">
        <v>654</v>
      </c>
      <c r="G134" s="23">
        <v>196</v>
      </c>
      <c r="H134" s="23">
        <v>42</v>
      </c>
      <c r="I134" s="23">
        <v>696</v>
      </c>
      <c r="J134" s="24">
        <v>1.7226422871767738E-4</v>
      </c>
      <c r="K134" s="25">
        <v>4.9534260017124704E-5</v>
      </c>
      <c r="L134" s="26">
        <v>6.0344827586206899E-2</v>
      </c>
      <c r="M134" s="22">
        <v>737</v>
      </c>
      <c r="N134" s="27">
        <v>4</v>
      </c>
    </row>
    <row r="135" spans="1:14" x14ac:dyDescent="0.25">
      <c r="A135" s="29" t="s">
        <v>19</v>
      </c>
      <c r="B135" s="16" t="s">
        <v>45</v>
      </c>
      <c r="C135" s="16">
        <v>51119</v>
      </c>
      <c r="D135" s="16" t="s">
        <v>1325</v>
      </c>
      <c r="E135" s="16" t="s">
        <v>1326</v>
      </c>
      <c r="F135" s="17">
        <v>1960</v>
      </c>
      <c r="G135" s="17">
        <v>429</v>
      </c>
      <c r="H135" s="17">
        <v>19</v>
      </c>
      <c r="I135" s="17">
        <v>1979</v>
      </c>
      <c r="J135" s="18">
        <v>3.7704772510144691E-4</v>
      </c>
      <c r="K135" s="19">
        <v>2.2408355722032603E-5</v>
      </c>
      <c r="L135" s="20">
        <v>9.6008084891359268E-3</v>
      </c>
      <c r="M135" s="16">
        <v>739</v>
      </c>
      <c r="N135" s="21">
        <v>4</v>
      </c>
    </row>
    <row r="136" spans="1:14" x14ac:dyDescent="0.25">
      <c r="A136" s="30" t="s">
        <v>19</v>
      </c>
      <c r="B136" s="22" t="s">
        <v>45</v>
      </c>
      <c r="C136" s="22">
        <v>51317</v>
      </c>
      <c r="D136" s="22" t="s">
        <v>1290</v>
      </c>
      <c r="E136" s="22" t="s">
        <v>1291</v>
      </c>
      <c r="F136" s="23">
        <v>5857</v>
      </c>
      <c r="G136" s="23">
        <v>1282</v>
      </c>
      <c r="H136" s="23">
        <v>6</v>
      </c>
      <c r="I136" s="23">
        <v>5863</v>
      </c>
      <c r="J136" s="24">
        <v>1.1267486796737879E-3</v>
      </c>
      <c r="K136" s="25">
        <v>7.0763228595892431E-6</v>
      </c>
      <c r="L136" s="26">
        <v>1.0233668770254136E-3</v>
      </c>
      <c r="M136" s="22">
        <v>751</v>
      </c>
      <c r="N136" s="27">
        <v>4</v>
      </c>
    </row>
    <row r="137" spans="1:14" x14ac:dyDescent="0.25">
      <c r="A137" s="29" t="s">
        <v>19</v>
      </c>
      <c r="B137" s="16" t="s">
        <v>310</v>
      </c>
      <c r="C137" s="16">
        <v>55141</v>
      </c>
      <c r="D137" s="16" t="s">
        <v>1304</v>
      </c>
      <c r="E137" s="16" t="s">
        <v>1305</v>
      </c>
      <c r="F137" s="17">
        <v>885</v>
      </c>
      <c r="G137" s="17">
        <v>265</v>
      </c>
      <c r="H137" s="17">
        <v>28</v>
      </c>
      <c r="I137" s="17">
        <v>913</v>
      </c>
      <c r="J137" s="18">
        <v>2.3290826841930871E-4</v>
      </c>
      <c r="K137" s="19">
        <v>3.3022840011416467E-5</v>
      </c>
      <c r="L137" s="20">
        <v>3.0668127053669222E-2</v>
      </c>
      <c r="M137" s="16">
        <v>757</v>
      </c>
      <c r="N137" s="21">
        <v>4</v>
      </c>
    </row>
    <row r="138" spans="1:14" x14ac:dyDescent="0.25">
      <c r="A138" s="30" t="s">
        <v>19</v>
      </c>
      <c r="B138" s="22" t="s">
        <v>18</v>
      </c>
      <c r="C138" s="22">
        <v>53237</v>
      </c>
      <c r="D138" s="22" t="s">
        <v>1559</v>
      </c>
      <c r="E138" s="22" t="s">
        <v>1560</v>
      </c>
      <c r="F138" s="23">
        <v>780</v>
      </c>
      <c r="G138" s="23">
        <v>254</v>
      </c>
      <c r="H138" s="23">
        <v>29</v>
      </c>
      <c r="I138" s="23">
        <v>809</v>
      </c>
      <c r="J138" s="24">
        <v>2.2324037803209213E-4</v>
      </c>
      <c r="K138" s="25">
        <v>3.4202227154681338E-5</v>
      </c>
      <c r="L138" s="26">
        <v>3.5846724351050678E-2</v>
      </c>
      <c r="M138" s="22">
        <v>760</v>
      </c>
      <c r="N138" s="27">
        <v>4</v>
      </c>
    </row>
    <row r="139" spans="1:14" x14ac:dyDescent="0.25">
      <c r="A139" s="29" t="s">
        <v>19</v>
      </c>
      <c r="B139" s="16" t="s">
        <v>91</v>
      </c>
      <c r="C139" s="16">
        <v>52221</v>
      </c>
      <c r="D139" s="16" t="s">
        <v>1381</v>
      </c>
      <c r="E139" s="16" t="s">
        <v>1382</v>
      </c>
      <c r="F139" s="17">
        <v>279</v>
      </c>
      <c r="G139" s="17">
        <v>84</v>
      </c>
      <c r="H139" s="17">
        <v>87</v>
      </c>
      <c r="I139" s="17">
        <v>366</v>
      </c>
      <c r="J139" s="18">
        <v>7.3827526593290305E-5</v>
      </c>
      <c r="K139" s="19">
        <v>1.0260668146404402E-4</v>
      </c>
      <c r="L139" s="20">
        <v>0.23770491803278687</v>
      </c>
      <c r="M139" s="16">
        <v>763</v>
      </c>
      <c r="N139" s="21">
        <v>4</v>
      </c>
    </row>
    <row r="140" spans="1:14" x14ac:dyDescent="0.25">
      <c r="A140" s="30" t="s">
        <v>19</v>
      </c>
      <c r="B140" s="22" t="s">
        <v>310</v>
      </c>
      <c r="C140" s="22">
        <v>55134</v>
      </c>
      <c r="D140" s="22" t="s">
        <v>1309</v>
      </c>
      <c r="E140" s="22" t="s">
        <v>1310</v>
      </c>
      <c r="F140" s="23">
        <v>2259</v>
      </c>
      <c r="G140" s="23">
        <v>677</v>
      </c>
      <c r="H140" s="23">
        <v>10</v>
      </c>
      <c r="I140" s="23">
        <v>2269</v>
      </c>
      <c r="J140" s="24">
        <v>5.9501470837687543E-4</v>
      </c>
      <c r="K140" s="25">
        <v>1.1793871432648739E-5</v>
      </c>
      <c r="L140" s="26">
        <v>4.4072278536800352E-3</v>
      </c>
      <c r="M140" s="22">
        <v>772</v>
      </c>
      <c r="N140" s="27">
        <v>4</v>
      </c>
    </row>
    <row r="141" spans="1:14" x14ac:dyDescent="0.25">
      <c r="A141" s="29" t="s">
        <v>19</v>
      </c>
      <c r="B141" s="16" t="s">
        <v>45</v>
      </c>
      <c r="C141" s="16">
        <v>51371</v>
      </c>
      <c r="D141" s="16" t="s">
        <v>1377</v>
      </c>
      <c r="E141" s="16" t="s">
        <v>1377</v>
      </c>
      <c r="F141" s="17">
        <v>804</v>
      </c>
      <c r="G141" s="17">
        <v>176</v>
      </c>
      <c r="H141" s="17">
        <v>38</v>
      </c>
      <c r="I141" s="17">
        <v>842</v>
      </c>
      <c r="J141" s="18">
        <v>1.546862461954654E-4</v>
      </c>
      <c r="K141" s="19">
        <v>4.4816711444065206E-5</v>
      </c>
      <c r="L141" s="20">
        <v>4.5130641330166268E-2</v>
      </c>
      <c r="M141" s="16">
        <v>774</v>
      </c>
      <c r="N141" s="21">
        <v>4</v>
      </c>
    </row>
    <row r="142" spans="1:14" x14ac:dyDescent="0.25">
      <c r="A142" s="30" t="s">
        <v>19</v>
      </c>
      <c r="B142" s="22" t="s">
        <v>18</v>
      </c>
      <c r="C142" s="22">
        <v>53427</v>
      </c>
      <c r="D142" s="22" t="s">
        <v>1504</v>
      </c>
      <c r="E142" s="22" t="s">
        <v>1505</v>
      </c>
      <c r="F142" s="23">
        <v>528</v>
      </c>
      <c r="G142" s="23">
        <v>172</v>
      </c>
      <c r="H142" s="23">
        <v>38</v>
      </c>
      <c r="I142" s="23">
        <v>566</v>
      </c>
      <c r="J142" s="24">
        <v>1.5117064969102302E-4</v>
      </c>
      <c r="K142" s="25">
        <v>4.4816711444065206E-5</v>
      </c>
      <c r="L142" s="26">
        <v>6.7137809187279157E-2</v>
      </c>
      <c r="M142" s="22">
        <v>778</v>
      </c>
      <c r="N142" s="27">
        <v>4</v>
      </c>
    </row>
    <row r="143" spans="1:14" x14ac:dyDescent="0.25">
      <c r="A143" s="29" t="s">
        <v>19</v>
      </c>
      <c r="B143" s="16" t="s">
        <v>45</v>
      </c>
      <c r="C143" s="16">
        <v>51329</v>
      </c>
      <c r="D143" s="16" t="s">
        <v>1429</v>
      </c>
      <c r="E143" s="16" t="s">
        <v>1430</v>
      </c>
      <c r="F143" s="17">
        <v>430</v>
      </c>
      <c r="G143" s="17">
        <v>94</v>
      </c>
      <c r="H143" s="17">
        <v>61</v>
      </c>
      <c r="I143" s="17">
        <v>491</v>
      </c>
      <c r="J143" s="18">
        <v>8.2616517854396297E-5</v>
      </c>
      <c r="K143" s="19">
        <v>7.1942615739157303E-5</v>
      </c>
      <c r="L143" s="20">
        <v>0.12423625254582485</v>
      </c>
      <c r="M143" s="16">
        <v>794</v>
      </c>
      <c r="N143" s="21">
        <v>4</v>
      </c>
    </row>
    <row r="144" spans="1:14" x14ac:dyDescent="0.25">
      <c r="A144" s="30" t="s">
        <v>19</v>
      </c>
      <c r="B144" s="22" t="s">
        <v>18</v>
      </c>
      <c r="C144" s="22">
        <v>53322</v>
      </c>
      <c r="D144" s="22" t="s">
        <v>1431</v>
      </c>
      <c r="E144" s="22" t="s">
        <v>1432</v>
      </c>
      <c r="F144" s="23">
        <v>1151</v>
      </c>
      <c r="G144" s="23">
        <v>375</v>
      </c>
      <c r="H144" s="23">
        <v>14</v>
      </c>
      <c r="I144" s="23">
        <v>1165</v>
      </c>
      <c r="J144" s="24">
        <v>3.295871722914746E-4</v>
      </c>
      <c r="K144" s="25">
        <v>1.6511420005708234E-5</v>
      </c>
      <c r="L144" s="26">
        <v>1.201716738197425E-2</v>
      </c>
      <c r="M144" s="22">
        <v>803</v>
      </c>
      <c r="N144" s="27">
        <v>4</v>
      </c>
    </row>
    <row r="145" spans="1:14" x14ac:dyDescent="0.25">
      <c r="A145" s="29" t="s">
        <v>19</v>
      </c>
      <c r="B145" s="16" t="s">
        <v>45</v>
      </c>
      <c r="C145" s="16">
        <v>51257</v>
      </c>
      <c r="D145" s="16" t="s">
        <v>1446</v>
      </c>
      <c r="E145" s="16" t="s">
        <v>1447</v>
      </c>
      <c r="F145" s="17">
        <v>1027</v>
      </c>
      <c r="G145" s="17">
        <v>225</v>
      </c>
      <c r="H145" s="17">
        <v>23</v>
      </c>
      <c r="I145" s="17">
        <v>1050</v>
      </c>
      <c r="J145" s="18">
        <v>1.9775230337488474E-4</v>
      </c>
      <c r="K145" s="19">
        <v>2.7125904295092098E-5</v>
      </c>
      <c r="L145" s="20">
        <v>2.1904761904761906E-2</v>
      </c>
      <c r="M145" s="16">
        <v>807</v>
      </c>
      <c r="N145" s="21">
        <v>4</v>
      </c>
    </row>
    <row r="146" spans="1:14" x14ac:dyDescent="0.25">
      <c r="A146" s="30" t="s">
        <v>19</v>
      </c>
      <c r="B146" s="22" t="s">
        <v>18</v>
      </c>
      <c r="C146" s="22">
        <v>53344</v>
      </c>
      <c r="D146" s="22" t="s">
        <v>1388</v>
      </c>
      <c r="E146" s="22" t="s">
        <v>1389</v>
      </c>
      <c r="F146" s="23">
        <v>887</v>
      </c>
      <c r="G146" s="23">
        <v>289</v>
      </c>
      <c r="H146" s="23">
        <v>16</v>
      </c>
      <c r="I146" s="23">
        <v>903</v>
      </c>
      <c r="J146" s="24">
        <v>2.5400184744596308E-4</v>
      </c>
      <c r="K146" s="25">
        <v>1.8870194292237983E-5</v>
      </c>
      <c r="L146" s="26">
        <v>1.7718715393133997E-2</v>
      </c>
      <c r="M146" s="22">
        <v>823</v>
      </c>
      <c r="N146" s="27">
        <v>4</v>
      </c>
    </row>
    <row r="147" spans="1:14" x14ac:dyDescent="0.25">
      <c r="A147" s="29" t="s">
        <v>19</v>
      </c>
      <c r="B147" s="16" t="s">
        <v>310</v>
      </c>
      <c r="C147" s="16">
        <v>55161</v>
      </c>
      <c r="D147" s="16" t="s">
        <v>1660</v>
      </c>
      <c r="E147" s="16" t="s">
        <v>1661</v>
      </c>
      <c r="F147" s="17">
        <v>452</v>
      </c>
      <c r="G147" s="17">
        <v>135</v>
      </c>
      <c r="H147" s="17">
        <v>29</v>
      </c>
      <c r="I147" s="17">
        <v>481</v>
      </c>
      <c r="J147" s="18">
        <v>1.1865138202493085E-4</v>
      </c>
      <c r="K147" s="19">
        <v>3.4202227154681338E-5</v>
      </c>
      <c r="L147" s="20">
        <v>6.0291060291060294E-2</v>
      </c>
      <c r="M147" s="16">
        <v>843</v>
      </c>
      <c r="N147" s="21">
        <v>4</v>
      </c>
    </row>
    <row r="148" spans="1:14" x14ac:dyDescent="0.25">
      <c r="A148" s="30" t="s">
        <v>19</v>
      </c>
      <c r="B148" s="22" t="s">
        <v>91</v>
      </c>
      <c r="C148" s="22">
        <v>52126</v>
      </c>
      <c r="D148" s="22" t="s">
        <v>1525</v>
      </c>
      <c r="E148" s="22" t="s">
        <v>1526</v>
      </c>
      <c r="F148" s="23">
        <v>416</v>
      </c>
      <c r="G148" s="23">
        <v>125</v>
      </c>
      <c r="H148" s="23">
        <v>28</v>
      </c>
      <c r="I148" s="23">
        <v>444</v>
      </c>
      <c r="J148" s="24">
        <v>1.0986239076382486E-4</v>
      </c>
      <c r="K148" s="25">
        <v>3.3022840011416467E-5</v>
      </c>
      <c r="L148" s="26">
        <v>6.3063063063063057E-2</v>
      </c>
      <c r="M148" s="22">
        <v>855</v>
      </c>
      <c r="N148" s="27">
        <v>4</v>
      </c>
    </row>
    <row r="149" spans="1:14" x14ac:dyDescent="0.25">
      <c r="A149" s="29" t="s">
        <v>19</v>
      </c>
      <c r="B149" s="16" t="s">
        <v>18</v>
      </c>
      <c r="C149" s="16">
        <v>53251</v>
      </c>
      <c r="D149" s="16" t="s">
        <v>1474</v>
      </c>
      <c r="E149" s="16" t="s">
        <v>1475</v>
      </c>
      <c r="F149" s="17">
        <v>844</v>
      </c>
      <c r="G149" s="17">
        <v>275</v>
      </c>
      <c r="H149" s="17">
        <v>12</v>
      </c>
      <c r="I149" s="17">
        <v>856</v>
      </c>
      <c r="J149" s="18">
        <v>2.416972596804147E-4</v>
      </c>
      <c r="K149" s="19">
        <v>1.4152645719178486E-5</v>
      </c>
      <c r="L149" s="20">
        <v>1.4018691588785047E-2</v>
      </c>
      <c r="M149" s="16">
        <v>860</v>
      </c>
      <c r="N149" s="21">
        <v>4</v>
      </c>
    </row>
    <row r="150" spans="1:14" x14ac:dyDescent="0.25">
      <c r="A150" s="30" t="s">
        <v>19</v>
      </c>
      <c r="B150" s="22" t="s">
        <v>310</v>
      </c>
      <c r="C150" s="22">
        <v>55147</v>
      </c>
      <c r="D150" s="22" t="s">
        <v>1460</v>
      </c>
      <c r="E150" s="22" t="s">
        <v>1461</v>
      </c>
      <c r="F150" s="23">
        <v>630</v>
      </c>
      <c r="G150" s="23">
        <v>189</v>
      </c>
      <c r="H150" s="23">
        <v>16</v>
      </c>
      <c r="I150" s="23">
        <v>646</v>
      </c>
      <c r="J150" s="24">
        <v>1.6611193483490318E-4</v>
      </c>
      <c r="K150" s="25">
        <v>1.8870194292237983E-5</v>
      </c>
      <c r="L150" s="26">
        <v>2.4767801857585141E-2</v>
      </c>
      <c r="M150" s="22">
        <v>870</v>
      </c>
      <c r="N150" s="27">
        <v>4</v>
      </c>
    </row>
    <row r="151" spans="1:14" x14ac:dyDescent="0.25">
      <c r="A151" s="29" t="s">
        <v>19</v>
      </c>
      <c r="B151" s="16" t="s">
        <v>45</v>
      </c>
      <c r="C151" s="16">
        <v>51145</v>
      </c>
      <c r="D151" s="16" t="s">
        <v>1642</v>
      </c>
      <c r="E151" s="16" t="s">
        <v>1643</v>
      </c>
      <c r="F151" s="17">
        <v>246</v>
      </c>
      <c r="G151" s="17">
        <v>54</v>
      </c>
      <c r="H151" s="17">
        <v>46</v>
      </c>
      <c r="I151" s="17">
        <v>292</v>
      </c>
      <c r="J151" s="18">
        <v>4.7460552809972342E-5</v>
      </c>
      <c r="K151" s="19">
        <v>5.4251808590184195E-5</v>
      </c>
      <c r="L151" s="20">
        <v>0.15753424657534246</v>
      </c>
      <c r="M151" s="16">
        <v>899</v>
      </c>
      <c r="N151" s="21">
        <v>4</v>
      </c>
    </row>
    <row r="152" spans="1:14" x14ac:dyDescent="0.25">
      <c r="A152" s="30" t="s">
        <v>19</v>
      </c>
      <c r="B152" s="22" t="s">
        <v>18</v>
      </c>
      <c r="C152" s="22">
        <v>53221</v>
      </c>
      <c r="D152" s="22" t="s">
        <v>1640</v>
      </c>
      <c r="E152" s="22" t="s">
        <v>1641</v>
      </c>
      <c r="F152" s="23">
        <v>497</v>
      </c>
      <c r="G152" s="23">
        <v>162</v>
      </c>
      <c r="H152" s="23">
        <v>15</v>
      </c>
      <c r="I152" s="23">
        <v>512</v>
      </c>
      <c r="J152" s="24">
        <v>1.4238165842991702E-4</v>
      </c>
      <c r="K152" s="25">
        <v>1.7690807148973108E-5</v>
      </c>
      <c r="L152" s="26">
        <v>2.9296875E-2</v>
      </c>
      <c r="M152" s="22">
        <v>900</v>
      </c>
      <c r="N152" s="27">
        <v>4</v>
      </c>
    </row>
    <row r="153" spans="1:14" x14ac:dyDescent="0.25">
      <c r="A153" s="29" t="s">
        <v>19</v>
      </c>
      <c r="B153" s="16" t="s">
        <v>18</v>
      </c>
      <c r="C153" s="16">
        <v>54175</v>
      </c>
      <c r="D153" s="16" t="s">
        <v>1773</v>
      </c>
      <c r="E153" s="16" t="s">
        <v>1774</v>
      </c>
      <c r="F153" s="17">
        <v>180</v>
      </c>
      <c r="G153" s="17">
        <v>59</v>
      </c>
      <c r="H153" s="17">
        <v>33</v>
      </c>
      <c r="I153" s="17">
        <v>213</v>
      </c>
      <c r="J153" s="18">
        <v>5.1855048440525338E-5</v>
      </c>
      <c r="K153" s="19">
        <v>3.8919775727740836E-5</v>
      </c>
      <c r="L153" s="20">
        <v>0.15492957746478872</v>
      </c>
      <c r="M153" s="16">
        <v>931</v>
      </c>
      <c r="N153" s="21">
        <v>5</v>
      </c>
    </row>
    <row r="154" spans="1:14" x14ac:dyDescent="0.25">
      <c r="A154" s="30" t="s">
        <v>19</v>
      </c>
      <c r="B154" s="22" t="s">
        <v>18</v>
      </c>
      <c r="C154" s="22">
        <v>53433</v>
      </c>
      <c r="D154" s="22" t="s">
        <v>1612</v>
      </c>
      <c r="E154" s="22" t="s">
        <v>1613</v>
      </c>
      <c r="F154" s="23">
        <v>453</v>
      </c>
      <c r="G154" s="23">
        <v>147</v>
      </c>
      <c r="H154" s="23">
        <v>13</v>
      </c>
      <c r="I154" s="23">
        <v>466</v>
      </c>
      <c r="J154" s="24">
        <v>1.2919817153825804E-4</v>
      </c>
      <c r="K154" s="25">
        <v>1.5332032862443359E-5</v>
      </c>
      <c r="L154" s="26">
        <v>2.7896995708154508E-2</v>
      </c>
      <c r="M154" s="22">
        <v>932</v>
      </c>
      <c r="N154" s="27">
        <v>5</v>
      </c>
    </row>
    <row r="155" spans="1:14" x14ac:dyDescent="0.25">
      <c r="A155" s="29" t="s">
        <v>19</v>
      </c>
      <c r="B155" s="16" t="s">
        <v>91</v>
      </c>
      <c r="C155" s="16">
        <v>52257</v>
      </c>
      <c r="D155" s="16" t="s">
        <v>1679</v>
      </c>
      <c r="E155" s="16" t="s">
        <v>1680</v>
      </c>
      <c r="F155" s="17">
        <v>149</v>
      </c>
      <c r="G155" s="17">
        <v>45</v>
      </c>
      <c r="H155" s="17">
        <v>41</v>
      </c>
      <c r="I155" s="17">
        <v>190</v>
      </c>
      <c r="J155" s="18">
        <v>3.9550460674976951E-5</v>
      </c>
      <c r="K155" s="19">
        <v>4.8354872873859826E-5</v>
      </c>
      <c r="L155" s="20">
        <v>0.21578947368421053</v>
      </c>
      <c r="M155" s="16">
        <v>936</v>
      </c>
      <c r="N155" s="21">
        <v>5</v>
      </c>
    </row>
    <row r="156" spans="1:14" x14ac:dyDescent="0.25">
      <c r="A156" s="30" t="s">
        <v>19</v>
      </c>
      <c r="B156" s="22" t="s">
        <v>91</v>
      </c>
      <c r="C156" s="22">
        <v>52121</v>
      </c>
      <c r="D156" s="22" t="s">
        <v>1472</v>
      </c>
      <c r="E156" s="22" t="s">
        <v>1473</v>
      </c>
      <c r="F156" s="23">
        <v>689</v>
      </c>
      <c r="G156" s="23">
        <v>206</v>
      </c>
      <c r="H156" s="23">
        <v>7</v>
      </c>
      <c r="I156" s="23">
        <v>696</v>
      </c>
      <c r="J156" s="24">
        <v>1.8105321997878337E-4</v>
      </c>
      <c r="K156" s="25">
        <v>8.2557100028541168E-6</v>
      </c>
      <c r="L156" s="26">
        <v>1.0057471264367816E-2</v>
      </c>
      <c r="M156" s="22">
        <v>966</v>
      </c>
      <c r="N156" s="27">
        <v>5</v>
      </c>
    </row>
    <row r="157" spans="1:14" x14ac:dyDescent="0.25">
      <c r="A157" s="29" t="s">
        <v>19</v>
      </c>
      <c r="B157" s="16" t="s">
        <v>18</v>
      </c>
      <c r="C157" s="16">
        <v>53281</v>
      </c>
      <c r="D157" s="16" t="s">
        <v>2318</v>
      </c>
      <c r="E157" s="16" t="s">
        <v>2319</v>
      </c>
      <c r="F157" s="17">
        <v>434</v>
      </c>
      <c r="G157" s="17">
        <v>141</v>
      </c>
      <c r="H157" s="17">
        <v>10</v>
      </c>
      <c r="I157" s="17">
        <v>444</v>
      </c>
      <c r="J157" s="18">
        <v>1.2392477678159445E-4</v>
      </c>
      <c r="K157" s="19">
        <v>1.1793871432648739E-5</v>
      </c>
      <c r="L157" s="20">
        <v>2.2522522522522521E-2</v>
      </c>
      <c r="M157" s="16">
        <v>969</v>
      </c>
      <c r="N157" s="21">
        <v>5</v>
      </c>
    </row>
    <row r="158" spans="1:14" x14ac:dyDescent="0.25">
      <c r="A158" s="30" t="s">
        <v>19</v>
      </c>
      <c r="B158" s="22" t="s">
        <v>310</v>
      </c>
      <c r="C158" s="22">
        <v>55187</v>
      </c>
      <c r="D158" s="22" t="s">
        <v>1652</v>
      </c>
      <c r="E158" s="22" t="s">
        <v>1653</v>
      </c>
      <c r="F158" s="23">
        <v>671</v>
      </c>
      <c r="G158" s="23">
        <v>201</v>
      </c>
      <c r="H158" s="23">
        <v>7</v>
      </c>
      <c r="I158" s="23">
        <v>678</v>
      </c>
      <c r="J158" s="24">
        <v>1.7665872434823038E-4</v>
      </c>
      <c r="K158" s="25">
        <v>8.2557100028541168E-6</v>
      </c>
      <c r="L158" s="26">
        <v>1.0324483775811209E-2</v>
      </c>
      <c r="M158" s="22">
        <v>972</v>
      </c>
      <c r="N158" s="27">
        <v>5</v>
      </c>
    </row>
    <row r="159" spans="1:14" x14ac:dyDescent="0.25">
      <c r="A159" s="29" t="s">
        <v>19</v>
      </c>
      <c r="B159" s="16" t="s">
        <v>45</v>
      </c>
      <c r="C159" s="16">
        <v>51189</v>
      </c>
      <c r="D159" s="16" t="s">
        <v>1677</v>
      </c>
      <c r="E159" s="16" t="s">
        <v>1678</v>
      </c>
      <c r="F159" s="17">
        <v>1463</v>
      </c>
      <c r="G159" s="17">
        <v>320</v>
      </c>
      <c r="H159" s="17">
        <v>4</v>
      </c>
      <c r="I159" s="17">
        <v>1467</v>
      </c>
      <c r="J159" s="18">
        <v>2.8124772035539164E-4</v>
      </c>
      <c r="K159" s="19">
        <v>4.7175485730594957E-6</v>
      </c>
      <c r="L159" s="20">
        <v>2.7266530334014998E-3</v>
      </c>
      <c r="M159" s="16">
        <v>980</v>
      </c>
      <c r="N159" s="21">
        <v>5</v>
      </c>
    </row>
    <row r="160" spans="1:14" x14ac:dyDescent="0.25">
      <c r="A160" s="30" t="s">
        <v>19</v>
      </c>
      <c r="B160" s="22" t="s">
        <v>18</v>
      </c>
      <c r="C160" s="22">
        <v>53247</v>
      </c>
      <c r="D160" s="22" t="s">
        <v>1713</v>
      </c>
      <c r="E160" s="22" t="s">
        <v>1713</v>
      </c>
      <c r="F160" s="23">
        <v>623</v>
      </c>
      <c r="G160" s="23">
        <v>203</v>
      </c>
      <c r="H160" s="23">
        <v>5</v>
      </c>
      <c r="I160" s="23">
        <v>628</v>
      </c>
      <c r="J160" s="24">
        <v>1.7841652260045158E-4</v>
      </c>
      <c r="K160" s="25">
        <v>5.8969357163243694E-6</v>
      </c>
      <c r="L160" s="26">
        <v>7.9617834394904458E-3</v>
      </c>
      <c r="M160" s="22">
        <v>994</v>
      </c>
      <c r="N160" s="27">
        <v>5</v>
      </c>
    </row>
    <row r="161" spans="1:14" x14ac:dyDescent="0.25">
      <c r="A161" s="29" t="s">
        <v>19</v>
      </c>
      <c r="B161" s="16" t="s">
        <v>91</v>
      </c>
      <c r="C161" s="16">
        <v>52284</v>
      </c>
      <c r="D161" s="16" t="s">
        <v>1796</v>
      </c>
      <c r="E161" s="16" t="s">
        <v>1797</v>
      </c>
      <c r="F161" s="17">
        <v>179</v>
      </c>
      <c r="G161" s="17">
        <v>54</v>
      </c>
      <c r="H161" s="17">
        <v>17</v>
      </c>
      <c r="I161" s="17">
        <v>196</v>
      </c>
      <c r="J161" s="18">
        <v>4.7460552809972342E-5</v>
      </c>
      <c r="K161" s="19">
        <v>2.0049581435502854E-5</v>
      </c>
      <c r="L161" s="20">
        <v>8.673469387755102E-2</v>
      </c>
      <c r="M161" s="16">
        <v>1004</v>
      </c>
      <c r="N161" s="21">
        <v>5</v>
      </c>
    </row>
    <row r="162" spans="1:14" x14ac:dyDescent="0.25">
      <c r="A162" s="30" t="s">
        <v>19</v>
      </c>
      <c r="B162" s="22" t="s">
        <v>310</v>
      </c>
      <c r="C162" s="22">
        <v>55127</v>
      </c>
      <c r="D162" s="22" t="s">
        <v>1741</v>
      </c>
      <c r="E162" s="22" t="s">
        <v>1741</v>
      </c>
      <c r="F162" s="23">
        <v>369</v>
      </c>
      <c r="G162" s="23">
        <v>111</v>
      </c>
      <c r="H162" s="23">
        <v>8</v>
      </c>
      <c r="I162" s="23">
        <v>377</v>
      </c>
      <c r="J162" s="24">
        <v>9.7557802998276475E-5</v>
      </c>
      <c r="K162" s="25">
        <v>9.4350971461189913E-6</v>
      </c>
      <c r="L162" s="26">
        <v>2.1220159151193633E-2</v>
      </c>
      <c r="M162" s="22">
        <v>1005</v>
      </c>
      <c r="N162" s="27">
        <v>5</v>
      </c>
    </row>
    <row r="163" spans="1:14" x14ac:dyDescent="0.25">
      <c r="A163" s="29" t="s">
        <v>19</v>
      </c>
      <c r="B163" s="16" t="s">
        <v>52</v>
      </c>
      <c r="C163" s="16">
        <v>54135</v>
      </c>
      <c r="D163" s="16" t="s">
        <v>1751</v>
      </c>
      <c r="E163" s="16" t="s">
        <v>1752</v>
      </c>
      <c r="F163" s="17">
        <v>145</v>
      </c>
      <c r="G163" s="17">
        <v>47</v>
      </c>
      <c r="H163" s="17">
        <v>15</v>
      </c>
      <c r="I163" s="17">
        <v>160</v>
      </c>
      <c r="J163" s="18">
        <v>4.1308258927198148E-5</v>
      </c>
      <c r="K163" s="19">
        <v>1.7690807148973108E-5</v>
      </c>
      <c r="L163" s="20">
        <v>9.375E-2</v>
      </c>
      <c r="M163" s="16">
        <v>1026</v>
      </c>
      <c r="N163" s="21">
        <v>5</v>
      </c>
    </row>
    <row r="164" spans="1:14" x14ac:dyDescent="0.25">
      <c r="A164" s="30" t="s">
        <v>19</v>
      </c>
      <c r="B164" s="22" t="s">
        <v>18</v>
      </c>
      <c r="C164" s="22">
        <v>53447</v>
      </c>
      <c r="D164" s="22" t="s">
        <v>1782</v>
      </c>
      <c r="E164" s="22" t="s">
        <v>1782</v>
      </c>
      <c r="F164" s="23">
        <v>434</v>
      </c>
      <c r="G164" s="23">
        <v>141</v>
      </c>
      <c r="H164" s="23">
        <v>5</v>
      </c>
      <c r="I164" s="23">
        <v>439</v>
      </c>
      <c r="J164" s="24">
        <v>1.2392477678159445E-4</v>
      </c>
      <c r="K164" s="25">
        <v>5.8969357163243694E-6</v>
      </c>
      <c r="L164" s="26">
        <v>1.1389521640091117E-2</v>
      </c>
      <c r="M164" s="22">
        <v>1028</v>
      </c>
      <c r="N164" s="27">
        <v>5</v>
      </c>
    </row>
    <row r="165" spans="1:14" x14ac:dyDescent="0.25">
      <c r="A165" s="29" t="s">
        <v>19</v>
      </c>
      <c r="B165" s="16" t="s">
        <v>91</v>
      </c>
      <c r="C165" s="16">
        <v>52141</v>
      </c>
      <c r="D165" s="16" t="s">
        <v>1826</v>
      </c>
      <c r="E165" s="16" t="s">
        <v>1827</v>
      </c>
      <c r="F165" s="17">
        <v>1</v>
      </c>
      <c r="G165" s="17">
        <v>1</v>
      </c>
      <c r="H165" s="17">
        <v>640</v>
      </c>
      <c r="I165" s="17">
        <v>641</v>
      </c>
      <c r="J165" s="18">
        <v>8.7889912611059886E-7</v>
      </c>
      <c r="K165" s="19">
        <v>7.5480777168951928E-4</v>
      </c>
      <c r="L165" s="20">
        <v>0.99843993759750393</v>
      </c>
      <c r="M165" s="16">
        <v>1037</v>
      </c>
      <c r="N165" s="21">
        <v>5</v>
      </c>
    </row>
    <row r="166" spans="1:14" x14ac:dyDescent="0.25">
      <c r="A166" s="30" t="s">
        <v>19</v>
      </c>
      <c r="B166" s="22" t="s">
        <v>45</v>
      </c>
      <c r="C166" s="22">
        <v>51277</v>
      </c>
      <c r="D166" s="22" t="s">
        <v>1865</v>
      </c>
      <c r="E166" s="22" t="s">
        <v>1866</v>
      </c>
      <c r="F166" s="23">
        <v>61</v>
      </c>
      <c r="G166" s="23">
        <v>13</v>
      </c>
      <c r="H166" s="23">
        <v>38</v>
      </c>
      <c r="I166" s="23">
        <v>99</v>
      </c>
      <c r="J166" s="24">
        <v>1.1425688639437786E-5</v>
      </c>
      <c r="K166" s="25">
        <v>4.4816711444065206E-5</v>
      </c>
      <c r="L166" s="26">
        <v>0.38383838383838381</v>
      </c>
      <c r="M166" s="22">
        <v>1059</v>
      </c>
      <c r="N166" s="27">
        <v>5</v>
      </c>
    </row>
    <row r="167" spans="1:14" x14ac:dyDescent="0.25">
      <c r="A167" s="29" t="s">
        <v>19</v>
      </c>
      <c r="B167" s="16" t="s">
        <v>18</v>
      </c>
      <c r="C167" s="16">
        <v>53366</v>
      </c>
      <c r="D167" s="16" t="s">
        <v>1958</v>
      </c>
      <c r="E167" s="16" t="s">
        <v>1959</v>
      </c>
      <c r="F167" s="17">
        <v>107</v>
      </c>
      <c r="G167" s="17">
        <v>35</v>
      </c>
      <c r="H167" s="17">
        <v>12</v>
      </c>
      <c r="I167" s="17">
        <v>119</v>
      </c>
      <c r="J167" s="18">
        <v>3.0761469413870959E-5</v>
      </c>
      <c r="K167" s="19">
        <v>1.4152645719178486E-5</v>
      </c>
      <c r="L167" s="20">
        <v>0.10084033613445378</v>
      </c>
      <c r="M167" s="16">
        <v>1071</v>
      </c>
      <c r="N167" s="21">
        <v>5</v>
      </c>
    </row>
    <row r="168" spans="1:14" x14ac:dyDescent="0.25">
      <c r="A168" s="30" t="s">
        <v>19</v>
      </c>
      <c r="B168" s="22" t="s">
        <v>18</v>
      </c>
      <c r="C168" s="22">
        <v>53227</v>
      </c>
      <c r="D168" s="22" t="s">
        <v>1881</v>
      </c>
      <c r="E168" s="22" t="s">
        <v>1882</v>
      </c>
      <c r="F168" s="23">
        <v>1</v>
      </c>
      <c r="G168" s="23">
        <v>1</v>
      </c>
      <c r="H168" s="23">
        <v>307</v>
      </c>
      <c r="I168" s="23">
        <v>308</v>
      </c>
      <c r="J168" s="24">
        <v>8.7889912611059886E-7</v>
      </c>
      <c r="K168" s="25">
        <v>3.6207185298231629E-4</v>
      </c>
      <c r="L168" s="26">
        <v>0.99675324675324672</v>
      </c>
      <c r="M168" s="22">
        <v>1091</v>
      </c>
      <c r="N168" s="27">
        <v>5</v>
      </c>
    </row>
    <row r="169" spans="1:14" x14ac:dyDescent="0.25">
      <c r="A169" s="29" t="s">
        <v>19</v>
      </c>
      <c r="B169" s="16" t="s">
        <v>91</v>
      </c>
      <c r="C169" s="16">
        <v>52166</v>
      </c>
      <c r="D169" s="16" t="s">
        <v>1907</v>
      </c>
      <c r="E169" s="16" t="s">
        <v>1908</v>
      </c>
      <c r="F169" s="17">
        <v>77</v>
      </c>
      <c r="G169" s="17">
        <v>23</v>
      </c>
      <c r="H169" s="17">
        <v>13</v>
      </c>
      <c r="I169" s="17">
        <v>90</v>
      </c>
      <c r="J169" s="18">
        <v>2.0214679900543773E-5</v>
      </c>
      <c r="K169" s="19">
        <v>1.5332032862443359E-5</v>
      </c>
      <c r="L169" s="20">
        <v>0.14444444444444443</v>
      </c>
      <c r="M169" s="16">
        <v>1096</v>
      </c>
      <c r="N169" s="21">
        <v>5</v>
      </c>
    </row>
    <row r="170" spans="1:14" x14ac:dyDescent="0.25">
      <c r="A170" s="30" t="s">
        <v>19</v>
      </c>
      <c r="B170" s="22" t="s">
        <v>18</v>
      </c>
      <c r="C170" s="22">
        <v>53171</v>
      </c>
      <c r="D170" s="22" t="s">
        <v>1982</v>
      </c>
      <c r="E170" s="22" t="s">
        <v>1983</v>
      </c>
      <c r="F170" s="23">
        <v>75</v>
      </c>
      <c r="G170" s="23">
        <v>24</v>
      </c>
      <c r="H170" s="23">
        <v>7</v>
      </c>
      <c r="I170" s="23">
        <v>82</v>
      </c>
      <c r="J170" s="24">
        <v>2.1093579026654375E-5</v>
      </c>
      <c r="K170" s="25">
        <v>8.2557100028541168E-6</v>
      </c>
      <c r="L170" s="26">
        <v>8.5365853658536592E-2</v>
      </c>
      <c r="M170" s="22">
        <v>1126</v>
      </c>
      <c r="N170" s="27">
        <v>5</v>
      </c>
    </row>
    <row r="171" spans="1:14" x14ac:dyDescent="0.25">
      <c r="A171" s="29" t="s">
        <v>19</v>
      </c>
      <c r="B171" s="16" t="s">
        <v>310</v>
      </c>
      <c r="C171" s="16">
        <v>55197</v>
      </c>
      <c r="D171" s="16" t="s">
        <v>1986</v>
      </c>
      <c r="E171" s="16" t="s">
        <v>1987</v>
      </c>
      <c r="F171" s="17">
        <v>60</v>
      </c>
      <c r="G171" s="17">
        <v>18</v>
      </c>
      <c r="H171" s="17">
        <v>5</v>
      </c>
      <c r="I171" s="17">
        <v>65</v>
      </c>
      <c r="J171" s="18">
        <v>1.5820184269990781E-5</v>
      </c>
      <c r="K171" s="19">
        <v>5.8969357163243694E-6</v>
      </c>
      <c r="L171" s="20">
        <v>7.6923076923076927E-2</v>
      </c>
      <c r="M171" s="16">
        <v>1149</v>
      </c>
      <c r="N171" s="21">
        <v>0</v>
      </c>
    </row>
    <row r="172" spans="1:14" x14ac:dyDescent="0.25">
      <c r="A172" s="30" t="s">
        <v>19</v>
      </c>
      <c r="B172" s="22" t="s">
        <v>52</v>
      </c>
      <c r="C172" s="22">
        <v>54167</v>
      </c>
      <c r="D172" s="22" t="s">
        <v>2259</v>
      </c>
      <c r="E172" s="22" t="s">
        <v>2260</v>
      </c>
      <c r="F172" s="23">
        <v>75</v>
      </c>
      <c r="G172" s="23">
        <v>24</v>
      </c>
      <c r="H172" s="23">
        <v>3</v>
      </c>
      <c r="I172" s="23">
        <v>78</v>
      </c>
      <c r="J172" s="24">
        <v>2.1093579026654375E-5</v>
      </c>
      <c r="K172" s="25">
        <v>3.5381614297946215E-6</v>
      </c>
      <c r="L172" s="26">
        <v>3.8461538461538464E-2</v>
      </c>
      <c r="M172" s="22">
        <v>1157</v>
      </c>
      <c r="N172" s="27">
        <v>0</v>
      </c>
    </row>
    <row r="173" spans="1:14" x14ac:dyDescent="0.25">
      <c r="A173" s="29" t="s">
        <v>19</v>
      </c>
      <c r="B173" s="16" t="s">
        <v>45</v>
      </c>
      <c r="C173" s="16">
        <v>51129</v>
      </c>
      <c r="D173" s="16" t="s">
        <v>2036</v>
      </c>
      <c r="E173" s="16" t="s">
        <v>2037</v>
      </c>
      <c r="F173" s="17">
        <v>1</v>
      </c>
      <c r="G173" s="17">
        <v>1</v>
      </c>
      <c r="H173" s="17">
        <v>29</v>
      </c>
      <c r="I173" s="17">
        <v>30</v>
      </c>
      <c r="J173" s="18">
        <v>8.7889912611059886E-7</v>
      </c>
      <c r="K173" s="19">
        <v>3.4202227154681338E-5</v>
      </c>
      <c r="L173" s="20">
        <v>0.96666666666666667</v>
      </c>
      <c r="M173" s="16">
        <v>1176</v>
      </c>
      <c r="N173" s="21">
        <v>0</v>
      </c>
    </row>
    <row r="174" spans="1:14" x14ac:dyDescent="0.25">
      <c r="A174" s="30" t="s">
        <v>19</v>
      </c>
      <c r="B174" s="22" t="s">
        <v>45</v>
      </c>
      <c r="C174" s="22">
        <v>51335</v>
      </c>
      <c r="D174" s="22" t="s">
        <v>2050</v>
      </c>
      <c r="E174" s="22" t="s">
        <v>2051</v>
      </c>
      <c r="F174" s="23">
        <v>1</v>
      </c>
      <c r="G174" s="23">
        <v>1</v>
      </c>
      <c r="H174" s="23">
        <v>28</v>
      </c>
      <c r="I174" s="23">
        <v>29</v>
      </c>
      <c r="J174" s="24">
        <v>8.7889912611059886E-7</v>
      </c>
      <c r="K174" s="25">
        <v>3.3022840011416467E-5</v>
      </c>
      <c r="L174" s="26">
        <v>0.96551724137931039</v>
      </c>
      <c r="M174" s="22">
        <v>1177</v>
      </c>
      <c r="N174" s="27">
        <v>0</v>
      </c>
    </row>
    <row r="175" spans="1:14" x14ac:dyDescent="0.25">
      <c r="A175" s="29" t="s">
        <v>19</v>
      </c>
      <c r="B175" s="16" t="s">
        <v>18</v>
      </c>
      <c r="C175" s="16">
        <v>53244</v>
      </c>
      <c r="D175" s="16" t="s">
        <v>2039</v>
      </c>
      <c r="E175" s="16" t="s">
        <v>2040</v>
      </c>
      <c r="F175" s="17">
        <v>75</v>
      </c>
      <c r="G175" s="17">
        <v>24</v>
      </c>
      <c r="H175" s="17">
        <v>1</v>
      </c>
      <c r="I175" s="17">
        <v>76</v>
      </c>
      <c r="J175" s="18">
        <v>2.1093579026654375E-5</v>
      </c>
      <c r="K175" s="19">
        <v>1.1793871432648739E-6</v>
      </c>
      <c r="L175" s="20">
        <v>1.3157894736842105E-2</v>
      </c>
      <c r="M175" s="16">
        <v>1181</v>
      </c>
      <c r="N175" s="21">
        <v>0</v>
      </c>
    </row>
    <row r="176" spans="1:14" x14ac:dyDescent="0.25">
      <c r="A176" s="30" t="s">
        <v>19</v>
      </c>
      <c r="B176" s="22" t="s">
        <v>45</v>
      </c>
      <c r="C176" s="22">
        <v>51237</v>
      </c>
      <c r="D176" s="22" t="s">
        <v>2045</v>
      </c>
      <c r="E176" s="22" t="s">
        <v>2046</v>
      </c>
      <c r="F176" s="23">
        <v>6</v>
      </c>
      <c r="G176" s="23">
        <v>1</v>
      </c>
      <c r="H176" s="23">
        <v>17</v>
      </c>
      <c r="I176" s="23">
        <v>23</v>
      </c>
      <c r="J176" s="24">
        <v>8.7889912611059886E-7</v>
      </c>
      <c r="K176" s="25">
        <v>2.0049581435502854E-5</v>
      </c>
      <c r="L176" s="26">
        <v>0.73913043478260865</v>
      </c>
      <c r="M176" s="22">
        <v>1182</v>
      </c>
      <c r="N176" s="27">
        <v>0</v>
      </c>
    </row>
    <row r="177" spans="1:14" x14ac:dyDescent="0.25">
      <c r="A177" s="29" t="s">
        <v>19</v>
      </c>
      <c r="B177" s="16" t="s">
        <v>52</v>
      </c>
      <c r="C177" s="16">
        <v>54159</v>
      </c>
      <c r="D177" s="16" t="s">
        <v>2065</v>
      </c>
      <c r="E177" s="16" t="s">
        <v>2066</v>
      </c>
      <c r="F177" s="17">
        <v>1</v>
      </c>
      <c r="G177" s="17">
        <v>1</v>
      </c>
      <c r="H177" s="17">
        <v>22</v>
      </c>
      <c r="I177" s="17">
        <v>23</v>
      </c>
      <c r="J177" s="18">
        <v>8.7889912611059886E-7</v>
      </c>
      <c r="K177" s="19">
        <v>2.5946517151827223E-5</v>
      </c>
      <c r="L177" s="20">
        <v>0.95652173913043481</v>
      </c>
      <c r="M177" s="16">
        <v>1184.5</v>
      </c>
      <c r="N177" s="21">
        <v>0</v>
      </c>
    </row>
    <row r="178" spans="1:14" x14ac:dyDescent="0.25">
      <c r="A178" s="30" t="s">
        <v>19</v>
      </c>
      <c r="B178" s="22" t="s">
        <v>45</v>
      </c>
      <c r="C178" s="22">
        <v>51264</v>
      </c>
      <c r="D178" s="22" t="s">
        <v>2564</v>
      </c>
      <c r="E178" s="22" t="s">
        <v>2565</v>
      </c>
      <c r="F178" s="23">
        <v>11</v>
      </c>
      <c r="G178" s="23">
        <v>2</v>
      </c>
      <c r="H178" s="23">
        <v>9</v>
      </c>
      <c r="I178" s="23">
        <v>20</v>
      </c>
      <c r="J178" s="24">
        <v>1.7577982522211977E-6</v>
      </c>
      <c r="K178" s="25">
        <v>1.0614484289383864E-5</v>
      </c>
      <c r="L178" s="26">
        <v>0.45</v>
      </c>
      <c r="M178" s="22">
        <v>1186</v>
      </c>
      <c r="N178" s="27">
        <v>0</v>
      </c>
    </row>
    <row r="179" spans="1:14" x14ac:dyDescent="0.25">
      <c r="A179" s="29" t="s">
        <v>19</v>
      </c>
      <c r="B179" s="16" t="s">
        <v>18</v>
      </c>
      <c r="C179" s="16">
        <v>53131</v>
      </c>
      <c r="D179" s="16" t="s">
        <v>2055</v>
      </c>
      <c r="E179" s="16" t="s">
        <v>2056</v>
      </c>
      <c r="F179" s="17">
        <v>1</v>
      </c>
      <c r="G179" s="17">
        <v>1</v>
      </c>
      <c r="H179" s="17">
        <v>19</v>
      </c>
      <c r="I179" s="17">
        <v>20</v>
      </c>
      <c r="J179" s="18">
        <v>8.7889912611059886E-7</v>
      </c>
      <c r="K179" s="19">
        <v>2.2408355722032603E-5</v>
      </c>
      <c r="L179" s="20">
        <v>0.95</v>
      </c>
      <c r="M179" s="16">
        <v>1187</v>
      </c>
      <c r="N179" s="21">
        <v>0</v>
      </c>
    </row>
    <row r="180" spans="1:14" x14ac:dyDescent="0.25">
      <c r="A180" s="30" t="s">
        <v>19</v>
      </c>
      <c r="B180" s="22" t="s">
        <v>91</v>
      </c>
      <c r="C180" s="22">
        <v>52247</v>
      </c>
      <c r="D180" s="22" t="s">
        <v>2067</v>
      </c>
      <c r="E180" s="22" t="s">
        <v>2068</v>
      </c>
      <c r="F180" s="23">
        <v>1</v>
      </c>
      <c r="G180" s="23">
        <v>1</v>
      </c>
      <c r="H180" s="23">
        <v>8</v>
      </c>
      <c r="I180" s="23">
        <v>9</v>
      </c>
      <c r="J180" s="24">
        <v>8.7889912611059886E-7</v>
      </c>
      <c r="K180" s="25">
        <v>9.4350971461189913E-6</v>
      </c>
      <c r="L180" s="26">
        <v>0.88888888888888884</v>
      </c>
      <c r="M180" s="22">
        <v>1197</v>
      </c>
      <c r="N180" s="27">
        <v>0</v>
      </c>
    </row>
    <row r="181" spans="1:14" x14ac:dyDescent="0.25">
      <c r="A181" s="29" t="s">
        <v>19</v>
      </c>
      <c r="B181" s="16" t="s">
        <v>18</v>
      </c>
      <c r="C181" s="16">
        <v>53257</v>
      </c>
      <c r="D181" s="16" t="s">
        <v>1818</v>
      </c>
      <c r="E181" s="16" t="s">
        <v>1819</v>
      </c>
      <c r="F181" s="17">
        <v>428</v>
      </c>
      <c r="G181" s="17">
        <v>139</v>
      </c>
      <c r="H181" s="17">
        <v>0</v>
      </c>
      <c r="I181" s="17">
        <v>428</v>
      </c>
      <c r="J181" s="18">
        <v>1.2216697852937325E-4</v>
      </c>
      <c r="K181" s="19">
        <v>0</v>
      </c>
      <c r="L181" s="20">
        <v>0</v>
      </c>
      <c r="M181" s="16">
        <v>1385.5</v>
      </c>
      <c r="N181" s="21">
        <v>0</v>
      </c>
    </row>
    <row r="182" spans="1:14" x14ac:dyDescent="0.25">
      <c r="A182" s="30" t="s">
        <v>19</v>
      </c>
      <c r="B182" s="22" t="s">
        <v>18</v>
      </c>
      <c r="C182" s="22">
        <v>53159</v>
      </c>
      <c r="D182" s="22" t="s">
        <v>2027</v>
      </c>
      <c r="E182" s="22" t="s">
        <v>2028</v>
      </c>
      <c r="F182" s="23">
        <v>19</v>
      </c>
      <c r="G182" s="23">
        <v>6</v>
      </c>
      <c r="H182" s="23">
        <v>0</v>
      </c>
      <c r="I182" s="23">
        <v>19</v>
      </c>
      <c r="J182" s="24">
        <v>5.2733947566635938E-6</v>
      </c>
      <c r="K182" s="25">
        <v>0</v>
      </c>
      <c r="L182" s="26">
        <v>0</v>
      </c>
      <c r="M182" s="22">
        <v>1385.5</v>
      </c>
      <c r="N182" s="27">
        <v>0</v>
      </c>
    </row>
    <row r="183" spans="1:14" x14ac:dyDescent="0.25">
      <c r="A183" s="29" t="s">
        <v>19</v>
      </c>
      <c r="B183" s="16" t="s">
        <v>18</v>
      </c>
      <c r="C183" s="16">
        <v>53264</v>
      </c>
      <c r="D183" s="16" t="s">
        <v>2102</v>
      </c>
      <c r="E183" s="16" t="s">
        <v>2103</v>
      </c>
      <c r="F183" s="17">
        <v>1516</v>
      </c>
      <c r="G183" s="17">
        <v>493</v>
      </c>
      <c r="H183" s="17">
        <v>0</v>
      </c>
      <c r="I183" s="17">
        <v>1516</v>
      </c>
      <c r="J183" s="18">
        <v>4.3329726917252527E-4</v>
      </c>
      <c r="K183" s="19">
        <v>0</v>
      </c>
      <c r="L183" s="20">
        <v>0</v>
      </c>
      <c r="M183" s="16">
        <v>1385.5</v>
      </c>
      <c r="N183" s="21">
        <v>0</v>
      </c>
    </row>
    <row r="184" spans="1:14" x14ac:dyDescent="0.25">
      <c r="A184" s="30" t="s">
        <v>19</v>
      </c>
      <c r="B184" s="22" t="s">
        <v>18</v>
      </c>
      <c r="C184" s="22">
        <v>53254</v>
      </c>
      <c r="D184" s="22" t="s">
        <v>2211</v>
      </c>
      <c r="E184" s="22" t="s">
        <v>2212</v>
      </c>
      <c r="F184" s="23">
        <v>567</v>
      </c>
      <c r="G184" s="23">
        <v>185</v>
      </c>
      <c r="H184" s="23">
        <v>0</v>
      </c>
      <c r="I184" s="23">
        <v>567</v>
      </c>
      <c r="J184" s="24">
        <v>1.625963383304608E-4</v>
      </c>
      <c r="K184" s="25">
        <v>0</v>
      </c>
      <c r="L184" s="26">
        <v>0</v>
      </c>
      <c r="M184" s="22">
        <v>1385.5</v>
      </c>
      <c r="N184" s="27">
        <v>0</v>
      </c>
    </row>
    <row r="185" spans="1:14" x14ac:dyDescent="0.25">
      <c r="A185" s="29" t="s">
        <v>19</v>
      </c>
      <c r="B185" s="16" t="s">
        <v>18</v>
      </c>
      <c r="C185" s="16">
        <v>53267</v>
      </c>
      <c r="D185" s="16" t="s">
        <v>2215</v>
      </c>
      <c r="E185" s="16" t="s">
        <v>2216</v>
      </c>
      <c r="F185" s="17">
        <v>749</v>
      </c>
      <c r="G185" s="17">
        <v>244</v>
      </c>
      <c r="H185" s="17">
        <v>0</v>
      </c>
      <c r="I185" s="17">
        <v>749</v>
      </c>
      <c r="J185" s="18">
        <v>2.1445138677098614E-4</v>
      </c>
      <c r="K185" s="19">
        <v>0</v>
      </c>
      <c r="L185" s="20">
        <v>0</v>
      </c>
      <c r="M185" s="16">
        <v>1385.5</v>
      </c>
      <c r="N185" s="21">
        <v>0</v>
      </c>
    </row>
    <row r="186" spans="1:14" x14ac:dyDescent="0.25">
      <c r="A186" s="30" t="s">
        <v>19</v>
      </c>
      <c r="B186" s="22" t="s">
        <v>52</v>
      </c>
      <c r="C186" s="22">
        <v>54143</v>
      </c>
      <c r="D186" s="22" t="s">
        <v>2241</v>
      </c>
      <c r="E186" s="22" t="s">
        <v>2242</v>
      </c>
      <c r="F186" s="23">
        <v>35</v>
      </c>
      <c r="G186" s="23">
        <v>11</v>
      </c>
      <c r="H186" s="23">
        <v>0</v>
      </c>
      <c r="I186" s="23">
        <v>35</v>
      </c>
      <c r="J186" s="24">
        <v>9.6678903872165874E-6</v>
      </c>
      <c r="K186" s="25">
        <v>0</v>
      </c>
      <c r="L186" s="26">
        <v>0</v>
      </c>
      <c r="M186" s="22">
        <v>1385.5</v>
      </c>
      <c r="N186" s="27">
        <v>0</v>
      </c>
    </row>
    <row r="187" spans="1:14" x14ac:dyDescent="0.25">
      <c r="A187" s="29" t="s">
        <v>19</v>
      </c>
      <c r="B187" s="16" t="s">
        <v>52</v>
      </c>
      <c r="C187" s="16">
        <v>54151</v>
      </c>
      <c r="D187" s="16" t="s">
        <v>2257</v>
      </c>
      <c r="E187" s="16" t="s">
        <v>2257</v>
      </c>
      <c r="F187" s="17">
        <v>325</v>
      </c>
      <c r="G187" s="17">
        <v>106</v>
      </c>
      <c r="H187" s="17">
        <v>0</v>
      </c>
      <c r="I187" s="17">
        <v>325</v>
      </c>
      <c r="J187" s="18">
        <v>9.3163307367723479E-5</v>
      </c>
      <c r="K187" s="19">
        <v>0</v>
      </c>
      <c r="L187" s="20">
        <v>0</v>
      </c>
      <c r="M187" s="16">
        <v>1385.5</v>
      </c>
      <c r="N187" s="21">
        <v>0</v>
      </c>
    </row>
    <row r="188" spans="1:14" x14ac:dyDescent="0.25">
      <c r="A188" s="30" t="s">
        <v>19</v>
      </c>
      <c r="B188" s="22" t="s">
        <v>18</v>
      </c>
      <c r="C188" s="22">
        <v>54183</v>
      </c>
      <c r="D188" s="22" t="s">
        <v>2272</v>
      </c>
      <c r="E188" s="22" t="s">
        <v>2273</v>
      </c>
      <c r="F188" s="23">
        <v>0</v>
      </c>
      <c r="G188" s="23">
        <v>0</v>
      </c>
      <c r="H188" s="23">
        <v>0</v>
      </c>
      <c r="I188" s="23">
        <v>0</v>
      </c>
      <c r="J188" s="24">
        <v>0</v>
      </c>
      <c r="K188" s="25">
        <v>0</v>
      </c>
      <c r="L188" s="26">
        <v>0</v>
      </c>
      <c r="M188" s="22">
        <v>1385.5</v>
      </c>
      <c r="N188" s="27">
        <v>0</v>
      </c>
    </row>
    <row r="189" spans="1:14" x14ac:dyDescent="0.25">
      <c r="A189" s="29" t="s">
        <v>19</v>
      </c>
      <c r="B189" s="16" t="s">
        <v>18</v>
      </c>
      <c r="C189" s="16">
        <v>53261</v>
      </c>
      <c r="D189" s="16" t="s">
        <v>2288</v>
      </c>
      <c r="E189" s="16" t="s">
        <v>2288</v>
      </c>
      <c r="F189" s="17">
        <v>265</v>
      </c>
      <c r="G189" s="17">
        <v>86</v>
      </c>
      <c r="H189" s="17">
        <v>0</v>
      </c>
      <c r="I189" s="17">
        <v>265</v>
      </c>
      <c r="J189" s="18">
        <v>7.5585324845511509E-5</v>
      </c>
      <c r="K189" s="19">
        <v>0</v>
      </c>
      <c r="L189" s="20">
        <v>0</v>
      </c>
      <c r="M189" s="16">
        <v>1385.5</v>
      </c>
      <c r="N189" s="21">
        <v>0</v>
      </c>
    </row>
    <row r="190" spans="1:14" x14ac:dyDescent="0.25">
      <c r="A190" s="30" t="s">
        <v>19</v>
      </c>
      <c r="B190" s="22" t="s">
        <v>18</v>
      </c>
      <c r="C190" s="22">
        <v>53277</v>
      </c>
      <c r="D190" s="22" t="s">
        <v>2335</v>
      </c>
      <c r="E190" s="22" t="s">
        <v>2336</v>
      </c>
      <c r="F190" s="23">
        <v>522</v>
      </c>
      <c r="G190" s="23">
        <v>170</v>
      </c>
      <c r="H190" s="23">
        <v>0</v>
      </c>
      <c r="I190" s="23">
        <v>522</v>
      </c>
      <c r="J190" s="24">
        <v>1.4941285143880181E-4</v>
      </c>
      <c r="K190" s="25">
        <v>0</v>
      </c>
      <c r="L190" s="26">
        <v>0</v>
      </c>
      <c r="M190" s="22">
        <v>1385.5</v>
      </c>
      <c r="N190" s="27">
        <v>0</v>
      </c>
    </row>
    <row r="191" spans="1:14" x14ac:dyDescent="0.25">
      <c r="A191" s="29" t="s">
        <v>19</v>
      </c>
      <c r="B191" s="16" t="s">
        <v>18</v>
      </c>
      <c r="C191" s="16">
        <v>53355</v>
      </c>
      <c r="D191" s="16" t="s">
        <v>2349</v>
      </c>
      <c r="E191" s="16" t="s">
        <v>2349</v>
      </c>
      <c r="F191" s="17">
        <v>522</v>
      </c>
      <c r="G191" s="17">
        <v>170</v>
      </c>
      <c r="H191" s="17">
        <v>0</v>
      </c>
      <c r="I191" s="17">
        <v>522</v>
      </c>
      <c r="J191" s="18">
        <v>1.4941285143880181E-4</v>
      </c>
      <c r="K191" s="19">
        <v>0</v>
      </c>
      <c r="L191" s="20">
        <v>0</v>
      </c>
      <c r="M191" s="16">
        <v>1385.5</v>
      </c>
      <c r="N191" s="21">
        <v>0</v>
      </c>
    </row>
    <row r="192" spans="1:14" x14ac:dyDescent="0.25">
      <c r="A192" s="30" t="s">
        <v>19</v>
      </c>
      <c r="B192" s="22" t="s">
        <v>18</v>
      </c>
      <c r="C192" s="22">
        <v>53457</v>
      </c>
      <c r="D192" s="22" t="s">
        <v>2400</v>
      </c>
      <c r="E192" s="22" t="s">
        <v>2401</v>
      </c>
      <c r="F192" s="23">
        <v>0</v>
      </c>
      <c r="G192" s="23">
        <v>0</v>
      </c>
      <c r="H192" s="23">
        <v>0</v>
      </c>
      <c r="I192" s="23">
        <v>0</v>
      </c>
      <c r="J192" s="24">
        <v>0</v>
      </c>
      <c r="K192" s="25">
        <v>0</v>
      </c>
      <c r="L192" s="26">
        <v>0</v>
      </c>
      <c r="M192" s="22">
        <v>1385.5</v>
      </c>
      <c r="N192" s="27">
        <v>0</v>
      </c>
    </row>
    <row r="193" spans="1:14" x14ac:dyDescent="0.25">
      <c r="A193" s="29" t="s">
        <v>19</v>
      </c>
      <c r="B193" s="16" t="s">
        <v>18</v>
      </c>
      <c r="C193" s="16">
        <v>53423</v>
      </c>
      <c r="D193" s="16" t="s">
        <v>2440</v>
      </c>
      <c r="E193" s="16" t="s">
        <v>2441</v>
      </c>
      <c r="F193" s="17">
        <v>19</v>
      </c>
      <c r="G193" s="17">
        <v>6</v>
      </c>
      <c r="H193" s="17">
        <v>0</v>
      </c>
      <c r="I193" s="17">
        <v>19</v>
      </c>
      <c r="J193" s="18">
        <v>5.2733947566635938E-6</v>
      </c>
      <c r="K193" s="19">
        <v>0</v>
      </c>
      <c r="L193" s="20">
        <v>0</v>
      </c>
      <c r="M193" s="16">
        <v>1385.5</v>
      </c>
      <c r="N193" s="21">
        <v>0</v>
      </c>
    </row>
    <row r="194" spans="1:14" x14ac:dyDescent="0.25">
      <c r="A194" s="30" t="s">
        <v>19</v>
      </c>
      <c r="B194" s="22" t="s">
        <v>18</v>
      </c>
      <c r="C194" s="22">
        <v>53163</v>
      </c>
      <c r="D194" s="22" t="s">
        <v>2450</v>
      </c>
      <c r="E194" s="22" t="s">
        <v>2451</v>
      </c>
      <c r="F194" s="23">
        <v>0</v>
      </c>
      <c r="G194" s="23">
        <v>0</v>
      </c>
      <c r="H194" s="23">
        <v>6</v>
      </c>
      <c r="I194" s="23">
        <v>6</v>
      </c>
      <c r="J194" s="24">
        <v>0</v>
      </c>
      <c r="K194" s="25">
        <v>7.0763228595892431E-6</v>
      </c>
      <c r="L194" s="26">
        <v>1</v>
      </c>
      <c r="M194" s="22">
        <v>1385.5</v>
      </c>
      <c r="N194" s="27">
        <v>0</v>
      </c>
    </row>
    <row r="195" spans="1:14" x14ac:dyDescent="0.25">
      <c r="A195" s="29" t="s">
        <v>19</v>
      </c>
      <c r="B195" s="16" t="s">
        <v>18</v>
      </c>
      <c r="C195" s="16">
        <v>53471</v>
      </c>
      <c r="D195" s="16" t="s">
        <v>2477</v>
      </c>
      <c r="E195" s="16" t="s">
        <v>2478</v>
      </c>
      <c r="F195" s="17">
        <v>6</v>
      </c>
      <c r="G195" s="17">
        <v>2</v>
      </c>
      <c r="H195" s="17">
        <v>0</v>
      </c>
      <c r="I195" s="17">
        <v>6</v>
      </c>
      <c r="J195" s="18">
        <v>1.7577982522211977E-6</v>
      </c>
      <c r="K195" s="19">
        <v>0</v>
      </c>
      <c r="L195" s="20">
        <v>0</v>
      </c>
      <c r="M195" s="16">
        <v>1385.5</v>
      </c>
      <c r="N195" s="21">
        <v>0</v>
      </c>
    </row>
    <row r="196" spans="1:14" x14ac:dyDescent="0.25">
      <c r="A196" s="30" t="s">
        <v>19</v>
      </c>
      <c r="B196" s="22" t="s">
        <v>18</v>
      </c>
      <c r="C196" s="22">
        <v>53469</v>
      </c>
      <c r="D196" s="22" t="s">
        <v>2481</v>
      </c>
      <c r="E196" s="22" t="s">
        <v>2482</v>
      </c>
      <c r="F196" s="23">
        <v>0</v>
      </c>
      <c r="G196" s="23">
        <v>0</v>
      </c>
      <c r="H196" s="23">
        <v>0</v>
      </c>
      <c r="I196" s="23">
        <v>0</v>
      </c>
      <c r="J196" s="24">
        <v>0</v>
      </c>
      <c r="K196" s="25">
        <v>0</v>
      </c>
      <c r="L196" s="26">
        <v>0</v>
      </c>
      <c r="M196" s="22">
        <v>1385.5</v>
      </c>
      <c r="N196" s="27">
        <v>0</v>
      </c>
    </row>
    <row r="197" spans="1:14" x14ac:dyDescent="0.25">
      <c r="A197" s="29" t="s">
        <v>19</v>
      </c>
      <c r="B197" s="16" t="s">
        <v>18</v>
      </c>
      <c r="C197" s="16">
        <v>53421</v>
      </c>
      <c r="D197" s="16" t="s">
        <v>2487</v>
      </c>
      <c r="E197" s="16" t="s">
        <v>2488</v>
      </c>
      <c r="F197" s="17">
        <v>258</v>
      </c>
      <c r="G197" s="17">
        <v>84</v>
      </c>
      <c r="H197" s="17">
        <v>0</v>
      </c>
      <c r="I197" s="17">
        <v>258</v>
      </c>
      <c r="J197" s="18">
        <v>7.3827526593290305E-5</v>
      </c>
      <c r="K197" s="19">
        <v>0</v>
      </c>
      <c r="L197" s="20">
        <v>0</v>
      </c>
      <c r="M197" s="16">
        <v>1385.5</v>
      </c>
      <c r="N197" s="21">
        <v>0</v>
      </c>
    </row>
    <row r="198" spans="1:14" x14ac:dyDescent="0.25">
      <c r="A198" s="30" t="s">
        <v>19</v>
      </c>
      <c r="B198" s="22" t="s">
        <v>18</v>
      </c>
      <c r="C198" s="22">
        <v>53465</v>
      </c>
      <c r="D198" s="22" t="s">
        <v>2491</v>
      </c>
      <c r="E198" s="22" t="s">
        <v>2492</v>
      </c>
      <c r="F198" s="23">
        <v>0</v>
      </c>
      <c r="G198" s="23">
        <v>0</v>
      </c>
      <c r="H198" s="23">
        <v>0</v>
      </c>
      <c r="I198" s="23">
        <v>0</v>
      </c>
      <c r="J198" s="24">
        <v>0</v>
      </c>
      <c r="K198" s="25">
        <v>0</v>
      </c>
      <c r="L198" s="26">
        <v>0</v>
      </c>
      <c r="M198" s="22">
        <v>1385.5</v>
      </c>
      <c r="N198" s="27">
        <v>0</v>
      </c>
    </row>
    <row r="199" spans="1:14" x14ac:dyDescent="0.25">
      <c r="A199" s="29" t="s">
        <v>19</v>
      </c>
      <c r="B199" s="16" t="s">
        <v>18</v>
      </c>
      <c r="C199" s="16">
        <v>53475</v>
      </c>
      <c r="D199" s="16" t="s">
        <v>2502</v>
      </c>
      <c r="E199" s="16" t="s">
        <v>2503</v>
      </c>
      <c r="F199" s="17">
        <v>220</v>
      </c>
      <c r="G199" s="17">
        <v>72</v>
      </c>
      <c r="H199" s="17">
        <v>0</v>
      </c>
      <c r="I199" s="17">
        <v>220</v>
      </c>
      <c r="J199" s="18">
        <v>6.3280737079963122E-5</v>
      </c>
      <c r="K199" s="19">
        <v>0</v>
      </c>
      <c r="L199" s="20">
        <v>0</v>
      </c>
      <c r="M199" s="16">
        <v>1385.5</v>
      </c>
      <c r="N199" s="21">
        <v>0</v>
      </c>
    </row>
    <row r="200" spans="1:14" x14ac:dyDescent="0.25">
      <c r="A200" s="30" t="s">
        <v>19</v>
      </c>
      <c r="B200" s="22" t="s">
        <v>18</v>
      </c>
      <c r="C200" s="22">
        <v>53463</v>
      </c>
      <c r="D200" s="22" t="s">
        <v>2504</v>
      </c>
      <c r="E200" s="22" t="s">
        <v>2504</v>
      </c>
      <c r="F200" s="23">
        <v>383</v>
      </c>
      <c r="G200" s="23">
        <v>125</v>
      </c>
      <c r="H200" s="23">
        <v>0</v>
      </c>
      <c r="I200" s="23">
        <v>383</v>
      </c>
      <c r="J200" s="24">
        <v>1.0986239076382486E-4</v>
      </c>
      <c r="K200" s="25">
        <v>0</v>
      </c>
      <c r="L200" s="26">
        <v>0</v>
      </c>
      <c r="M200" s="22">
        <v>1385.5</v>
      </c>
      <c r="N200" s="27">
        <v>0</v>
      </c>
    </row>
    <row r="201" spans="1:14" x14ac:dyDescent="0.25">
      <c r="A201" s="29" t="s">
        <v>19</v>
      </c>
      <c r="B201" s="16" t="s">
        <v>18</v>
      </c>
      <c r="C201" s="16">
        <v>53473</v>
      </c>
      <c r="D201" s="16" t="s">
        <v>2516</v>
      </c>
      <c r="E201" s="16" t="s">
        <v>2517</v>
      </c>
      <c r="F201" s="17">
        <v>0</v>
      </c>
      <c r="G201" s="17">
        <v>0</v>
      </c>
      <c r="H201" s="17">
        <v>0</v>
      </c>
      <c r="I201" s="17">
        <v>0</v>
      </c>
      <c r="J201" s="18">
        <v>0</v>
      </c>
      <c r="K201" s="19">
        <v>0</v>
      </c>
      <c r="L201" s="20">
        <v>0</v>
      </c>
      <c r="M201" s="16">
        <v>1385.5</v>
      </c>
      <c r="N201" s="21">
        <v>0</v>
      </c>
    </row>
    <row r="202" spans="1:14" x14ac:dyDescent="0.25">
      <c r="A202" s="30" t="s">
        <v>19</v>
      </c>
      <c r="B202" s="22" t="s">
        <v>18</v>
      </c>
      <c r="C202" s="22">
        <v>53449</v>
      </c>
      <c r="D202" s="22" t="s">
        <v>2518</v>
      </c>
      <c r="E202" s="22" t="s">
        <v>2518</v>
      </c>
      <c r="F202" s="23">
        <v>258</v>
      </c>
      <c r="G202" s="23">
        <v>84</v>
      </c>
      <c r="H202" s="23">
        <v>0</v>
      </c>
      <c r="I202" s="23">
        <v>258</v>
      </c>
      <c r="J202" s="24">
        <v>7.3827526593290305E-5</v>
      </c>
      <c r="K202" s="25">
        <v>0</v>
      </c>
      <c r="L202" s="26">
        <v>0</v>
      </c>
      <c r="M202" s="22">
        <v>1385.5</v>
      </c>
      <c r="N202" s="27">
        <v>0</v>
      </c>
    </row>
    <row r="203" spans="1:14" x14ac:dyDescent="0.25">
      <c r="A203" s="29" t="s">
        <v>19</v>
      </c>
      <c r="B203" s="16" t="s">
        <v>45</v>
      </c>
      <c r="C203" s="16">
        <v>51185</v>
      </c>
      <c r="D203" s="16" t="s">
        <v>2523</v>
      </c>
      <c r="E203" s="16" t="s">
        <v>2524</v>
      </c>
      <c r="F203" s="17">
        <v>6</v>
      </c>
      <c r="G203" s="17">
        <v>1</v>
      </c>
      <c r="H203" s="17">
        <v>0</v>
      </c>
      <c r="I203" s="17">
        <v>6</v>
      </c>
      <c r="J203" s="18">
        <v>8.7889912611059886E-7</v>
      </c>
      <c r="K203" s="19">
        <v>0</v>
      </c>
      <c r="L203" s="20">
        <v>0</v>
      </c>
      <c r="M203" s="16">
        <v>1385.5</v>
      </c>
      <c r="N203" s="21">
        <v>0</v>
      </c>
    </row>
    <row r="204" spans="1:14" x14ac:dyDescent="0.25">
      <c r="A204" s="30" t="s">
        <v>19</v>
      </c>
      <c r="B204" s="22" t="s">
        <v>45</v>
      </c>
      <c r="C204" s="22">
        <v>51123</v>
      </c>
      <c r="D204" s="22" t="s">
        <v>2525</v>
      </c>
      <c r="E204" s="22" t="s">
        <v>2525</v>
      </c>
      <c r="F204" s="23">
        <v>0</v>
      </c>
      <c r="G204" s="23">
        <v>0</v>
      </c>
      <c r="H204" s="23">
        <v>0</v>
      </c>
      <c r="I204" s="23">
        <v>0</v>
      </c>
      <c r="J204" s="24">
        <v>0</v>
      </c>
      <c r="K204" s="25">
        <v>0</v>
      </c>
      <c r="L204" s="26">
        <v>0</v>
      </c>
      <c r="M204" s="22">
        <v>1385.5</v>
      </c>
      <c r="N204" s="27">
        <v>0</v>
      </c>
    </row>
    <row r="205" spans="1:14" x14ac:dyDescent="0.25">
      <c r="A205" s="29" t="s">
        <v>19</v>
      </c>
      <c r="B205" s="16" t="s">
        <v>45</v>
      </c>
      <c r="C205" s="16">
        <v>51115</v>
      </c>
      <c r="D205" s="16" t="s">
        <v>2526</v>
      </c>
      <c r="E205" s="16" t="s">
        <v>2527</v>
      </c>
      <c r="F205" s="17">
        <v>3199</v>
      </c>
      <c r="G205" s="17">
        <v>700</v>
      </c>
      <c r="H205" s="17">
        <v>0</v>
      </c>
      <c r="I205" s="17">
        <v>3199</v>
      </c>
      <c r="J205" s="18">
        <v>6.1522938827741924E-4</v>
      </c>
      <c r="K205" s="19">
        <v>0</v>
      </c>
      <c r="L205" s="20">
        <v>0</v>
      </c>
      <c r="M205" s="16">
        <v>1385.5</v>
      </c>
      <c r="N205" s="21">
        <v>0</v>
      </c>
    </row>
    <row r="206" spans="1:14" x14ac:dyDescent="0.25">
      <c r="A206" s="30" t="s">
        <v>19</v>
      </c>
      <c r="B206" s="22" t="s">
        <v>45</v>
      </c>
      <c r="C206" s="22">
        <v>51135</v>
      </c>
      <c r="D206" s="22" t="s">
        <v>2528</v>
      </c>
      <c r="E206" s="22" t="s">
        <v>2528</v>
      </c>
      <c r="F206" s="23">
        <v>5227</v>
      </c>
      <c r="G206" s="23">
        <v>1144</v>
      </c>
      <c r="H206" s="23">
        <v>0</v>
      </c>
      <c r="I206" s="23">
        <v>5227</v>
      </c>
      <c r="J206" s="24">
        <v>1.0054606002705252E-3</v>
      </c>
      <c r="K206" s="25">
        <v>0</v>
      </c>
      <c r="L206" s="26">
        <v>0</v>
      </c>
      <c r="M206" s="22">
        <v>1385.5</v>
      </c>
      <c r="N206" s="27">
        <v>0</v>
      </c>
    </row>
    <row r="207" spans="1:14" x14ac:dyDescent="0.25">
      <c r="A207" s="29" t="s">
        <v>19</v>
      </c>
      <c r="B207" s="16" t="s">
        <v>45</v>
      </c>
      <c r="C207" s="16">
        <v>51341</v>
      </c>
      <c r="D207" s="16" t="s">
        <v>2531</v>
      </c>
      <c r="E207" s="16" t="s">
        <v>2532</v>
      </c>
      <c r="F207" s="17">
        <v>34</v>
      </c>
      <c r="G207" s="17">
        <v>7</v>
      </c>
      <c r="H207" s="17">
        <v>0</v>
      </c>
      <c r="I207" s="17">
        <v>34</v>
      </c>
      <c r="J207" s="18">
        <v>6.1522938827741923E-6</v>
      </c>
      <c r="K207" s="19">
        <v>0</v>
      </c>
      <c r="L207" s="20">
        <v>0</v>
      </c>
      <c r="M207" s="16">
        <v>1385.5</v>
      </c>
      <c r="N207" s="21">
        <v>0</v>
      </c>
    </row>
    <row r="208" spans="1:14" x14ac:dyDescent="0.25">
      <c r="A208" s="30" t="s">
        <v>19</v>
      </c>
      <c r="B208" s="22" t="s">
        <v>45</v>
      </c>
      <c r="C208" s="22">
        <v>51127</v>
      </c>
      <c r="D208" s="22" t="s">
        <v>2536</v>
      </c>
      <c r="E208" s="22" t="s">
        <v>2537</v>
      </c>
      <c r="F208" s="23">
        <v>4288</v>
      </c>
      <c r="G208" s="23">
        <v>938</v>
      </c>
      <c r="H208" s="23">
        <v>0</v>
      </c>
      <c r="I208" s="23">
        <v>4288</v>
      </c>
      <c r="J208" s="24">
        <v>8.2440738029174176E-4</v>
      </c>
      <c r="K208" s="25">
        <v>0</v>
      </c>
      <c r="L208" s="26">
        <v>0</v>
      </c>
      <c r="M208" s="22">
        <v>1385.5</v>
      </c>
      <c r="N208" s="27">
        <v>0</v>
      </c>
    </row>
    <row r="209" spans="1:14" x14ac:dyDescent="0.25">
      <c r="A209" s="29" t="s">
        <v>19</v>
      </c>
      <c r="B209" s="16" t="s">
        <v>45</v>
      </c>
      <c r="C209" s="16">
        <v>51214</v>
      </c>
      <c r="D209" s="16" t="s">
        <v>2544</v>
      </c>
      <c r="E209" s="16" t="s">
        <v>2545</v>
      </c>
      <c r="F209" s="17">
        <v>441</v>
      </c>
      <c r="G209" s="17">
        <v>96</v>
      </c>
      <c r="H209" s="17">
        <v>0</v>
      </c>
      <c r="I209" s="17">
        <v>441</v>
      </c>
      <c r="J209" s="18">
        <v>8.4374316106617501E-5</v>
      </c>
      <c r="K209" s="19">
        <v>0</v>
      </c>
      <c r="L209" s="20">
        <v>0</v>
      </c>
      <c r="M209" s="16">
        <v>1385.5</v>
      </c>
      <c r="N209" s="21">
        <v>0</v>
      </c>
    </row>
    <row r="210" spans="1:14" x14ac:dyDescent="0.25">
      <c r="A210" s="30" t="s">
        <v>19</v>
      </c>
      <c r="B210" s="22" t="s">
        <v>45</v>
      </c>
      <c r="C210" s="22">
        <v>51247</v>
      </c>
      <c r="D210" s="22" t="s">
        <v>2554</v>
      </c>
      <c r="E210" s="22" t="s">
        <v>2555</v>
      </c>
      <c r="F210" s="23">
        <v>40</v>
      </c>
      <c r="G210" s="23">
        <v>9</v>
      </c>
      <c r="H210" s="23">
        <v>0</v>
      </c>
      <c r="I210" s="23">
        <v>40</v>
      </c>
      <c r="J210" s="24">
        <v>7.9100921349953903E-6</v>
      </c>
      <c r="K210" s="25">
        <v>0</v>
      </c>
      <c r="L210" s="26">
        <v>0</v>
      </c>
      <c r="M210" s="22">
        <v>1385.5</v>
      </c>
      <c r="N210" s="27">
        <v>0</v>
      </c>
    </row>
    <row r="211" spans="1:14" x14ac:dyDescent="0.25">
      <c r="A211" s="29" t="s">
        <v>19</v>
      </c>
      <c r="B211" s="16" t="s">
        <v>45</v>
      </c>
      <c r="C211" s="16">
        <v>51251</v>
      </c>
      <c r="D211" s="16" t="s">
        <v>2556</v>
      </c>
      <c r="E211" s="16" t="s">
        <v>2557</v>
      </c>
      <c r="F211" s="17">
        <v>6</v>
      </c>
      <c r="G211" s="17">
        <v>1</v>
      </c>
      <c r="H211" s="17">
        <v>0</v>
      </c>
      <c r="I211" s="17">
        <v>6</v>
      </c>
      <c r="J211" s="18">
        <v>8.7889912611059886E-7</v>
      </c>
      <c r="K211" s="19">
        <v>0</v>
      </c>
      <c r="L211" s="20">
        <v>0</v>
      </c>
      <c r="M211" s="16">
        <v>1385.5</v>
      </c>
      <c r="N211" s="21">
        <v>0</v>
      </c>
    </row>
    <row r="212" spans="1:14" x14ac:dyDescent="0.25">
      <c r="A212" s="30" t="s">
        <v>19</v>
      </c>
      <c r="B212" s="22" t="s">
        <v>45</v>
      </c>
      <c r="C212" s="22">
        <v>51271</v>
      </c>
      <c r="D212" s="22" t="s">
        <v>2560</v>
      </c>
      <c r="E212" s="22" t="s">
        <v>2561</v>
      </c>
      <c r="F212" s="23">
        <v>435</v>
      </c>
      <c r="G212" s="23">
        <v>95</v>
      </c>
      <c r="H212" s="23">
        <v>0</v>
      </c>
      <c r="I212" s="23">
        <v>435</v>
      </c>
      <c r="J212" s="24">
        <v>8.3495416980506899E-5</v>
      </c>
      <c r="K212" s="25">
        <v>0</v>
      </c>
      <c r="L212" s="26">
        <v>0</v>
      </c>
      <c r="M212" s="22">
        <v>1385.5</v>
      </c>
      <c r="N212" s="27">
        <v>0</v>
      </c>
    </row>
    <row r="213" spans="1:14" x14ac:dyDescent="0.25">
      <c r="A213" s="29" t="s">
        <v>19</v>
      </c>
      <c r="B213" s="16" t="s">
        <v>45</v>
      </c>
      <c r="C213" s="16">
        <v>51274</v>
      </c>
      <c r="D213" s="16" t="s">
        <v>2566</v>
      </c>
      <c r="E213" s="16" t="s">
        <v>2567</v>
      </c>
      <c r="F213" s="17">
        <v>296</v>
      </c>
      <c r="G213" s="17">
        <v>65</v>
      </c>
      <c r="H213" s="17">
        <v>0</v>
      </c>
      <c r="I213" s="17">
        <v>296</v>
      </c>
      <c r="J213" s="18">
        <v>5.7128443197188929E-5</v>
      </c>
      <c r="K213" s="19">
        <v>0</v>
      </c>
      <c r="L213" s="20">
        <v>0</v>
      </c>
      <c r="M213" s="16">
        <v>1385.5</v>
      </c>
      <c r="N213" s="21">
        <v>0</v>
      </c>
    </row>
    <row r="214" spans="1:14" x14ac:dyDescent="0.25">
      <c r="A214" s="30" t="s">
        <v>19</v>
      </c>
      <c r="B214" s="22" t="s">
        <v>45</v>
      </c>
      <c r="C214" s="22">
        <v>51261</v>
      </c>
      <c r="D214" s="22" t="s">
        <v>2568</v>
      </c>
      <c r="E214" s="22" t="s">
        <v>2569</v>
      </c>
      <c r="F214" s="23">
        <v>0</v>
      </c>
      <c r="G214" s="23">
        <v>0</v>
      </c>
      <c r="H214" s="23">
        <v>0</v>
      </c>
      <c r="I214" s="23">
        <v>0</v>
      </c>
      <c r="J214" s="24">
        <v>0</v>
      </c>
      <c r="K214" s="25">
        <v>0</v>
      </c>
      <c r="L214" s="26">
        <v>0</v>
      </c>
      <c r="M214" s="22">
        <v>1385.5</v>
      </c>
      <c r="N214" s="27">
        <v>0</v>
      </c>
    </row>
    <row r="215" spans="1:14" x14ac:dyDescent="0.25">
      <c r="A215" s="29" t="s">
        <v>19</v>
      </c>
      <c r="B215" s="16" t="s">
        <v>45</v>
      </c>
      <c r="C215" s="16">
        <v>51287</v>
      </c>
      <c r="D215" s="16" t="s">
        <v>2573</v>
      </c>
      <c r="E215" s="16" t="s">
        <v>2574</v>
      </c>
      <c r="F215" s="17">
        <v>28</v>
      </c>
      <c r="G215" s="17">
        <v>6</v>
      </c>
      <c r="H215" s="17">
        <v>0</v>
      </c>
      <c r="I215" s="17">
        <v>28</v>
      </c>
      <c r="J215" s="18">
        <v>5.2733947566635938E-6</v>
      </c>
      <c r="K215" s="19">
        <v>0</v>
      </c>
      <c r="L215" s="20">
        <v>0</v>
      </c>
      <c r="M215" s="16">
        <v>1385.5</v>
      </c>
      <c r="N215" s="21">
        <v>0</v>
      </c>
    </row>
    <row r="216" spans="1:14" x14ac:dyDescent="0.25">
      <c r="A216" s="30" t="s">
        <v>19</v>
      </c>
      <c r="B216" s="22" t="s">
        <v>91</v>
      </c>
      <c r="C216" s="22">
        <v>52271</v>
      </c>
      <c r="D216" s="22" t="s">
        <v>2588</v>
      </c>
      <c r="E216" s="22" t="s">
        <v>2589</v>
      </c>
      <c r="F216" s="23">
        <v>107</v>
      </c>
      <c r="G216" s="23">
        <v>32</v>
      </c>
      <c r="H216" s="23">
        <v>0</v>
      </c>
      <c r="I216" s="23">
        <v>107</v>
      </c>
      <c r="J216" s="24">
        <v>2.8124772035539164E-5</v>
      </c>
      <c r="K216" s="25">
        <v>0</v>
      </c>
      <c r="L216" s="26">
        <v>0</v>
      </c>
      <c r="M216" s="22">
        <v>1385.5</v>
      </c>
      <c r="N216" s="27">
        <v>0</v>
      </c>
    </row>
    <row r="217" spans="1:14" x14ac:dyDescent="0.25">
      <c r="A217" s="29" t="s">
        <v>19</v>
      </c>
      <c r="B217" s="16" t="s">
        <v>91</v>
      </c>
      <c r="C217" s="16">
        <v>52261</v>
      </c>
      <c r="D217" s="16" t="s">
        <v>2592</v>
      </c>
      <c r="E217" s="16" t="s">
        <v>2593</v>
      </c>
      <c r="F217" s="17">
        <v>0</v>
      </c>
      <c r="G217" s="17">
        <v>0</v>
      </c>
      <c r="H217" s="17">
        <v>8</v>
      </c>
      <c r="I217" s="17">
        <v>8</v>
      </c>
      <c r="J217" s="18">
        <v>0</v>
      </c>
      <c r="K217" s="19">
        <v>9.4350971461189913E-6</v>
      </c>
      <c r="L217" s="20">
        <v>1</v>
      </c>
      <c r="M217" s="16">
        <v>1385.5</v>
      </c>
      <c r="N217" s="21">
        <v>0</v>
      </c>
    </row>
    <row r="218" spans="1:14" x14ac:dyDescent="0.25">
      <c r="A218" s="30" t="s">
        <v>19</v>
      </c>
      <c r="B218" s="22" t="s">
        <v>91</v>
      </c>
      <c r="C218" s="22">
        <v>52181</v>
      </c>
      <c r="D218" s="22" t="s">
        <v>2596</v>
      </c>
      <c r="E218" s="22" t="s">
        <v>2597</v>
      </c>
      <c r="F218" s="23">
        <v>0</v>
      </c>
      <c r="G218" s="23">
        <v>0</v>
      </c>
      <c r="H218" s="23">
        <v>0</v>
      </c>
      <c r="I218" s="23">
        <v>0</v>
      </c>
      <c r="J218" s="24">
        <v>0</v>
      </c>
      <c r="K218" s="25">
        <v>0</v>
      </c>
      <c r="L218" s="26">
        <v>0</v>
      </c>
      <c r="M218" s="22">
        <v>1385.5</v>
      </c>
      <c r="N218" s="27">
        <v>0</v>
      </c>
    </row>
    <row r="219" spans="1:14" x14ac:dyDescent="0.25">
      <c r="A219" s="29" t="s">
        <v>19</v>
      </c>
      <c r="B219" s="16" t="s">
        <v>91</v>
      </c>
      <c r="C219" s="16">
        <v>52241</v>
      </c>
      <c r="D219" s="16" t="s">
        <v>2617</v>
      </c>
      <c r="E219" s="16"/>
      <c r="F219" s="17">
        <v>36</v>
      </c>
      <c r="G219" s="17">
        <v>11</v>
      </c>
      <c r="H219" s="17">
        <v>0</v>
      </c>
      <c r="I219" s="17">
        <v>36</v>
      </c>
      <c r="J219" s="18">
        <v>9.6678903872165874E-6</v>
      </c>
      <c r="K219" s="19">
        <v>0</v>
      </c>
      <c r="L219" s="20">
        <v>0</v>
      </c>
      <c r="M219" s="16">
        <v>1385.5</v>
      </c>
      <c r="N219" s="21">
        <v>0</v>
      </c>
    </row>
    <row r="220" spans="1:14" x14ac:dyDescent="0.25">
      <c r="A220" s="30" t="s">
        <v>19</v>
      </c>
      <c r="B220" s="22" t="s">
        <v>91</v>
      </c>
      <c r="C220" s="22">
        <v>52131</v>
      </c>
      <c r="D220" s="22" t="s">
        <v>2622</v>
      </c>
      <c r="E220" s="22" t="s">
        <v>2623</v>
      </c>
      <c r="F220" s="23">
        <v>12</v>
      </c>
      <c r="G220" s="23">
        <v>4</v>
      </c>
      <c r="H220" s="23">
        <v>0</v>
      </c>
      <c r="I220" s="23">
        <v>12</v>
      </c>
      <c r="J220" s="24">
        <v>3.5155965044423954E-6</v>
      </c>
      <c r="K220" s="25">
        <v>0</v>
      </c>
      <c r="L220" s="26">
        <v>0</v>
      </c>
      <c r="M220" s="22">
        <v>1385.5</v>
      </c>
      <c r="N220" s="27">
        <v>0</v>
      </c>
    </row>
    <row r="221" spans="1:14" x14ac:dyDescent="0.25">
      <c r="A221" s="29" t="s">
        <v>19</v>
      </c>
      <c r="B221" s="16" t="s">
        <v>310</v>
      </c>
      <c r="C221" s="16">
        <v>55167</v>
      </c>
      <c r="D221" s="16" t="s">
        <v>2626</v>
      </c>
      <c r="E221" s="16" t="s">
        <v>2627</v>
      </c>
      <c r="F221" s="17">
        <v>267</v>
      </c>
      <c r="G221" s="17">
        <v>80</v>
      </c>
      <c r="H221" s="17">
        <v>0</v>
      </c>
      <c r="I221" s="17">
        <v>267</v>
      </c>
      <c r="J221" s="18">
        <v>7.031193008884791E-5</v>
      </c>
      <c r="K221" s="19">
        <v>0</v>
      </c>
      <c r="L221" s="20">
        <v>0</v>
      </c>
      <c r="M221" s="16">
        <v>1385.5</v>
      </c>
      <c r="N221" s="21">
        <v>0</v>
      </c>
    </row>
    <row r="222" spans="1:14" x14ac:dyDescent="0.25">
      <c r="A222" s="30" t="s">
        <v>19</v>
      </c>
      <c r="B222" s="22" t="s">
        <v>310</v>
      </c>
      <c r="C222" s="22">
        <v>55191</v>
      </c>
      <c r="D222" s="22" t="s">
        <v>2632</v>
      </c>
      <c r="E222" s="22" t="s">
        <v>2633</v>
      </c>
      <c r="F222" s="23">
        <v>6</v>
      </c>
      <c r="G222" s="23">
        <v>2</v>
      </c>
      <c r="H222" s="23">
        <v>0</v>
      </c>
      <c r="I222" s="23">
        <v>6</v>
      </c>
      <c r="J222" s="24">
        <v>1.7577982522211977E-6</v>
      </c>
      <c r="K222" s="25">
        <v>0</v>
      </c>
      <c r="L222" s="26">
        <v>0</v>
      </c>
      <c r="M222" s="22">
        <v>1385.5</v>
      </c>
      <c r="N222" s="27">
        <v>0</v>
      </c>
    </row>
    <row r="223" spans="1:14" x14ac:dyDescent="0.25">
      <c r="A223" s="29" t="s">
        <v>19</v>
      </c>
      <c r="B223" s="16" t="s">
        <v>310</v>
      </c>
      <c r="C223" s="16">
        <v>55199</v>
      </c>
      <c r="D223" s="16" t="s">
        <v>2678</v>
      </c>
      <c r="E223" s="16" t="s">
        <v>2678</v>
      </c>
      <c r="F223" s="17">
        <v>36</v>
      </c>
      <c r="G223" s="17">
        <v>11</v>
      </c>
      <c r="H223" s="17">
        <v>0</v>
      </c>
      <c r="I223" s="17">
        <v>36</v>
      </c>
      <c r="J223" s="18">
        <v>9.6678903872165874E-6</v>
      </c>
      <c r="K223" s="19">
        <v>0</v>
      </c>
      <c r="L223" s="20">
        <v>0</v>
      </c>
      <c r="M223" s="16">
        <v>1385.5</v>
      </c>
      <c r="N223" s="21">
        <v>0</v>
      </c>
    </row>
    <row r="224" spans="1:14" x14ac:dyDescent="0.25">
      <c r="A224" s="30" t="s">
        <v>19</v>
      </c>
      <c r="B224" s="22" t="s">
        <v>91</v>
      </c>
      <c r="C224" s="22">
        <v>52287</v>
      </c>
      <c r="D224" s="22" t="s">
        <v>2689</v>
      </c>
      <c r="E224" s="22" t="s">
        <v>2690</v>
      </c>
      <c r="F224" s="23">
        <v>0</v>
      </c>
      <c r="G224" s="23">
        <v>0</v>
      </c>
      <c r="H224" s="23">
        <v>0</v>
      </c>
      <c r="I224" s="23">
        <v>0</v>
      </c>
      <c r="J224" s="24">
        <v>0</v>
      </c>
      <c r="K224" s="25">
        <v>0</v>
      </c>
      <c r="L224" s="26">
        <v>0</v>
      </c>
      <c r="M224" s="22">
        <v>1385.5</v>
      </c>
      <c r="N224" s="27">
        <v>0</v>
      </c>
    </row>
    <row r="225" spans="1:14" x14ac:dyDescent="0.25">
      <c r="A225" s="29" t="s">
        <v>19</v>
      </c>
      <c r="B225" s="16" t="s">
        <v>310</v>
      </c>
      <c r="C225" s="16">
        <v>55131</v>
      </c>
      <c r="D225" s="16" t="s">
        <v>2697</v>
      </c>
      <c r="E225" s="16" t="s">
        <v>2697</v>
      </c>
      <c r="F225" s="17">
        <v>695</v>
      </c>
      <c r="G225" s="17">
        <v>208</v>
      </c>
      <c r="H225" s="17">
        <v>0</v>
      </c>
      <c r="I225" s="17">
        <v>695</v>
      </c>
      <c r="J225" s="18">
        <v>1.8281101823100458E-4</v>
      </c>
      <c r="K225" s="19">
        <v>0</v>
      </c>
      <c r="L225" s="20">
        <v>0</v>
      </c>
      <c r="M225" s="16">
        <v>1385.5</v>
      </c>
      <c r="N225" s="21">
        <v>0</v>
      </c>
    </row>
    <row r="226" spans="1:14" x14ac:dyDescent="0.25">
      <c r="A226" s="30" t="s">
        <v>19</v>
      </c>
      <c r="B226" s="22" t="s">
        <v>52</v>
      </c>
      <c r="C226" s="22">
        <v>54114</v>
      </c>
      <c r="D226" s="22" t="s">
        <v>2802</v>
      </c>
      <c r="E226" s="22" t="s">
        <v>2802</v>
      </c>
      <c r="F226" s="23">
        <v>7</v>
      </c>
      <c r="G226" s="23">
        <v>2</v>
      </c>
      <c r="H226" s="23">
        <v>0</v>
      </c>
      <c r="I226" s="23">
        <v>7</v>
      </c>
      <c r="J226" s="24">
        <v>1.7577982522211977E-6</v>
      </c>
      <c r="K226" s="25">
        <v>0</v>
      </c>
      <c r="L226" s="26">
        <v>0</v>
      </c>
      <c r="M226" s="22">
        <v>1385.5</v>
      </c>
      <c r="N226" s="27">
        <v>0</v>
      </c>
    </row>
    <row r="227" spans="1:14" x14ac:dyDescent="0.25">
      <c r="A227" s="29" t="s">
        <v>19</v>
      </c>
      <c r="B227" s="16" t="s">
        <v>52</v>
      </c>
      <c r="C227" s="16">
        <v>0</v>
      </c>
      <c r="D227" s="16" t="s">
        <v>2806</v>
      </c>
      <c r="E227" s="16" t="s">
        <v>2806</v>
      </c>
      <c r="F227" s="17">
        <v>0</v>
      </c>
      <c r="G227" s="17">
        <v>0</v>
      </c>
      <c r="H227" s="17">
        <v>0</v>
      </c>
      <c r="I227" s="17">
        <v>0</v>
      </c>
      <c r="J227" s="18">
        <v>0</v>
      </c>
      <c r="K227" s="19">
        <v>0</v>
      </c>
      <c r="L227" s="20">
        <v>0</v>
      </c>
      <c r="M227" s="16">
        <v>1385.5</v>
      </c>
      <c r="N227" s="21">
        <v>0</v>
      </c>
    </row>
    <row r="228" spans="1:14" x14ac:dyDescent="0.25">
      <c r="A228" s="30" t="s">
        <v>19</v>
      </c>
      <c r="B228" s="22" t="s">
        <v>18</v>
      </c>
      <c r="C228" s="22">
        <v>0</v>
      </c>
      <c r="D228" s="22" t="s">
        <v>2806</v>
      </c>
      <c r="E228" s="22" t="s">
        <v>2806</v>
      </c>
      <c r="F228" s="23">
        <v>0</v>
      </c>
      <c r="G228" s="23">
        <v>0</v>
      </c>
      <c r="H228" s="23">
        <v>0</v>
      </c>
      <c r="I228" s="23">
        <v>0</v>
      </c>
      <c r="J228" s="24">
        <v>0</v>
      </c>
      <c r="K228" s="25">
        <v>0</v>
      </c>
      <c r="L228" s="26">
        <v>0</v>
      </c>
      <c r="M228" s="22">
        <v>1385.5</v>
      </c>
      <c r="N228" s="27">
        <v>0</v>
      </c>
    </row>
    <row r="229" spans="1:14" x14ac:dyDescent="0.25">
      <c r="A229" s="29" t="s">
        <v>19</v>
      </c>
      <c r="B229" s="16" t="s">
        <v>18</v>
      </c>
      <c r="C229" s="16">
        <v>0</v>
      </c>
      <c r="D229" s="16" t="s">
        <v>2806</v>
      </c>
      <c r="E229" s="16" t="s">
        <v>2806</v>
      </c>
      <c r="F229" s="17">
        <v>0</v>
      </c>
      <c r="G229" s="17">
        <v>0</v>
      </c>
      <c r="H229" s="17">
        <v>0</v>
      </c>
      <c r="I229" s="17">
        <v>0</v>
      </c>
      <c r="J229" s="18">
        <v>0</v>
      </c>
      <c r="K229" s="19">
        <v>0</v>
      </c>
      <c r="L229" s="20">
        <v>0</v>
      </c>
      <c r="M229" s="16">
        <v>1385.5</v>
      </c>
      <c r="N229" s="21">
        <v>0</v>
      </c>
    </row>
    <row r="230" spans="1:14" x14ac:dyDescent="0.25">
      <c r="A230" s="30" t="s">
        <v>19</v>
      </c>
      <c r="B230" s="22" t="s">
        <v>18</v>
      </c>
      <c r="C230" s="22">
        <v>0</v>
      </c>
      <c r="D230" s="22" t="s">
        <v>2806</v>
      </c>
      <c r="E230" s="22" t="s">
        <v>2806</v>
      </c>
      <c r="F230" s="23">
        <v>0</v>
      </c>
      <c r="G230" s="23">
        <v>0</v>
      </c>
      <c r="H230" s="23">
        <v>0</v>
      </c>
      <c r="I230" s="23">
        <v>0</v>
      </c>
      <c r="J230" s="24">
        <v>0</v>
      </c>
      <c r="K230" s="25">
        <v>0</v>
      </c>
      <c r="L230" s="26">
        <v>0</v>
      </c>
      <c r="M230" s="22">
        <v>1385.5</v>
      </c>
      <c r="N230" s="27">
        <v>0</v>
      </c>
    </row>
    <row r="231" spans="1:14" x14ac:dyDescent="0.25">
      <c r="A231" s="29" t="s">
        <v>19</v>
      </c>
      <c r="B231" s="16" t="s">
        <v>18</v>
      </c>
      <c r="C231" s="16">
        <v>0</v>
      </c>
      <c r="D231" s="16" t="s">
        <v>2806</v>
      </c>
      <c r="E231" s="16" t="s">
        <v>2806</v>
      </c>
      <c r="F231" s="17">
        <v>0</v>
      </c>
      <c r="G231" s="17">
        <v>0</v>
      </c>
      <c r="H231" s="17">
        <v>0</v>
      </c>
      <c r="I231" s="17">
        <v>0</v>
      </c>
      <c r="J231" s="18">
        <v>0</v>
      </c>
      <c r="K231" s="19">
        <v>0</v>
      </c>
      <c r="L231" s="20">
        <v>0</v>
      </c>
      <c r="M231" s="16">
        <v>1385.5</v>
      </c>
      <c r="N231" s="21">
        <v>0</v>
      </c>
    </row>
    <row r="232" spans="1:14" x14ac:dyDescent="0.25">
      <c r="A232" s="30" t="s">
        <v>19</v>
      </c>
      <c r="B232" s="22" t="s">
        <v>18</v>
      </c>
      <c r="C232" s="22">
        <v>0</v>
      </c>
      <c r="D232" s="22" t="s">
        <v>2806</v>
      </c>
      <c r="E232" s="22" t="s">
        <v>2806</v>
      </c>
      <c r="F232" s="23">
        <v>0</v>
      </c>
      <c r="G232" s="23">
        <v>0</v>
      </c>
      <c r="H232" s="23">
        <v>0</v>
      </c>
      <c r="I232" s="23">
        <v>0</v>
      </c>
      <c r="J232" s="24">
        <v>0</v>
      </c>
      <c r="K232" s="25">
        <v>0</v>
      </c>
      <c r="L232" s="26">
        <v>0</v>
      </c>
      <c r="M232" s="22">
        <v>1385.5</v>
      </c>
      <c r="N232" s="27">
        <v>0</v>
      </c>
    </row>
    <row r="233" spans="1:14" x14ac:dyDescent="0.25">
      <c r="A233" s="29" t="s">
        <v>19</v>
      </c>
      <c r="B233" s="16" t="s">
        <v>18</v>
      </c>
      <c r="C233" s="16">
        <v>0</v>
      </c>
      <c r="D233" s="16" t="s">
        <v>2806</v>
      </c>
      <c r="E233" s="16" t="s">
        <v>2806</v>
      </c>
      <c r="F233" s="17">
        <v>0</v>
      </c>
      <c r="G233" s="17">
        <v>0</v>
      </c>
      <c r="H233" s="17">
        <v>0</v>
      </c>
      <c r="I233" s="17">
        <v>0</v>
      </c>
      <c r="J233" s="18">
        <v>0</v>
      </c>
      <c r="K233" s="19">
        <v>0</v>
      </c>
      <c r="L233" s="20">
        <v>0</v>
      </c>
      <c r="M233" s="16">
        <v>1385.5</v>
      </c>
      <c r="N233" s="21">
        <v>0</v>
      </c>
    </row>
    <row r="234" spans="1:14" x14ac:dyDescent="0.25">
      <c r="A234" s="30" t="s">
        <v>19</v>
      </c>
      <c r="B234" s="22" t="s">
        <v>18</v>
      </c>
      <c r="C234" s="22">
        <v>0</v>
      </c>
      <c r="D234" s="22" t="s">
        <v>2806</v>
      </c>
      <c r="E234" s="22" t="s">
        <v>2806</v>
      </c>
      <c r="F234" s="23">
        <v>0</v>
      </c>
      <c r="G234" s="23">
        <v>0</v>
      </c>
      <c r="H234" s="23">
        <v>0</v>
      </c>
      <c r="I234" s="23">
        <v>0</v>
      </c>
      <c r="J234" s="24">
        <v>0</v>
      </c>
      <c r="K234" s="25">
        <v>0</v>
      </c>
      <c r="L234" s="26">
        <v>0</v>
      </c>
      <c r="M234" s="22">
        <v>1385.5</v>
      </c>
      <c r="N234" s="27">
        <v>0</v>
      </c>
    </row>
    <row r="235" spans="1:14" x14ac:dyDescent="0.25">
      <c r="A235" s="29" t="s">
        <v>19</v>
      </c>
      <c r="B235" s="16" t="s">
        <v>18</v>
      </c>
      <c r="C235" s="16">
        <v>0</v>
      </c>
      <c r="D235" s="16" t="s">
        <v>2806</v>
      </c>
      <c r="E235" s="16" t="s">
        <v>2806</v>
      </c>
      <c r="F235" s="17">
        <v>0</v>
      </c>
      <c r="G235" s="17">
        <v>0</v>
      </c>
      <c r="H235" s="17">
        <v>0</v>
      </c>
      <c r="I235" s="17">
        <v>0</v>
      </c>
      <c r="J235" s="18">
        <v>0</v>
      </c>
      <c r="K235" s="19">
        <v>0</v>
      </c>
      <c r="L235" s="20">
        <v>0</v>
      </c>
      <c r="M235" s="16">
        <v>1385.5</v>
      </c>
      <c r="N235" s="21">
        <v>0</v>
      </c>
    </row>
    <row r="236" spans="1:14" x14ac:dyDescent="0.25">
      <c r="A236" s="30" t="s">
        <v>19</v>
      </c>
      <c r="B236" s="22" t="s">
        <v>18</v>
      </c>
      <c r="C236" s="22">
        <v>0</v>
      </c>
      <c r="D236" s="22" t="s">
        <v>2806</v>
      </c>
      <c r="E236" s="22" t="s">
        <v>2806</v>
      </c>
      <c r="F236" s="23">
        <v>0</v>
      </c>
      <c r="G236" s="23">
        <v>0</v>
      </c>
      <c r="H236" s="23">
        <v>0</v>
      </c>
      <c r="I236" s="23">
        <v>0</v>
      </c>
      <c r="J236" s="24">
        <v>0</v>
      </c>
      <c r="K236" s="25">
        <v>0</v>
      </c>
      <c r="L236" s="26">
        <v>0</v>
      </c>
      <c r="M236" s="22">
        <v>1385.5</v>
      </c>
      <c r="N236" s="27">
        <v>0</v>
      </c>
    </row>
    <row r="237" spans="1:14" x14ac:dyDescent="0.25">
      <c r="A237" s="29" t="s">
        <v>19</v>
      </c>
      <c r="B237" s="16" t="s">
        <v>18</v>
      </c>
      <c r="C237" s="16">
        <v>0</v>
      </c>
      <c r="D237" s="16" t="s">
        <v>2806</v>
      </c>
      <c r="E237" s="16" t="s">
        <v>2806</v>
      </c>
      <c r="F237" s="17">
        <v>0</v>
      </c>
      <c r="G237" s="17">
        <v>0</v>
      </c>
      <c r="H237" s="17">
        <v>0</v>
      </c>
      <c r="I237" s="17">
        <v>0</v>
      </c>
      <c r="J237" s="18">
        <v>0</v>
      </c>
      <c r="K237" s="19">
        <v>0</v>
      </c>
      <c r="L237" s="20">
        <v>0</v>
      </c>
      <c r="M237" s="16">
        <v>1385.5</v>
      </c>
      <c r="N237" s="21">
        <v>0</v>
      </c>
    </row>
    <row r="238" spans="1:14" x14ac:dyDescent="0.25">
      <c r="A238" s="30" t="s">
        <v>19</v>
      </c>
      <c r="B238" s="22" t="s">
        <v>45</v>
      </c>
      <c r="C238" s="22">
        <v>0</v>
      </c>
      <c r="D238" s="22" t="s">
        <v>2806</v>
      </c>
      <c r="E238" s="22" t="s">
        <v>2806</v>
      </c>
      <c r="F238" s="23">
        <v>0</v>
      </c>
      <c r="G238" s="23">
        <v>0</v>
      </c>
      <c r="H238" s="23">
        <v>0</v>
      </c>
      <c r="I238" s="23">
        <v>0</v>
      </c>
      <c r="J238" s="24">
        <v>0</v>
      </c>
      <c r="K238" s="25">
        <v>0</v>
      </c>
      <c r="L238" s="26">
        <v>0</v>
      </c>
      <c r="M238" s="22">
        <v>1385.5</v>
      </c>
      <c r="N238" s="27">
        <v>0</v>
      </c>
    </row>
    <row r="239" spans="1:14" x14ac:dyDescent="0.25">
      <c r="A239" s="29" t="s">
        <v>19</v>
      </c>
      <c r="B239" s="16" t="s">
        <v>310</v>
      </c>
      <c r="C239" s="16">
        <v>0</v>
      </c>
      <c r="D239" s="16" t="s">
        <v>2806</v>
      </c>
      <c r="E239" s="16" t="s">
        <v>2806</v>
      </c>
      <c r="F239" s="17">
        <v>0</v>
      </c>
      <c r="G239" s="17">
        <v>0</v>
      </c>
      <c r="H239" s="17">
        <v>0</v>
      </c>
      <c r="I239" s="17">
        <v>0</v>
      </c>
      <c r="J239" s="18">
        <v>0</v>
      </c>
      <c r="K239" s="19">
        <v>0</v>
      </c>
      <c r="L239" s="20">
        <v>0</v>
      </c>
      <c r="M239" s="16">
        <v>1385.5</v>
      </c>
      <c r="N239" s="21">
        <v>0</v>
      </c>
    </row>
    <row r="240" spans="1:14" x14ac:dyDescent="0.25">
      <c r="A240" s="30" t="s">
        <v>19</v>
      </c>
      <c r="B240" s="22" t="s">
        <v>310</v>
      </c>
      <c r="C240" s="22">
        <v>0</v>
      </c>
      <c r="D240" s="22" t="s">
        <v>2806</v>
      </c>
      <c r="E240" s="22" t="s">
        <v>2806</v>
      </c>
      <c r="F240" s="23">
        <v>0</v>
      </c>
      <c r="G240" s="23">
        <v>0</v>
      </c>
      <c r="H240" s="23">
        <v>0</v>
      </c>
      <c r="I240" s="23">
        <v>0</v>
      </c>
      <c r="J240" s="24">
        <v>0</v>
      </c>
      <c r="K240" s="25">
        <v>0</v>
      </c>
      <c r="L240" s="26">
        <v>0</v>
      </c>
      <c r="M240" s="22">
        <v>1385.5</v>
      </c>
      <c r="N240" s="27">
        <v>0</v>
      </c>
    </row>
    <row r="241" spans="1:14" x14ac:dyDescent="0.25">
      <c r="A241" s="29" t="s">
        <v>19</v>
      </c>
      <c r="B241" s="16" t="s">
        <v>310</v>
      </c>
      <c r="C241" s="16">
        <v>0</v>
      </c>
      <c r="D241" s="16" t="s">
        <v>2806</v>
      </c>
      <c r="E241" s="16" t="s">
        <v>2806</v>
      </c>
      <c r="F241" s="17">
        <v>0</v>
      </c>
      <c r="G241" s="17">
        <v>0</v>
      </c>
      <c r="H241" s="17">
        <v>0</v>
      </c>
      <c r="I241" s="17">
        <v>0</v>
      </c>
      <c r="J241" s="18">
        <v>0</v>
      </c>
      <c r="K241" s="19">
        <v>0</v>
      </c>
      <c r="L241" s="20">
        <v>0</v>
      </c>
      <c r="M241" s="16">
        <v>1385.5</v>
      </c>
      <c r="N241" s="21">
        <v>0</v>
      </c>
    </row>
  </sheetData>
  <sortState ref="A3:N244">
    <sortCondition ref="M3:M244"/>
  </sortState>
  <hyperlinks>
    <hyperlink ref="A1" location="'All Lebanon'!A1" display="BACK to Main List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Summary</vt:lpstr>
      <vt:lpstr>All Lebanon</vt:lpstr>
      <vt:lpstr>Beirut and Mnt Lebanon</vt:lpstr>
      <vt:lpstr>North-Akkar</vt:lpstr>
      <vt:lpstr>North-T+5</vt:lpstr>
      <vt:lpstr>South</vt:lpstr>
      <vt:lpstr>Bekaa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 Ghosn</dc:creator>
  <cp:lastModifiedBy>UNHCRuser</cp:lastModifiedBy>
  <dcterms:created xsi:type="dcterms:W3CDTF">2013-10-31T11:27:43Z</dcterms:created>
  <dcterms:modified xsi:type="dcterms:W3CDTF">2014-02-20T09:25:24Z</dcterms:modified>
</cp:coreProperties>
</file>