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smaguire\Documents\Suzanne\Shelter\LCRP 2020\Chapter\"/>
    </mc:Choice>
  </mc:AlternateContent>
  <xr:revisionPtr revIDLastSave="0" documentId="13_ncr:1_{D89BDE51-5C18-4187-9A93-FFE85ACAE104}" xr6:coauthVersionLast="41" xr6:coauthVersionMax="41" xr10:uidLastSave="{00000000-0000-0000-0000-000000000000}"/>
  <bookViews>
    <workbookView xWindow="-120" yWindow="-120" windowWidth="20730" windowHeight="11160" xr2:uid="{D2203907-1750-496B-B070-E5F496237346}"/>
  </bookViews>
  <sheets>
    <sheet name="SH LOGFRAME" sheetId="1" r:id="rId1"/>
  </sheets>
  <definedNames>
    <definedName name="_xlnm.Print_Area" localSheetId="0">'SH LOGFRAME'!$A$1:$W$123</definedName>
    <definedName name="Z_445B5084_4AA9_4766_BDF3_F081BD99834E_.wvu.PrintArea" localSheetId="0" hidden="1">'SH LOGFRAME'!$A$1:$Q$36</definedName>
    <definedName name="Z_A3FC2C64_8F18_4E91_812D_1C0A223CFD0E_.wvu.PrintArea" localSheetId="0" hidden="1">'SH LOGFRAME'!$A$1:$Q$36</definedName>
    <definedName name="Z_AA74D617_46A2_4FDC_94DA_407647126A6B_.wvu.PrintArea" localSheetId="0" hidden="1">'SH LOGFRAME'!$A$1:$Q$36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V126" i="1" l="1"/>
  <c r="W126" i="1" l="1"/>
  <c r="P47" i="1"/>
  <c r="P48" i="1"/>
  <c r="P49" i="1"/>
  <c r="P46" i="1"/>
  <c r="P69" i="1"/>
  <c r="P70" i="1"/>
  <c r="P71" i="1"/>
  <c r="P68" i="1"/>
  <c r="Q116" i="1"/>
  <c r="K116" i="1"/>
  <c r="J116" i="1"/>
  <c r="Q111" i="1"/>
  <c r="M111" i="1"/>
  <c r="J111" i="1"/>
  <c r="I111" i="1"/>
  <c r="M67" i="1"/>
  <c r="M62" i="1"/>
  <c r="K62" i="1"/>
  <c r="P50" i="1"/>
  <c r="O50" i="1"/>
  <c r="N50" i="1"/>
  <c r="M50" i="1"/>
  <c r="K50" i="1"/>
  <c r="J50" i="1"/>
  <c r="M22" i="1"/>
  <c r="K22" i="1"/>
  <c r="N17" i="1"/>
  <c r="M17" i="1"/>
  <c r="K17" i="1"/>
  <c r="M5" i="1"/>
  <c r="K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Abdulrahman Abdelghani</author>
    <author>tc={25F09879-87EB-4F74-8567-F2F2456DA01D}</author>
    <author>Suzanne Maguire</author>
    <author>tc={5B2263D6-073A-46D4-A1FE-C8666A7C6C0E}</author>
    <author>Jean-Charles Rouge</author>
    <author>tc={8AC42A53-EEBD-4B66-80D4-B0A2708D7579}</author>
  </authors>
  <commentList>
    <comment ref="I5" authorId="0" shapeId="0" xr:uid="{12A32E98-5D85-4133-9D1F-ECF1F32CDC74}">
      <text>
        <r>
          <rPr>
            <b/>
            <sz val="9"/>
            <color indexed="81"/>
            <rFont val="Tahoma"/>
            <family val="2"/>
          </rPr>
          <t>Abdulrahman Abdelghani:</t>
        </r>
        <r>
          <rPr>
            <sz val="9"/>
            <color indexed="81"/>
            <rFont val="Tahoma"/>
            <family val="2"/>
          </rPr>
          <t xml:space="preserve">
This is The baseline from the 2017 Shelter logframe</t>
        </r>
      </text>
    </comment>
    <comment ref="J5" authorId="0" shapeId="0" xr:uid="{BDF57E7A-2FF4-4AEF-8B5E-B7EF68061634}">
      <text>
        <r>
          <rPr>
            <b/>
            <sz val="9"/>
            <color indexed="81"/>
            <rFont val="Tahoma"/>
            <family val="2"/>
          </rPr>
          <t>Abdulrahman Abdelghani:</t>
        </r>
        <r>
          <rPr>
            <sz val="9"/>
            <color indexed="81"/>
            <rFont val="Tahoma"/>
            <family val="2"/>
          </rPr>
          <t xml:space="preserve">
This target included activities that are now under Outcome 2 in the new logframe.</t>
        </r>
      </text>
    </comment>
    <comment ref="L5" authorId="0" shapeId="0" xr:uid="{FAA9CAA3-787C-41EE-B918-7733EC1282F6}">
      <text>
        <r>
          <rPr>
            <b/>
            <sz val="9"/>
            <color indexed="81"/>
            <rFont val="Tahoma"/>
            <family val="2"/>
          </rPr>
          <t>Abdulrahman Abdelghani:</t>
        </r>
        <r>
          <rPr>
            <sz val="9"/>
            <color indexed="81"/>
            <rFont val="Tahoma"/>
            <family val="2"/>
          </rPr>
          <t xml:space="preserve">
Targeted only based on individuals living in informal settlements.</t>
        </r>
      </text>
    </comment>
    <comment ref="N5" authorId="0" shapeId="0" xr:uid="{1D1AC852-7C67-4EB1-8802-71EAABBCFEFF}">
      <text>
        <r>
          <rPr>
            <b/>
            <sz val="9"/>
            <color indexed="81"/>
            <rFont val="Tahoma"/>
            <family val="2"/>
          </rPr>
          <t>Abdulrahman Abdelghani:</t>
        </r>
        <r>
          <rPr>
            <sz val="9"/>
            <color indexed="81"/>
            <rFont val="Tahoma"/>
            <family val="2"/>
          </rPr>
          <t xml:space="preserve">
=(246,000+87,330+133,500)/520,500+133,500</t>
        </r>
      </text>
    </comment>
    <comment ref="P5" authorId="1" shapeId="0" xr:uid="{25F09879-87EB-4F74-8567-F2F2456DA01D}">
      <text>
        <t>[Threaded comment]
Your version of Excel allows you to read this threaded comment; however, any edits to it will get removed if the file is opened in a newer version of Excel. Learn more: https://go.microsoft.com/fwlink/?linkid=870924
Comment:
    Figure for 2020 was set in 2019 - check with Abed the background</t>
      </text>
    </comment>
    <comment ref="P12" authorId="2" shapeId="0" xr:uid="{24690AE6-C23D-4400-9B47-133426AE9E1D}">
      <text>
        <r>
          <rPr>
            <b/>
            <sz val="9"/>
            <color indexed="81"/>
            <rFont val="Tahoma"/>
            <charset val="1"/>
          </rPr>
          <t>Suzanne Maguire:</t>
        </r>
        <r>
          <rPr>
            <sz val="9"/>
            <color indexed="81"/>
            <rFont val="Tahoma"/>
            <charset val="1"/>
          </rPr>
          <t xml:space="preserve">
includes 1.1.1 WMR; 1.1.2 wthprfg ISs; 1.1.3 CfR</t>
        </r>
      </text>
    </comment>
    <comment ref="I17" authorId="0" shapeId="0" xr:uid="{50E7C2EC-5C5C-4FED-AC83-E0B8E0A130D0}">
      <text>
        <r>
          <rPr>
            <b/>
            <sz val="9"/>
            <color indexed="81"/>
            <rFont val="Tahoma"/>
            <family val="2"/>
          </rPr>
          <t>Abdulrahman Abdelghani:</t>
        </r>
        <r>
          <rPr>
            <sz val="9"/>
            <color indexed="81"/>
            <rFont val="Tahoma"/>
            <family val="2"/>
          </rPr>
          <t xml:space="preserve">
Newly added activity with the baseline being the full target.</t>
        </r>
      </text>
    </comment>
    <comment ref="I22" authorId="0" shapeId="0" xr:uid="{B20C4084-82A8-4F9C-A5DC-2D37637A5126}">
      <text>
        <r>
          <rPr>
            <b/>
            <sz val="9"/>
            <color indexed="81"/>
            <rFont val="Tahoma"/>
            <family val="2"/>
          </rPr>
          <t>Abdulrahman Abdelghani:</t>
        </r>
        <r>
          <rPr>
            <sz val="9"/>
            <color indexed="81"/>
            <rFont val="Tahoma"/>
            <family val="2"/>
          </rPr>
          <t xml:space="preserve">
Newly added activity with the baseline being the full target.</t>
        </r>
      </text>
    </comment>
    <comment ref="P22" authorId="3" shapeId="0" xr:uid="{5B2263D6-073A-46D4-A1FE-C8666A7C6C0E}">
      <text>
        <t>[Threaded comment]
Your version of Excel allows you to read this threaded comment; however, any edits to it will get removed if the file is opened in a newer version of Excel. Learn more: https://go.microsoft.com/fwlink/?linkid=870924
Comment:
    all in IS s</t>
      </text>
    </comment>
    <comment ref="I40" authorId="0" shapeId="0" xr:uid="{CDA294B3-2E48-4080-AEBB-936DF5718C83}">
      <text>
        <r>
          <rPr>
            <b/>
            <sz val="9"/>
            <color indexed="81"/>
            <rFont val="Tahoma"/>
            <family val="2"/>
          </rPr>
          <t>Abdulrahman Abdelghani:</t>
        </r>
        <r>
          <rPr>
            <sz val="9"/>
            <color indexed="81"/>
            <rFont val="Tahoma"/>
            <family val="2"/>
          </rPr>
          <t xml:space="preserve">
Based on the baseline from the 2017 shelter logframe.</t>
        </r>
      </text>
    </comment>
    <comment ref="I45" authorId="0" shapeId="0" xr:uid="{49941C21-D694-4A5A-9EAB-D81D425352C4}">
      <text>
        <r>
          <rPr>
            <b/>
            <sz val="9"/>
            <color indexed="81"/>
            <rFont val="Tahoma"/>
            <family val="2"/>
          </rPr>
          <t>Abdulrahman Abdelghani:</t>
        </r>
        <r>
          <rPr>
            <sz val="9"/>
            <color indexed="81"/>
            <rFont val="Tahoma"/>
            <family val="2"/>
          </rPr>
          <t xml:space="preserve">
New Activity: baseline is zero.</t>
        </r>
      </text>
    </comment>
    <comment ref="P45" authorId="2" shapeId="0" xr:uid="{88B477C8-5C7A-4E77-BE33-65B1FC7F952D}">
      <text>
        <r>
          <rPr>
            <b/>
            <sz val="9"/>
            <color indexed="81"/>
            <rFont val="Tahoma"/>
            <family val="2"/>
          </rPr>
          <t>Suzanne Maguire:</t>
        </r>
        <r>
          <rPr>
            <sz val="9"/>
            <color indexed="81"/>
            <rFont val="Tahoma"/>
            <family val="2"/>
          </rPr>
          <t xml:space="preserve">
200 units is 0.5% of the overall 43497 units (taken as a direct proxy for 43497 HHs identified in Objective 2.1 which exlcude targetted FHH-PWSN  resi upgrading)</t>
        </r>
      </text>
    </comment>
    <comment ref="P46" authorId="2" shapeId="0" xr:uid="{59C2D9CE-04BA-455E-8482-EBBCBC472EB5}">
      <text>
        <r>
          <rPr>
            <b/>
            <sz val="9"/>
            <color indexed="81"/>
            <rFont val="Tahoma"/>
            <family val="2"/>
          </rPr>
          <t>Suzanne Maguire:</t>
        </r>
        <r>
          <rPr>
            <sz val="9"/>
            <color indexed="81"/>
            <rFont val="Tahoma"/>
            <family val="2"/>
          </rPr>
          <t xml:space="preserve">
Percentage distribution across cohorts maps onto distrbution across resi upgrading in cells N63-N66</t>
        </r>
      </text>
    </comment>
    <comment ref="N57" authorId="0" shapeId="0" xr:uid="{CDC0B1BF-BAD5-413E-9E28-AD157A7EB3FE}">
      <text>
        <r>
          <rPr>
            <b/>
            <sz val="9"/>
            <color indexed="81"/>
            <rFont val="Tahoma"/>
            <family val="2"/>
          </rPr>
          <t>Abdulrahman Abdelghani:</t>
        </r>
        <r>
          <rPr>
            <sz val="9"/>
            <color indexed="81"/>
            <rFont val="Tahoma"/>
            <family val="2"/>
          </rPr>
          <t xml:space="preserve">
This is based on 41,850 units that require interventions and an average of 600 interventions per area.</t>
        </r>
      </text>
    </comment>
    <comment ref="P57" authorId="2" shapeId="0" xr:uid="{2EC40365-F2A2-4B31-A417-5F5EFFA69ABE}">
      <text>
        <r>
          <rPr>
            <b/>
            <sz val="9"/>
            <color indexed="81"/>
            <rFont val="Tahoma"/>
            <charset val="1"/>
          </rPr>
          <t>2020: Suzanne Maguire:</t>
        </r>
        <r>
          <rPr>
            <sz val="9"/>
            <color indexed="81"/>
            <rFont val="Tahoma"/>
            <charset val="1"/>
          </rPr>
          <t xml:space="preserve">
This is based on 43,497 units (taken as equiv to # of HHs) that require interventions and an average of 600 interventions per area.
2019: </t>
        </r>
        <r>
          <rPr>
            <b/>
            <sz val="9"/>
            <color indexed="81"/>
            <rFont val="Tahoma"/>
            <family val="2"/>
          </rPr>
          <t>Abdulrahman Abdelghani:</t>
        </r>
        <r>
          <rPr>
            <sz val="9"/>
            <color indexed="81"/>
            <rFont val="Tahoma"/>
            <charset val="1"/>
          </rPr>
          <t xml:space="preserve">
This is based on 41,850 units that require interventions and an average of 600 interventions per area.</t>
        </r>
      </text>
    </comment>
    <comment ref="P67" authorId="2" shapeId="0" xr:uid="{E5C8C52F-49FE-4D2C-95F7-B807CDDFEDBA}">
      <text>
        <r>
          <rPr>
            <b/>
            <sz val="9"/>
            <color indexed="81"/>
            <rFont val="Tahoma"/>
            <family val="2"/>
          </rPr>
          <t>Suzanne Maguire:</t>
        </r>
        <r>
          <rPr>
            <sz val="9"/>
            <color indexed="81"/>
            <rFont val="Tahoma"/>
            <family val="2"/>
          </rPr>
          <t xml:space="preserve">
No reason to change figure from previous 2 years' targets</t>
        </r>
      </text>
    </comment>
    <comment ref="P72" authorId="2" shapeId="0" xr:uid="{1C934597-BF5A-473F-8294-1382B273F929}">
      <text>
        <r>
          <rPr>
            <b/>
            <sz val="9"/>
            <color indexed="81"/>
            <rFont val="Tahoma"/>
            <family val="2"/>
          </rPr>
          <t>Suzanne Maguire:</t>
        </r>
        <r>
          <rPr>
            <sz val="9"/>
            <color indexed="81"/>
            <rFont val="Tahoma"/>
            <family val="2"/>
          </rPr>
          <t xml:space="preserve">
Figure of 2 was set for 2019; no reason to change for 2020; this is a known aspirational target. This is PART of the overall 72 areas to be upgraded under Activity 2.1 and should not be doublecounted</t>
        </r>
      </text>
    </comment>
    <comment ref="P77" authorId="2" shapeId="0" xr:uid="{5B1B0B51-CAA2-4BA1-9545-55C8C3AE4DE5}">
      <text>
        <r>
          <rPr>
            <b/>
            <sz val="9"/>
            <color indexed="81"/>
            <rFont val="Tahoma"/>
            <family val="2"/>
          </rPr>
          <t>Suzanne Maguire:</t>
        </r>
        <r>
          <rPr>
            <sz val="9"/>
            <color indexed="81"/>
            <rFont val="Tahoma"/>
            <family val="2"/>
          </rPr>
          <t xml:space="preserve">
Figure of 200 was set for 2019; no reason to change for 2020; this is a known aspirational target. This is PART of the overall 43,497 HHs or units to be upgraded under Activity 2.1 and should not be doublecounted</t>
        </r>
      </text>
    </comment>
    <comment ref="I88" authorId="4" shapeId="0" xr:uid="{6565F410-DCF8-426A-8E48-830A6E9F845C}">
      <text>
        <r>
          <rPr>
            <b/>
            <sz val="9"/>
            <color indexed="81"/>
            <rFont val="Tahoma"/>
            <family val="2"/>
          </rPr>
          <t>Jean-Charles Rouge:</t>
        </r>
        <r>
          <rPr>
            <sz val="9"/>
            <color indexed="81"/>
            <rFont val="Tahoma"/>
            <family val="2"/>
          </rPr>
          <t xml:space="preserve">
Baseline: 506 areas in Lebanon with vulnerable populations are listed (by Field Regions: B/ML: 170, South: 121, Bekaa: 134, North: 81), out of which the areas targeted to be profiled/assessed will be selected.</t>
        </r>
      </text>
    </comment>
    <comment ref="M89" authorId="0" shapeId="0" xr:uid="{FAD231BB-4F70-46B8-A816-08D75349393C}">
      <text>
        <r>
          <rPr>
            <b/>
            <sz val="9"/>
            <color indexed="81"/>
            <rFont val="Tahoma"/>
            <family val="2"/>
          </rPr>
          <t>Abdulrahman Abdelghani:</t>
        </r>
        <r>
          <rPr>
            <sz val="9"/>
            <color indexed="81"/>
            <rFont val="Tahoma"/>
            <family val="2"/>
          </rPr>
          <t xml:space="preserve">
This includes the 12 inventory and needs assessments of the Palestine Refugee camps in Lebanon, UNRWA 2017.</t>
        </r>
      </text>
    </comment>
    <comment ref="P89" authorId="2" shapeId="0" xr:uid="{78A8BA6B-A027-44F2-AA93-0C16F5A41597}">
      <text>
        <r>
          <rPr>
            <b/>
            <sz val="9"/>
            <color indexed="81"/>
            <rFont val="Tahoma"/>
            <family val="2"/>
          </rPr>
          <t>Suzanne Maguire:</t>
        </r>
        <r>
          <rPr>
            <sz val="9"/>
            <color indexed="81"/>
            <rFont val="Tahoma"/>
            <family val="2"/>
          </rPr>
          <t xml:space="preserve">
Figure of 90 was pre-set in 2019 for 2020. As at Oct 2019, this target will be contrbuted to by c.20 profiles  to be reported by UN Habitat in 2020, and is likely to be boosted by the release of tech guidelines on ABA in Q4 2019. Itcopmrises 30 detailed assessments (profiles) ($40k each) and 60 less detailed assessments ($20k each) in budget</t>
        </r>
      </text>
    </comment>
    <comment ref="L99" authorId="0" shapeId="0" xr:uid="{24BB0F09-28A6-4390-9359-724367996EC1}">
      <text>
        <r>
          <rPr>
            <b/>
            <sz val="9"/>
            <color indexed="81"/>
            <rFont val="Tahoma"/>
            <family val="2"/>
          </rPr>
          <t>Abdulrahman Abdelghani:</t>
        </r>
        <r>
          <rPr>
            <sz val="9"/>
            <color indexed="81"/>
            <rFont val="Tahoma"/>
            <family val="2"/>
          </rPr>
          <t xml:space="preserve">
In 2018 Logframe, this used to be percentage. As for 2019, it is now measured by number of institutions and organizations that will be participating in the Shelter response.</t>
        </r>
      </text>
    </comment>
    <comment ref="P99" authorId="2" shapeId="0" xr:uid="{DBBFC453-1548-4F82-BEE6-A4A7CBA11B41}">
      <text>
        <r>
          <rPr>
            <b/>
            <sz val="9"/>
            <color indexed="81"/>
            <rFont val="Tahoma"/>
            <family val="2"/>
          </rPr>
          <t>Suzanne Maguire:</t>
        </r>
        <r>
          <rPr>
            <sz val="9"/>
            <color indexed="81"/>
            <rFont val="Tahoma"/>
            <family val="2"/>
          </rPr>
          <t xml:space="preserve">
Figure was set in 2019 for 2020 - check with Abed on background</t>
        </r>
      </text>
    </comment>
    <comment ref="L103" authorId="0" shapeId="0" xr:uid="{ACFB70BB-D291-49C4-B2E6-C4C9F2F5F2F4}">
      <text>
        <r>
          <rPr>
            <b/>
            <sz val="9"/>
            <color indexed="81"/>
            <rFont val="Tahoma"/>
            <family val="2"/>
          </rPr>
          <t>Abdulrahman Abdelghani:</t>
        </r>
        <r>
          <rPr>
            <sz val="9"/>
            <color indexed="81"/>
            <rFont val="Tahoma"/>
            <family val="2"/>
          </rPr>
          <t xml:space="preserve">
In 2018 Logframe, this used to be percentage. As for 2019, it is now measured by number of institutions and organizations that will be participating in the Shelter response.</t>
        </r>
      </text>
    </comment>
    <comment ref="N103" authorId="5" shapeId="0" xr:uid="{8AC42A53-EEBD-4B66-80D4-B0A2708D7579}">
      <text>
        <t>[Threaded comment]
Your version of Excel allows you to read this threaded comment; however, any edits to it will get removed if the file is opened in a newer version of Excel. Learn more: https://go.microsoft.com/fwlink/?linkid=870924
Comment:
    In 2019 logframe, indicator was 'Number of national and local institutions participating in the shelter sector, that contribute to a housing policy for Lebanon.'</t>
      </text>
    </comment>
    <comment ref="O103" authorId="2" shapeId="0" xr:uid="{96852A63-C7F2-4A2C-8F17-40D8089A7566}">
      <text>
        <r>
          <rPr>
            <b/>
            <sz val="9"/>
            <color indexed="81"/>
            <rFont val="Tahoma"/>
            <family val="2"/>
          </rPr>
          <t>Suzanne Maguire:</t>
        </r>
        <r>
          <rPr>
            <sz val="9"/>
            <color indexed="81"/>
            <rFont val="Tahoma"/>
            <family val="2"/>
          </rPr>
          <t xml:space="preserve">
OEA</t>
        </r>
      </text>
    </comment>
    <comment ref="M111" authorId="0" shapeId="0" xr:uid="{CB9FB2E7-463F-4B2B-AD6B-03839D86D20A}">
      <text>
        <r>
          <rPr>
            <b/>
            <sz val="9"/>
            <color indexed="81"/>
            <rFont val="Tahoma"/>
            <family val="2"/>
          </rPr>
          <t>Abdulrahman Abdelghani:</t>
        </r>
        <r>
          <rPr>
            <sz val="9"/>
            <color indexed="81"/>
            <rFont val="Tahoma"/>
            <family val="2"/>
          </rPr>
          <t xml:space="preserve">
Still needs to be finalized</t>
        </r>
      </text>
    </comment>
    <comment ref="O111" authorId="2" shapeId="0" xr:uid="{E338D353-B2B0-4EC6-955F-1F510A87F405}">
      <text>
        <r>
          <rPr>
            <b/>
            <sz val="9"/>
            <color indexed="81"/>
            <rFont val="Tahoma"/>
            <family val="2"/>
          </rPr>
          <t>Suzanne Maguire:</t>
        </r>
        <r>
          <rPr>
            <sz val="9"/>
            <color indexed="81"/>
            <rFont val="Tahoma"/>
            <family val="2"/>
          </rPr>
          <t xml:space="preserve">
Medair training prog for local NGOs will reach around 15 agencies - early Nov </t>
        </r>
      </text>
    </comment>
    <comment ref="P111" authorId="2" shapeId="0" xr:uid="{BCDDEDAD-6868-4D3C-B25A-46F275BE4C06}">
      <text>
        <r>
          <rPr>
            <b/>
            <sz val="9"/>
            <color indexed="81"/>
            <rFont val="Tahoma"/>
            <family val="2"/>
          </rPr>
          <t>Suzanne Maguire:</t>
        </r>
        <r>
          <rPr>
            <sz val="9"/>
            <color indexed="81"/>
            <rFont val="Tahoma"/>
            <family val="2"/>
          </rPr>
          <t xml:space="preserve">
maintain same number as target as last two years, noting limited % of target actually reached in past,  despite increasing need for localisation as move towards increasing emph on stabilisation</t>
        </r>
      </text>
    </comment>
    <comment ref="O116" authorId="2" shapeId="0" xr:uid="{B8A751A2-4FFA-4D77-8857-41FB42E10336}">
      <text>
        <r>
          <rPr>
            <b/>
            <sz val="9"/>
            <color indexed="81"/>
            <rFont val="Tahoma"/>
            <family val="2"/>
          </rPr>
          <t>Suzanne Maguire:</t>
        </r>
        <r>
          <rPr>
            <sz val="9"/>
            <color indexed="81"/>
            <rFont val="Tahoma"/>
            <family val="2"/>
          </rPr>
          <t xml:space="preserve">
2019 indicator was 'Reports and studies that contribute to a better understanding of the Shelter and housing situation in Lebanon on topics such as mapping organisations with a housing-related mandate; data and information needs, HLP issues.  These reports will be coordinated and discussed through a centralised engagement platform to create an enabling environment for the establishment of a national housing policy.' Note that no centralised engagement platform was set up.</t>
        </r>
      </text>
    </comment>
    <comment ref="P116" authorId="2" shapeId="0" xr:uid="{77D20BC9-195F-4F1F-9F13-4C9CD46A03C8}">
      <text>
        <r>
          <rPr>
            <b/>
            <sz val="9"/>
            <color indexed="81"/>
            <rFont val="Tahoma"/>
            <family val="2"/>
          </rPr>
          <t>Suzanne Maguire:</t>
        </r>
        <r>
          <rPr>
            <sz val="9"/>
            <color indexed="81"/>
            <rFont val="Tahoma"/>
            <family val="2"/>
          </rPr>
          <t xml:space="preserve">
2019 target suggested to be maintained as despite increasing need for localisatoin, funding situation may limit ability to generate research</t>
        </r>
      </text>
    </comment>
  </commentList>
</comments>
</file>

<file path=xl/sharedStrings.xml><?xml version="1.0" encoding="utf-8"?>
<sst xmlns="http://schemas.openxmlformats.org/spreadsheetml/2006/main" count="411" uniqueCount="116">
  <si>
    <t>Result</t>
  </si>
  <si>
    <t>ID</t>
  </si>
  <si>
    <t>Indicators</t>
  </si>
  <si>
    <t>Unit</t>
  </si>
  <si>
    <t>Description/ definition</t>
  </si>
  <si>
    <t>MoV / Responsible</t>
  </si>
  <si>
    <t>Frequency</t>
  </si>
  <si>
    <t>Beneficiary</t>
  </si>
  <si>
    <t>Baseline</t>
  </si>
  <si>
    <t>Target</t>
  </si>
  <si>
    <t>Results</t>
  </si>
  <si>
    <r>
      <t xml:space="preserve">Results </t>
    </r>
    <r>
      <rPr>
        <b/>
        <sz val="10"/>
        <color rgb="FFFF0000"/>
        <rFont val="Calibri"/>
        <family val="2"/>
      </rPr>
      <t>Mid year</t>
    </r>
  </si>
  <si>
    <r>
      <rPr>
        <b/>
        <sz val="12"/>
        <color theme="0"/>
        <rFont val="Calibri"/>
        <family val="2"/>
      </rPr>
      <t>Outcome 1</t>
    </r>
    <r>
      <rPr>
        <sz val="12"/>
        <color theme="0"/>
        <rFont val="Calibri"/>
        <family val="2"/>
      </rPr>
      <t xml:space="preserve">: </t>
    </r>
    <r>
      <rPr>
        <b/>
        <sz val="10"/>
        <color theme="0"/>
        <rFont val="Calibri"/>
        <family val="2"/>
      </rPr>
      <t xml:space="preserve">
Reduce immediate protection-related shelter needs of most vulnerable households.</t>
    </r>
  </si>
  <si>
    <t>A</t>
  </si>
  <si>
    <r>
      <rPr>
        <sz val="10"/>
        <rFont val="Calibri"/>
        <family val="2"/>
      </rPr>
      <t>% of most vulnerable households whose shelters in informal settlements or in substandard residential and non-residential buildings have improved privacy, safety and security.</t>
    </r>
    <r>
      <rPr>
        <sz val="10"/>
        <color theme="1"/>
        <rFont val="Calibri"/>
        <family val="2"/>
      </rPr>
      <t xml:space="preserve">
</t>
    </r>
  </si>
  <si>
    <t>% HHs</t>
  </si>
  <si>
    <t>Activity Info-Responsibility of the Shelter Sector</t>
  </si>
  <si>
    <t>Quarterly</t>
  </si>
  <si>
    <t>SYR</t>
  </si>
  <si>
    <t>PRS</t>
  </si>
  <si>
    <t>PRL</t>
  </si>
  <si>
    <t>LEB</t>
  </si>
  <si>
    <t>Budget</t>
  </si>
  <si>
    <t>year 2017</t>
  </si>
  <si>
    <t># of individuals</t>
  </si>
  <si>
    <t>Monthly</t>
  </si>
  <si>
    <t>TOTAL</t>
  </si>
  <si>
    <t>Output Budget (USD)</t>
  </si>
  <si>
    <t>% Humanitarian</t>
  </si>
  <si>
    <t>% Stabilization</t>
  </si>
  <si>
    <t>B</t>
  </si>
  <si>
    <t>-</t>
  </si>
  <si>
    <t>C</t>
  </si>
  <si>
    <t xml:space="preserve">(1) includes assistance to displaced Syrians evicted from their shelters (60,000) </t>
  </si>
  <si>
    <r>
      <rPr>
        <b/>
        <sz val="12"/>
        <color theme="0"/>
        <rFont val="Calibri"/>
        <family val="2"/>
      </rPr>
      <t xml:space="preserve">Outcome 2: </t>
    </r>
    <r>
      <rPr>
        <b/>
        <sz val="10"/>
        <color theme="0"/>
        <rFont val="Calibri"/>
        <family val="2"/>
      </rPr>
      <t xml:space="preserve">
Contribute to multi-sectoral upgrading of disadvantaged areas for enhanced stability.
</t>
    </r>
  </si>
  <si>
    <t>% of HHs</t>
  </si>
  <si>
    <t>INSTIT</t>
  </si>
  <si>
    <t>D</t>
  </si>
  <si>
    <t>E</t>
  </si>
  <si>
    <t>Quaterly</t>
  </si>
  <si>
    <r>
      <rPr>
        <b/>
        <sz val="12"/>
        <color theme="0"/>
        <rFont val="Calibri"/>
        <family val="2"/>
      </rPr>
      <t>Outcome 3</t>
    </r>
    <r>
      <rPr>
        <sz val="12"/>
        <color theme="0"/>
        <rFont val="Calibri"/>
        <family val="2"/>
      </rPr>
      <t xml:space="preserve">: </t>
    </r>
    <r>
      <rPr>
        <sz val="10"/>
        <color theme="0"/>
        <rFont val="Calibri"/>
        <family val="2"/>
      </rPr>
      <t xml:space="preserve">
</t>
    </r>
    <r>
      <rPr>
        <b/>
        <sz val="10"/>
        <color theme="0"/>
        <rFont val="Calibri"/>
        <family val="2"/>
      </rPr>
      <t>Enhance the contribution of national institutions and organizations to the housing situation in Lebanon.</t>
    </r>
  </si>
  <si>
    <t>% of all institutions and organisations</t>
  </si>
  <si>
    <t># of institutions and organizations</t>
  </si>
  <si>
    <t># of individuals trained</t>
  </si>
  <si>
    <t xml:space="preserve"> - </t>
  </si>
  <si>
    <t xml:space="preserve">Output 1.1 Temporary shelters (informal settlements and non-residential buildings) and residential shelters (for protection/referral cases) hosting vulnerable displaced populations are maintained at liveable and safe conditions
</t>
  </si>
  <si>
    <t xml:space="preserve"># of displaced people assisted in keeping their temporary shelters  (informal settlements and non-residential buildings) weatherproofed, repaired or otherwise maintained. 
</t>
  </si>
  <si>
    <t>Activity Info-Responsibility of the Shelter sector</t>
  </si>
  <si>
    <r>
      <rPr>
        <sz val="10"/>
        <rFont val="Calibri"/>
        <family val="2"/>
      </rPr>
      <t># of individuals from female-headed households, or from households with PwSN / marginalized groups who are assisted to access residential shelters at humanitarian standards.</t>
    </r>
    <r>
      <rPr>
        <sz val="10"/>
        <color theme="1"/>
        <rFont val="Calibri"/>
        <family val="2"/>
      </rPr>
      <t xml:space="preserve">
</t>
    </r>
  </si>
  <si>
    <r>
      <t>Assistance includes upgrading of residential shelters to humanitarian standards</t>
    </r>
    <r>
      <rPr>
        <sz val="10"/>
        <color rgb="FFFF0000"/>
        <rFont val="Calibri"/>
        <family val="2"/>
      </rPr>
      <t xml:space="preserve"> </t>
    </r>
    <r>
      <rPr>
        <sz val="10"/>
        <color theme="1"/>
        <rFont val="Calibri"/>
        <family val="2"/>
      </rPr>
      <t>with enhanced security of tenure (signing of rental agreements) as defined in the Shelter sector guidelines. Also includes the provision of conditional Cash for Rent to most vulnerable households in residential shelters.</t>
    </r>
  </si>
  <si>
    <t># of individuals with improved awareness on proper disposal of non-reusable shelter materials.</t>
  </si>
  <si>
    <r>
      <rPr>
        <sz val="10"/>
        <rFont val="Calibri"/>
        <family val="2"/>
      </rPr>
      <t xml:space="preserve">% of 251 most vulnerable localities (cadastral level) containing a multi-sectorally assessed or profiled area </t>
    </r>
    <r>
      <rPr>
        <strike/>
        <sz val="10"/>
        <rFont val="Calibri"/>
        <family val="2"/>
      </rPr>
      <t xml:space="preserve"> </t>
    </r>
  </si>
  <si>
    <t>% of 251 most vulnerable localities in Lebanon</t>
  </si>
  <si>
    <t>% of residential households in disadvantaged areas benefitting from shelter upgrades to minimum standards.</t>
  </si>
  <si>
    <t>% of households in disadvantaged areas benefitting from shelter upgrades to mainstream standards.</t>
  </si>
  <si>
    <r>
      <t xml:space="preserve">The upgrading of substandard residential shelters in disadvantaged areas beyond minimum standards to mainstream standards in accordance with Shelter sector guidelines. 
= ([total HHs reached] / [total targeted HHs in substandard residential buildings in disadvantaged areas])*100 
</t>
    </r>
    <r>
      <rPr>
        <sz val="10"/>
        <color theme="1" tint="0.499984740745262"/>
        <rFont val="Calibri"/>
        <family val="2"/>
      </rPr>
      <t>NB The denominator in the above is assumed to be equivalent to all substandard residential buildings accommodating all cohorts.</t>
    </r>
  </si>
  <si>
    <r>
      <t xml:space="preserve">The upgrading of residential shelters to minimum standards in accordance with Shelter sector guidelines in disadvantaged areas.
= ([total HHs reached] / [total targeted HHs in substandard residential buildings in disadvantaged areas])*100 
</t>
    </r>
    <r>
      <rPr>
        <sz val="10"/>
        <color theme="1" tint="0.499984740745262"/>
        <rFont val="Calibri"/>
        <family val="2"/>
      </rPr>
      <t>NB Excludes FHH/PWSN residential upgrading for protection/referal cases covered in objective 1. 
NB The denominator in the above is assumed to be equivalent to all substandard residential buildings accommodating all cohorts.</t>
    </r>
  </si>
  <si>
    <t># of disadvantaged areas that benefitted from upgrading of residential shelters to  humanitarian standards as part of a multi-sectoral intervention.</t>
  </si>
  <si>
    <t>Output 2.1 Access to adequate residential shelters at minimum humanitarian standards, affordable for vulnerable populations, is increased as part of a multi-sectoral upgrading approach</t>
  </si>
  <si>
    <t># of residential shelter units upgraded to minimum standards as part of a multi-sectoral intervention.</t>
  </si>
  <si>
    <t># of shelter units upgraded to minimum/humanitarian standards</t>
  </si>
  <si>
    <t>Shelter sector partners will refer to list of disadvantaged areas, identified through multisectoral vulnerability assessment tools, to be targeted with shelter upgrades to  minimum/humanitarian standards.</t>
  </si>
  <si>
    <t># of individuals benefitting from the upgrading of common building areas of residential and non-residential shelters.</t>
  </si>
  <si>
    <t># of disadvantaged areas that benefitted from upgrading of residential shelters to  mainstream standards as part of a multi-sectoral intervention.</t>
  </si>
  <si>
    <t># of residential shelter units upgraded to mainstream standards.</t>
  </si>
  <si>
    <t xml:space="preserve">Output 2.2 Multi-sectoral assessments are produced for areas of vulnerable populations to facilitate coordinated, multi-sectoral (including shelter) upgrading. 
</t>
  </si>
  <si>
    <t># of multi-sectorally assessed / profiled areas with high percentages of vulnerable populations.</t>
  </si>
  <si>
    <t>Areas in Lebanon identified as having a high percentage of vulnerable populations are assessed / profiled in a multi-sectoral manner</t>
  </si>
  <si>
    <t>Lebanese institutions and organisations include national state entities as well as local and national NGOs.
= ([number of Lebanese institutions and organizations participating in the Shelter sector] / [total number of institutions and organizations participating in the Shelter sector])*100</t>
  </si>
  <si>
    <t xml:space="preserve"> %  of institutions and organisations participating in the Shelter sector response that are Lebanese.</t>
  </si>
  <si>
    <t xml:space="preserve"># of Lebanese institutions and organisations with improved ability to contribute to housing policy discussions  through exposure to new housing-related evidence. </t>
  </si>
  <si>
    <r>
      <rPr>
        <sz val="10"/>
        <color theme="1"/>
        <rFont val="Calibri"/>
        <family val="2"/>
      </rPr>
      <t>Lebanese institutions and organisations include national state entities as well as local and national NGOs.</t>
    </r>
    <r>
      <rPr>
        <strike/>
        <sz val="10"/>
        <color theme="1"/>
        <rFont val="Calibri"/>
        <family val="2"/>
      </rPr>
      <t xml:space="preserve">
</t>
    </r>
    <r>
      <rPr>
        <sz val="10"/>
        <color theme="1"/>
        <rFont val="Calibri"/>
        <family val="2"/>
      </rPr>
      <t>A list of Lebanese entities with an existing or potential housing-related mandate will be compiled, maintained and actively targetted for remote dissemination of shelter/housing programming and policy-relevant reports and studies.</t>
    </r>
    <r>
      <rPr>
        <strike/>
        <sz val="10"/>
        <color theme="1"/>
        <rFont val="Calibri"/>
        <family val="2"/>
      </rPr>
      <t xml:space="preserve">
</t>
    </r>
    <r>
      <rPr>
        <sz val="10"/>
        <color theme="1"/>
        <rFont val="Calibri"/>
        <family val="2"/>
      </rPr>
      <t xml:space="preserve">
= # of Lebanese institutions and organisations identified and actively in receipt of new housing-related evidence</t>
    </r>
  </si>
  <si>
    <r>
      <t xml:space="preserve">Output 3.1 </t>
    </r>
    <r>
      <rPr>
        <sz val="10"/>
        <color rgb="FF7030A0"/>
        <rFont val="Calibri"/>
        <family val="2"/>
      </rPr>
      <t xml:space="preserve">
</t>
    </r>
    <r>
      <rPr>
        <sz val="10"/>
        <color theme="1"/>
        <rFont val="Calibri"/>
        <family val="2"/>
      </rPr>
      <t>National institutions and organizations have stregnthened capacity to support the shelter response</t>
    </r>
  </si>
  <si>
    <t xml:space="preserve"># of members of national institutions and organizations with improved capacity to contribute to the shelter response.
</t>
  </si>
  <si>
    <t>Professionals of Lebanese institutions and organizations, including NGOs, receive shelter training including through participating in shelter activities led by experienced shelter partners.</t>
  </si>
  <si>
    <t># of completed field reports and studies   that contribute to a better understanding of the housing context</t>
  </si>
  <si>
    <t xml:space="preserve"># of reports and studies produced and  endorsed by the sector </t>
  </si>
  <si>
    <t>Reports and studies that contribute to a better understanding of the Shelter and housing situation in Lebanon on topics such as mapping organisations with a housing-related mandate; data and information needs, HLP issues.  These reports will be made accessible and actively disseminated  to contribute to an enabling environment for evidence-based national housing policy discussions.</t>
  </si>
  <si>
    <t>Shelter assistance that addresses climate and fire risks, eviction risk and partitioning and security of access needs. 
= ([total HHs reached] / ([total targeted HHs in IS] + [total targeted HHs in non residential] + [ALL female-headed HHs in residential buildings] + [ALL PwSN-affected HHs in residential buildings]))*100</t>
  </si>
  <si>
    <r>
      <t>Awareness</t>
    </r>
    <r>
      <rPr>
        <sz val="10"/>
        <color theme="4"/>
        <rFont val="Calibri"/>
        <family val="2"/>
      </rPr>
      <t>-</t>
    </r>
    <r>
      <rPr>
        <sz val="10"/>
        <color theme="1"/>
        <rFont val="Calibri"/>
        <family val="2"/>
      </rPr>
      <t>raising on the effects of inappropriate disposal (e.g burning, dumping in water sources) of non-reusable shelter materials (eg plastic sheeting) and on recommended disposal methods.</t>
    </r>
  </si>
  <si>
    <r>
      <t>Assistance includes the provision of weatherproofing kits, insulation kits, floor raising kits, kits for minor repair; as well as improving resilience to climate and fire risks of households residing in temporary settlements.</t>
    </r>
    <r>
      <rPr>
        <sz val="10"/>
        <color theme="0" tint="-0.34998626667073579"/>
        <rFont val="Calibri"/>
        <family val="2"/>
      </rPr>
      <t xml:space="preserve"> 
</t>
    </r>
    <r>
      <rPr>
        <sz val="10"/>
        <color theme="1" tint="0.499984740745262"/>
        <rFont val="Calibri"/>
        <family val="2"/>
      </rPr>
      <t>NB Fire risk mitigation and site improvement figures are not included in target count to avoid doublecounting.</t>
    </r>
  </si>
  <si>
    <r>
      <t xml:space="preserve">Shelter sector partners will upgrade units in substandard residential buildings to mainstream standards.
</t>
    </r>
    <r>
      <rPr>
        <sz val="10"/>
        <color theme="1" tint="0.499984740745262"/>
        <rFont val="Calibri"/>
        <family val="2"/>
      </rPr>
      <t>NB Sector definition of 'mainstream standards' has not yet been formulated.</t>
    </r>
  </si>
  <si>
    <t>Shelter sector partners will upgrade the common building areas in substandard residential and non-residential buildings (in accordance with the Shelter sector guidelines and with SPHERE).</t>
  </si>
  <si>
    <t>Shelter sector partners will upgrade units in substandard residential buildings to minimum/humanitarian standards (in accordance with Shelter sector guidelines and to SPHERE, UNHCR and other shelter standards).</t>
  </si>
  <si>
    <t># of  areas with shelter units upgraded to minimum/humanitarian standards</t>
  </si>
  <si>
    <t># of areas with shelter units upgrading to mainstream standards</t>
  </si>
  <si>
    <t># of shelter units upgraded to mainstream standards</t>
  </si>
  <si>
    <t>Results Mid year</t>
  </si>
  <si>
    <t>Results mid year</t>
  </si>
  <si>
    <t>SHELTER SECTOR LOGFRAME 2017-2020 [2020 Update]</t>
  </si>
  <si>
    <t xml:space="preserve">Output 1.1 </t>
  </si>
  <si>
    <t xml:space="preserve">Output 2.1 </t>
  </si>
  <si>
    <t>Output 2.2</t>
  </si>
  <si>
    <t>Output 3.1</t>
  </si>
  <si>
    <t>List Activities under Output 3.1</t>
  </si>
  <si>
    <t>List Activities under Output 2.2</t>
  </si>
  <si>
    <t>List Activities under Output 2.1</t>
  </si>
  <si>
    <t>List Activities under Output 1.1</t>
  </si>
  <si>
    <t># of areas assessed / profiled</t>
  </si>
  <si>
    <t>All Outputs</t>
  </si>
  <si>
    <t>Activity 1.1.1: Weatherproofing  of substandard non-residential buildings.</t>
  </si>
  <si>
    <t>Activity 1.1.2: Minor repair of substandard residential and non-residential buildings.</t>
  </si>
  <si>
    <t>Activity 1.1.3: Upgrading of substandard residential shelters to meet minimum/humanitarian standards [for referral/protection cases].</t>
  </si>
  <si>
    <t>Activity 1.1.4: Weatherproofing and maintenance of makeshift shelters within informal settlements.</t>
  </si>
  <si>
    <t>Activity 1.1.6: Providing temporary shelters within structured temporary settlement, in coordination with the GoL.</t>
  </si>
  <si>
    <t xml:space="preserve">Activity 1.1.7: Providing site improvements of informal settlements. </t>
  </si>
  <si>
    <t>Activity 2.1.1. Upgrading of substandard residential shelters to minimum standards.</t>
  </si>
  <si>
    <t>Activity 2.1.2. Upgrading of substandard residential shelters to mainstream standards.</t>
  </si>
  <si>
    <t>Activity 2.1.3. Upgrading of common areas within substandard residential buildings and non-residential buildings.</t>
  </si>
  <si>
    <t>Activity 2.2.1: Assessing/profiling vulnerable geographic areas to contribute to coordinated, multi-sectoral upgrading of areas with vulnerable populations.</t>
  </si>
  <si>
    <t>Activity 1.1.5: Providing conditional Cash for Rent in residential buildings.</t>
  </si>
  <si>
    <t>Activity 1.1.9: Awareness-raising on proper disposal of damaged non-reuseable shelter materials in informal settlements.</t>
  </si>
  <si>
    <t>Activity 1.1.8: Providing fire risk mitigation in informal settlements and in substandard residential and non-residential buildings through awareness sessions, firefighting training sessions and firefighting kit distribution.</t>
  </si>
  <si>
    <t xml:space="preserve">Localities in Lebanon listed amongst the 251 most vulnerable, with a high percentage of vulnerable populations, contain areas that are profiled in a multi-sectoral manner; or their shelter and other needs are assessed in such a manner that the main results are compatible between the assessments and profiles.
= ([total number of cadastres containing assessed areas] / [total number of cadastres with a high percentage of vulnerable households in Lebanon in accordance with the 251 list])*100 </t>
  </si>
  <si>
    <t>Activity 3.1.1: Capacity building of national institutions and organizations on shelter response.</t>
  </si>
  <si>
    <r>
      <t xml:space="preserve">Activity 3.1.2: </t>
    </r>
    <r>
      <rPr>
        <sz val="10"/>
        <color theme="1"/>
        <rFont val="Calibri"/>
        <family val="2"/>
      </rPr>
      <t>Production of shelter</t>
    </r>
    <r>
      <rPr>
        <sz val="10"/>
        <rFont val="Calibri"/>
        <family val="2"/>
      </rPr>
      <t xml:space="preserve"> and housing-related studies and reports that are made accessible and widely disseminated.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</si>
</sst>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3" x14ac:knownFonts="1">
    <font>
      <sz val="11"/>
      <color rgb="FF000000"/>
      <name val="Calibri"/>
      <family val="2"/>
    </font>
    <font>
      <sz val="11"/>
      <color rgb="FF000000"/>
      <name val="Calibri"/>
      <family val="2"/>
    </font>
    <font>
      <b/>
      <sz val="14"/>
      <color rgb="FF000000"/>
      <name val="Calibri"/>
      <family val="2"/>
    </font>
    <font>
      <sz val="10"/>
      <color rgb="FF000000"/>
      <name val="Calibri"/>
      <family val="2"/>
    </font>
    <font>
      <sz val="10"/>
      <name val="Calibri"/>
      <family val="2"/>
    </font>
    <font>
      <sz val="10"/>
      <color rgb="FFFF0000"/>
      <name val="Calibri"/>
      <family val="2"/>
    </font>
    <font>
      <b/>
      <sz val="10"/>
      <color rgb="FF5B9BD5"/>
      <name val="Calibri"/>
      <family val="2"/>
    </font>
    <font>
      <b/>
      <sz val="10"/>
      <color theme="1"/>
      <name val="Calibri"/>
      <family val="2"/>
    </font>
    <font>
      <b/>
      <sz val="10"/>
      <color rgb="FF000000"/>
      <name val="Calibri"/>
      <family val="2"/>
    </font>
    <font>
      <b/>
      <sz val="10"/>
      <name val="Calibri"/>
      <family val="2"/>
    </font>
    <font>
      <b/>
      <sz val="10"/>
      <color rgb="FFFF0000"/>
      <name val="Calibri"/>
      <family val="2"/>
    </font>
    <font>
      <b/>
      <sz val="10"/>
      <color theme="0"/>
      <name val="Calibri"/>
      <family val="2"/>
    </font>
    <font>
      <b/>
      <sz val="12"/>
      <color theme="0"/>
      <name val="Calibri"/>
      <family val="2"/>
    </font>
    <font>
      <sz val="12"/>
      <color theme="0"/>
      <name val="Calibri"/>
      <family val="2"/>
    </font>
    <font>
      <sz val="10"/>
      <color theme="1"/>
      <name val="Calibri"/>
      <family val="2"/>
    </font>
    <font>
      <sz val="11"/>
      <color theme="1"/>
      <name val="Calibri"/>
      <family val="2"/>
    </font>
    <font>
      <sz val="10"/>
      <color theme="4"/>
      <name val="Calibri"/>
      <family val="2"/>
    </font>
    <font>
      <strike/>
      <sz val="10"/>
      <color theme="1"/>
      <name val="Calibri"/>
      <family val="2"/>
    </font>
    <font>
      <sz val="11"/>
      <name val="Calibri"/>
      <family val="2"/>
    </font>
    <font>
      <strike/>
      <sz val="10"/>
      <name val="Calibri"/>
      <family val="2"/>
    </font>
    <font>
      <sz val="10"/>
      <color theme="0"/>
      <name val="Calibri"/>
      <family val="2"/>
    </font>
    <font>
      <strike/>
      <sz val="10"/>
      <color rgb="FF000000"/>
      <name val="Calibri"/>
      <family val="2"/>
    </font>
    <font>
      <strike/>
      <sz val="11"/>
      <color rgb="FF000000"/>
      <name val="Calibri"/>
      <family val="2"/>
    </font>
    <font>
      <b/>
      <sz val="9"/>
      <color indexed="81"/>
      <name val="Tahoma"/>
      <family val="2"/>
    </font>
    <font>
      <sz val="9"/>
      <color indexed="81"/>
      <name val="Tahoma"/>
      <family val="2"/>
    </font>
    <font>
      <sz val="10"/>
      <color theme="0" tint="-0.249977111117893"/>
      <name val="Calibri"/>
      <family val="2"/>
    </font>
    <font>
      <sz val="10"/>
      <color theme="0" tint="-0.34998626667073579"/>
      <name val="Calibri"/>
      <family val="2"/>
    </font>
    <font>
      <sz val="9"/>
      <color indexed="81"/>
      <name val="Tahoma"/>
      <charset val="1"/>
    </font>
    <font>
      <b/>
      <sz val="9"/>
      <color indexed="81"/>
      <name val="Tahoma"/>
      <charset val="1"/>
    </font>
    <font>
      <sz val="11"/>
      <color rgb="FFFF0000"/>
      <name val="Calibri"/>
      <family val="2"/>
    </font>
    <font>
      <sz val="10"/>
      <color rgb="FF7030A0"/>
      <name val="Calibri"/>
      <family val="2"/>
    </font>
    <font>
      <sz val="10"/>
      <color theme="1" tint="0.499984740745262"/>
      <name val="Calibri"/>
      <family val="2"/>
    </font>
    <font>
      <sz val="8"/>
      <name val="Calibri"/>
      <family val="2"/>
    </font>
  </fonts>
  <fills count="2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6" tint="0.79998168889431442"/>
        <bgColor rgb="FFFBE4D5"/>
      </patternFill>
    </fill>
    <fill>
      <patternFill patternType="solid">
        <fgColor theme="6" tint="0.79998168889431442"/>
        <bgColor rgb="FFFFFFFF"/>
      </patternFill>
    </fill>
    <fill>
      <patternFill patternType="solid">
        <fgColor theme="0" tint="-4.9989318521683403E-2"/>
        <bgColor rgb="FFFBE4D5"/>
      </patternFill>
    </fill>
    <fill>
      <patternFill patternType="solid">
        <fgColor rgb="FF525252"/>
        <bgColor rgb="FF525252"/>
      </patternFill>
    </fill>
    <fill>
      <patternFill patternType="solid">
        <fgColor theme="0"/>
        <bgColor rgb="FFFBE4D5"/>
      </patternFill>
    </fill>
    <fill>
      <patternFill patternType="solid">
        <fgColor theme="0"/>
        <bgColor rgb="FFFFFF00"/>
      </patternFill>
    </fill>
    <fill>
      <patternFill patternType="solid">
        <fgColor rgb="FFFFFF00"/>
        <bgColor rgb="FFFFFF00"/>
      </patternFill>
    </fill>
    <fill>
      <patternFill patternType="solid">
        <fgColor theme="0" tint="-4.9989318521683403E-2"/>
        <bgColor rgb="FFFFFF00"/>
      </patternFill>
    </fill>
    <fill>
      <patternFill patternType="solid">
        <fgColor rgb="FFFFFF00"/>
        <bgColor rgb="FFFBE4D5"/>
      </patternFill>
    </fill>
    <fill>
      <patternFill patternType="solid">
        <fgColor theme="2"/>
        <bgColor indexed="64"/>
      </patternFill>
    </fill>
    <fill>
      <patternFill patternType="solid">
        <fgColor theme="2"/>
        <bgColor rgb="FF525252"/>
      </patternFill>
    </fill>
    <fill>
      <patternFill patternType="solid">
        <fgColor theme="0" tint="-4.9989318521683403E-2"/>
        <bgColor rgb="FFFFFFFF"/>
      </patternFill>
    </fill>
    <fill>
      <patternFill patternType="solid">
        <fgColor rgb="FFFFFF00"/>
        <bgColor rgb="FFFFFFFF"/>
      </patternFill>
    </fill>
    <fill>
      <patternFill patternType="solid">
        <fgColor rgb="FFFFFF00"/>
        <bgColor indexed="64"/>
      </patternFill>
    </fill>
    <fill>
      <patternFill patternType="solid">
        <fgColor theme="0"/>
        <bgColor rgb="FFFFFFFF"/>
      </patternFill>
    </fill>
    <fill>
      <patternFill patternType="solid">
        <fgColor theme="2"/>
        <bgColor rgb="FFFBE4D5"/>
      </patternFill>
    </fill>
    <fill>
      <patternFill patternType="solid">
        <fgColor theme="2"/>
        <bgColor rgb="FFFFFF00"/>
      </patternFill>
    </fill>
    <fill>
      <patternFill patternType="solid">
        <fgColor theme="2"/>
        <bgColor rgb="FFFFFFFF"/>
      </patternFill>
    </fill>
    <fill>
      <patternFill patternType="solid">
        <fgColor theme="2"/>
        <bgColor rgb="FFD0CECE"/>
      </patternFill>
    </fill>
    <fill>
      <patternFill patternType="solid">
        <fgColor theme="0" tint="-4.9989318521683403E-2"/>
        <bgColor indexed="64"/>
      </patternFill>
    </fill>
    <fill>
      <patternFill patternType="solid">
        <fgColor theme="0" tint="-0.14999847407452621"/>
        <bgColor indexed="64"/>
      </patternFill>
    </fill>
  </fills>
  <borders count="18">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94">
    <xf numFmtId="0" fontId="0" fillId="0" borderId="0" xfId="0"/>
    <xf numFmtId="0" fontId="3" fillId="0" borderId="0" xfId="0" applyFont="1" applyBorder="1" applyAlignment="1">
      <alignment horizontal="left" vertical="top"/>
    </xf>
    <xf numFmtId="0" fontId="0" fillId="0" borderId="0" xfId="0" applyAlignment="1">
      <alignment horizontal="left" vertical="top"/>
    </xf>
    <xf numFmtId="0" fontId="3" fillId="3" borderId="0" xfId="0" applyFont="1" applyFill="1" applyBorder="1" applyAlignment="1">
      <alignment horizontal="left" vertical="top"/>
    </xf>
    <xf numFmtId="0" fontId="6" fillId="3" borderId="0" xfId="0" applyFont="1" applyFill="1" applyBorder="1" applyAlignment="1">
      <alignment horizontal="left" vertical="top" wrapText="1"/>
    </xf>
    <xf numFmtId="0" fontId="7" fillId="3" borderId="0" xfId="0" applyFont="1" applyFill="1" applyBorder="1" applyAlignment="1">
      <alignment horizontal="left" vertical="top" wrapText="1"/>
    </xf>
    <xf numFmtId="0" fontId="8" fillId="5" borderId="3" xfId="0" applyFont="1" applyFill="1" applyBorder="1" applyAlignment="1">
      <alignment horizontal="left" vertical="top"/>
    </xf>
    <xf numFmtId="0" fontId="9" fillId="5" borderId="3" xfId="0" applyFont="1" applyFill="1" applyBorder="1" applyAlignment="1">
      <alignment horizontal="left" vertical="top" wrapText="1"/>
    </xf>
    <xf numFmtId="0" fontId="7" fillId="5" borderId="3" xfId="0" applyFont="1" applyFill="1" applyBorder="1" applyAlignment="1">
      <alignment horizontal="left" vertical="top"/>
    </xf>
    <xf numFmtId="0" fontId="7" fillId="5"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4" fillId="3" borderId="4" xfId="0" applyFont="1" applyFill="1" applyBorder="1" applyAlignment="1">
      <alignment horizontal="left" vertical="top" wrapText="1"/>
    </xf>
    <xf numFmtId="0" fontId="3" fillId="3" borderId="0" xfId="0" applyFont="1" applyFill="1" applyBorder="1" applyAlignment="1">
      <alignment horizontal="left" vertical="top" wrapText="1"/>
    </xf>
    <xf numFmtId="0" fontId="14" fillId="3" borderId="0" xfId="0" applyFont="1" applyFill="1" applyBorder="1" applyAlignment="1">
      <alignment horizontal="left" vertical="top"/>
    </xf>
    <xf numFmtId="0" fontId="14" fillId="3" borderId="0" xfId="0" applyFont="1" applyFill="1" applyBorder="1" applyAlignment="1">
      <alignment horizontal="left" vertical="top" wrapText="1"/>
    </xf>
    <xf numFmtId="0" fontId="0" fillId="0" borderId="0" xfId="0" applyBorder="1" applyAlignment="1">
      <alignment horizontal="left" vertical="top"/>
    </xf>
    <xf numFmtId="0" fontId="8" fillId="5" borderId="7" xfId="0" applyFont="1" applyFill="1" applyBorder="1" applyAlignment="1">
      <alignment horizontal="left" vertical="top"/>
    </xf>
    <xf numFmtId="0" fontId="9" fillId="5" borderId="8" xfId="0" applyFont="1" applyFill="1" applyBorder="1" applyAlignment="1">
      <alignment horizontal="left" vertical="top" wrapText="1"/>
    </xf>
    <xf numFmtId="0" fontId="7" fillId="5" borderId="8" xfId="0" applyFont="1" applyFill="1" applyBorder="1" applyAlignment="1">
      <alignment horizontal="left" vertical="top"/>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xf>
    <xf numFmtId="0" fontId="7" fillId="5" borderId="4" xfId="0" applyFont="1" applyFill="1" applyBorder="1" applyAlignment="1">
      <alignment horizontal="left" vertical="top"/>
    </xf>
    <xf numFmtId="0" fontId="7" fillId="5" borderId="4" xfId="0" applyFont="1" applyFill="1" applyBorder="1" applyAlignment="1">
      <alignment horizontal="left" vertical="top" wrapText="1"/>
    </xf>
    <xf numFmtId="0" fontId="7" fillId="6" borderId="4" xfId="0" applyFont="1" applyFill="1" applyBorder="1" applyAlignment="1">
      <alignment horizontal="left" vertical="top" wrapText="1"/>
    </xf>
    <xf numFmtId="0" fontId="8" fillId="13" borderId="4" xfId="0" applyFont="1" applyFill="1" applyBorder="1" applyAlignment="1">
      <alignment horizontal="left" vertical="top"/>
    </xf>
    <xf numFmtId="0" fontId="8" fillId="13" borderId="10" xfId="0" applyFont="1" applyFill="1" applyBorder="1" applyAlignment="1">
      <alignment horizontal="left" vertical="top"/>
    </xf>
    <xf numFmtId="0" fontId="7" fillId="3" borderId="4" xfId="0" applyFont="1" applyFill="1" applyBorder="1" applyAlignment="1">
      <alignment horizontal="left" vertical="top" wrapText="1"/>
    </xf>
    <xf numFmtId="164" fontId="7" fillId="3" borderId="4" xfId="1" applyNumberFormat="1" applyFont="1" applyFill="1" applyBorder="1" applyAlignment="1">
      <alignment horizontal="left" vertical="top" wrapText="1"/>
    </xf>
    <xf numFmtId="164" fontId="7" fillId="15" borderId="4" xfId="1" applyNumberFormat="1" applyFont="1" applyFill="1" applyBorder="1" applyAlignment="1">
      <alignment horizontal="left" vertical="top" wrapText="1"/>
    </xf>
    <xf numFmtId="164" fontId="7" fillId="16" borderId="4" xfId="1" applyNumberFormat="1" applyFont="1" applyFill="1" applyBorder="1" applyAlignment="1">
      <alignment horizontal="left" vertical="top" wrapText="1"/>
    </xf>
    <xf numFmtId="0" fontId="3" fillId="0" borderId="4" xfId="0" applyFont="1" applyBorder="1" applyAlignment="1">
      <alignment horizontal="left" vertical="top"/>
    </xf>
    <xf numFmtId="164" fontId="3" fillId="0" borderId="4" xfId="1" applyNumberFormat="1" applyFont="1" applyBorder="1" applyAlignment="1">
      <alignment horizontal="left" vertical="top"/>
    </xf>
    <xf numFmtId="164" fontId="3" fillId="0" borderId="11" xfId="1" applyNumberFormat="1" applyFont="1" applyBorder="1" applyAlignment="1">
      <alignment horizontal="left" vertical="top"/>
    </xf>
    <xf numFmtId="164" fontId="14" fillId="3" borderId="4" xfId="1" applyNumberFormat="1" applyFont="1" applyFill="1" applyBorder="1" applyAlignment="1">
      <alignment horizontal="left" vertical="top" wrapText="1"/>
    </xf>
    <xf numFmtId="164" fontId="14" fillId="6" borderId="4" xfId="1" applyNumberFormat="1" applyFont="1" applyFill="1" applyBorder="1" applyAlignment="1">
      <alignment horizontal="left" vertical="top" wrapText="1"/>
    </xf>
    <xf numFmtId="164" fontId="14" fillId="8" borderId="4" xfId="1" applyNumberFormat="1" applyFont="1" applyFill="1" applyBorder="1" applyAlignment="1">
      <alignment horizontal="left" vertical="top" wrapText="1"/>
    </xf>
    <xf numFmtId="164" fontId="14" fillId="11" borderId="4" xfId="1" applyNumberFormat="1" applyFont="1" applyFill="1" applyBorder="1" applyAlignment="1">
      <alignment horizontal="left" vertical="top" wrapText="1"/>
    </xf>
    <xf numFmtId="164" fontId="14" fillId="9" borderId="4" xfId="1" applyNumberFormat="1" applyFont="1" applyFill="1" applyBorder="1" applyAlignment="1">
      <alignment horizontal="left" vertical="top" wrapText="1"/>
    </xf>
    <xf numFmtId="164" fontId="14" fillId="10" borderId="4" xfId="1" applyNumberFormat="1" applyFont="1" applyFill="1" applyBorder="1" applyAlignment="1">
      <alignment horizontal="left" vertical="top" wrapText="1"/>
    </xf>
    <xf numFmtId="0" fontId="3" fillId="0" borderId="11" xfId="0" applyFont="1" applyBorder="1" applyAlignment="1">
      <alignment horizontal="left" vertical="top"/>
    </xf>
    <xf numFmtId="9" fontId="3" fillId="0" borderId="4" xfId="2" applyFont="1" applyBorder="1" applyAlignment="1">
      <alignment horizontal="left" vertical="top"/>
    </xf>
    <xf numFmtId="0" fontId="7" fillId="0" borderId="4" xfId="0" applyFont="1" applyFill="1" applyBorder="1" applyAlignment="1">
      <alignment vertical="top" wrapText="1"/>
    </xf>
    <xf numFmtId="0" fontId="8" fillId="5" borderId="3" xfId="0" applyFont="1" applyFill="1" applyBorder="1" applyAlignment="1">
      <alignment horizontal="left" vertical="top" wrapText="1"/>
    </xf>
    <xf numFmtId="0" fontId="7" fillId="5" borderId="11" xfId="0" applyFont="1" applyFill="1" applyBorder="1" applyAlignment="1">
      <alignment horizontal="left" vertical="top" wrapText="1"/>
    </xf>
    <xf numFmtId="0" fontId="3" fillId="0" borderId="0" xfId="0" applyFont="1" applyBorder="1" applyAlignment="1">
      <alignment horizontal="left" vertical="top" wrapText="1"/>
    </xf>
    <xf numFmtId="0" fontId="0" fillId="0" borderId="0" xfId="0" applyAlignment="1">
      <alignment horizontal="left" vertical="top" wrapText="1"/>
    </xf>
    <xf numFmtId="9" fontId="7" fillId="0" borderId="4" xfId="0" applyNumberFormat="1" applyFont="1" applyBorder="1" applyAlignment="1">
      <alignment vertical="top" wrapText="1"/>
    </xf>
    <xf numFmtId="0" fontId="7" fillId="6" borderId="4" xfId="0" applyFont="1" applyFill="1" applyBorder="1" applyAlignment="1">
      <alignment vertical="top" wrapText="1"/>
    </xf>
    <xf numFmtId="0" fontId="7" fillId="0" borderId="4" xfId="0" applyFont="1" applyBorder="1" applyAlignment="1">
      <alignment vertical="top" wrapText="1"/>
    </xf>
    <xf numFmtId="9" fontId="7" fillId="6" borderId="4" xfId="0" applyNumberFormat="1" applyFont="1" applyFill="1" applyBorder="1" applyAlignment="1">
      <alignment vertical="top" wrapText="1"/>
    </xf>
    <xf numFmtId="0" fontId="7" fillId="12" borderId="4" xfId="0" applyFont="1" applyFill="1" applyBorder="1" applyAlignment="1">
      <alignment vertical="top" wrapText="1"/>
    </xf>
    <xf numFmtId="9" fontId="14" fillId="3" borderId="4" xfId="0" applyNumberFormat="1" applyFont="1" applyFill="1" applyBorder="1" applyAlignment="1">
      <alignment vertical="top" wrapText="1"/>
    </xf>
    <xf numFmtId="9" fontId="14" fillId="6" borderId="4" xfId="0" applyNumberFormat="1" applyFont="1" applyFill="1" applyBorder="1" applyAlignment="1">
      <alignment vertical="top" wrapText="1"/>
    </xf>
    <xf numFmtId="9" fontId="14" fillId="8" borderId="4" xfId="0" applyNumberFormat="1" applyFont="1" applyFill="1" applyBorder="1" applyAlignment="1">
      <alignment vertical="top" wrapText="1"/>
    </xf>
    <xf numFmtId="9" fontId="14" fillId="9" borderId="4" xfId="0" applyNumberFormat="1" applyFont="1" applyFill="1" applyBorder="1" applyAlignment="1">
      <alignment vertical="top" wrapText="1"/>
    </xf>
    <xf numFmtId="0" fontId="14" fillId="9" borderId="4" xfId="0" applyFont="1" applyFill="1" applyBorder="1" applyAlignment="1">
      <alignment vertical="top" wrapText="1"/>
    </xf>
    <xf numFmtId="9" fontId="14" fillId="11" borderId="4" xfId="0" applyNumberFormat="1" applyFont="1" applyFill="1" applyBorder="1" applyAlignment="1">
      <alignment vertical="top" wrapText="1"/>
    </xf>
    <xf numFmtId="0" fontId="14" fillId="3" borderId="10" xfId="0" applyFont="1" applyFill="1" applyBorder="1" applyAlignment="1">
      <alignment horizontal="left" vertical="top" wrapText="1"/>
    </xf>
    <xf numFmtId="9" fontId="14" fillId="3" borderId="10" xfId="2" applyFont="1" applyFill="1" applyBorder="1" applyAlignment="1">
      <alignment vertical="top" wrapText="1"/>
    </xf>
    <xf numFmtId="9" fontId="7" fillId="15" borderId="10" xfId="2" applyFont="1" applyFill="1" applyBorder="1" applyAlignment="1">
      <alignment vertical="top" wrapText="1"/>
    </xf>
    <xf numFmtId="9" fontId="7" fillId="3" borderId="10" xfId="2" applyFont="1" applyFill="1" applyBorder="1" applyAlignment="1">
      <alignment vertical="top" wrapText="1"/>
    </xf>
    <xf numFmtId="9" fontId="14" fillId="15" borderId="10" xfId="2" applyFont="1" applyFill="1" applyBorder="1" applyAlignment="1">
      <alignment vertical="top" wrapText="1"/>
    </xf>
    <xf numFmtId="9" fontId="7" fillId="0" borderId="10" xfId="2" applyFont="1" applyFill="1" applyBorder="1" applyAlignment="1">
      <alignment vertical="top" wrapText="1"/>
    </xf>
    <xf numFmtId="0" fontId="14" fillId="3" borderId="12" xfId="0" applyFont="1" applyFill="1" applyBorder="1" applyAlignment="1">
      <alignment horizontal="left" vertical="top" wrapText="1"/>
    </xf>
    <xf numFmtId="3" fontId="14" fillId="3" borderId="12" xfId="2" applyNumberFormat="1" applyFont="1" applyFill="1" applyBorder="1" applyAlignment="1">
      <alignment vertical="top" wrapText="1"/>
    </xf>
    <xf numFmtId="3" fontId="14" fillId="6" borderId="12" xfId="2" applyNumberFormat="1" applyFont="1" applyFill="1" applyBorder="1" applyAlignment="1">
      <alignment vertical="top" wrapText="1"/>
    </xf>
    <xf numFmtId="3" fontId="14" fillId="8" borderId="12" xfId="2" applyNumberFormat="1" applyFont="1" applyFill="1" applyBorder="1" applyAlignment="1">
      <alignment vertical="top" wrapText="1"/>
    </xf>
    <xf numFmtId="3" fontId="14" fillId="11" borderId="12" xfId="2" applyNumberFormat="1" applyFont="1" applyFill="1" applyBorder="1" applyAlignment="1">
      <alignment vertical="top" wrapText="1"/>
    </xf>
    <xf numFmtId="3" fontId="14" fillId="9" borderId="12" xfId="2" applyNumberFormat="1" applyFont="1" applyFill="1" applyBorder="1" applyAlignment="1">
      <alignment vertical="top" wrapText="1"/>
    </xf>
    <xf numFmtId="3" fontId="14" fillId="11" borderId="15" xfId="2" applyNumberFormat="1" applyFont="1" applyFill="1" applyBorder="1" applyAlignment="1">
      <alignment vertical="top" wrapText="1"/>
    </xf>
    <xf numFmtId="0" fontId="14" fillId="3" borderId="13" xfId="0" applyFont="1" applyFill="1" applyBorder="1" applyAlignment="1">
      <alignment horizontal="left" vertical="top" wrapText="1"/>
    </xf>
    <xf numFmtId="3" fontId="14" fillId="3" borderId="13" xfId="2" applyNumberFormat="1" applyFont="1" applyFill="1" applyBorder="1" applyAlignment="1">
      <alignment vertical="top" wrapText="1"/>
    </xf>
    <xf numFmtId="3" fontId="14" fillId="6" borderId="13" xfId="2" applyNumberFormat="1" applyFont="1" applyFill="1" applyBorder="1" applyAlignment="1">
      <alignment vertical="top" wrapText="1"/>
    </xf>
    <xf numFmtId="3" fontId="14" fillId="8" borderId="13" xfId="2" applyNumberFormat="1" applyFont="1" applyFill="1" applyBorder="1" applyAlignment="1">
      <alignment vertical="top" wrapText="1"/>
    </xf>
    <xf numFmtId="3" fontId="14" fillId="11" borderId="13" xfId="2" applyNumberFormat="1" applyFont="1" applyFill="1" applyBorder="1" applyAlignment="1">
      <alignment vertical="top" wrapText="1"/>
    </xf>
    <xf numFmtId="3" fontId="14" fillId="9" borderId="13" xfId="2" applyNumberFormat="1" applyFont="1" applyFill="1" applyBorder="1" applyAlignment="1">
      <alignment vertical="top" wrapText="1"/>
    </xf>
    <xf numFmtId="3" fontId="14" fillId="11" borderId="17" xfId="2" applyNumberFormat="1" applyFont="1" applyFill="1" applyBorder="1" applyAlignment="1">
      <alignment vertical="top" wrapText="1"/>
    </xf>
    <xf numFmtId="0" fontId="7" fillId="19" borderId="4" xfId="0" applyFont="1" applyFill="1" applyBorder="1" applyAlignment="1">
      <alignment horizontal="left" vertical="top" wrapText="1"/>
    </xf>
    <xf numFmtId="0" fontId="7" fillId="0" borderId="4" xfId="0" applyFont="1" applyBorder="1" applyAlignment="1">
      <alignment horizontal="left" vertical="top" wrapText="1"/>
    </xf>
    <xf numFmtId="0" fontId="7" fillId="13" borderId="4" xfId="0" applyFont="1" applyFill="1" applyBorder="1" applyAlignment="1">
      <alignment horizontal="left" vertical="top" wrapText="1"/>
    </xf>
    <xf numFmtId="0" fontId="14" fillId="13" borderId="4" xfId="0" applyFont="1" applyFill="1" applyBorder="1" applyAlignment="1">
      <alignment horizontal="left" vertical="top" wrapText="1"/>
    </xf>
    <xf numFmtId="164" fontId="14" fillId="20" borderId="4" xfId="1" applyNumberFormat="1" applyFont="1" applyFill="1" applyBorder="1" applyAlignment="1">
      <alignment horizontal="left" vertical="top" wrapText="1"/>
    </xf>
    <xf numFmtId="164" fontId="14" fillId="0" borderId="4" xfId="1" applyNumberFormat="1" applyFont="1" applyBorder="1" applyAlignment="1">
      <alignment horizontal="left" vertical="top" wrapText="1"/>
    </xf>
    <xf numFmtId="164" fontId="7" fillId="17" borderId="4" xfId="0" applyNumberFormat="1" applyFont="1" applyFill="1" applyBorder="1" applyAlignment="1">
      <alignment horizontal="left" vertical="top" wrapText="1"/>
    </xf>
    <xf numFmtId="164" fontId="7" fillId="0" borderId="4" xfId="0" applyNumberFormat="1" applyFont="1" applyBorder="1" applyAlignment="1">
      <alignment horizontal="left" vertical="top" wrapText="1"/>
    </xf>
    <xf numFmtId="0" fontId="7" fillId="0" borderId="4" xfId="0" applyFont="1" applyFill="1" applyBorder="1" applyAlignment="1">
      <alignment horizontal="left" vertical="top" wrapText="1"/>
    </xf>
    <xf numFmtId="164" fontId="7" fillId="21" borderId="4" xfId="1" applyNumberFormat="1" applyFont="1" applyFill="1" applyBorder="1" applyAlignment="1">
      <alignment horizontal="left" vertical="top" wrapText="1"/>
    </xf>
    <xf numFmtId="164" fontId="14" fillId="19" borderId="4" xfId="1" applyNumberFormat="1" applyFont="1" applyFill="1" applyBorder="1" applyAlignment="1">
      <alignment horizontal="left" vertical="top" wrapText="1"/>
    </xf>
    <xf numFmtId="0" fontId="15" fillId="2" borderId="0" xfId="0" applyFont="1" applyFill="1" applyBorder="1" applyAlignment="1">
      <alignment horizontal="left" vertical="top"/>
    </xf>
    <xf numFmtId="0" fontId="7" fillId="5" borderId="9" xfId="0" applyFont="1" applyFill="1" applyBorder="1" applyAlignment="1">
      <alignment horizontal="left" vertical="top" wrapText="1"/>
    </xf>
    <xf numFmtId="164" fontId="14" fillId="3" borderId="10" xfId="1" applyNumberFormat="1" applyFont="1" applyFill="1" applyBorder="1" applyAlignment="1">
      <alignment horizontal="left" vertical="top" wrapText="1"/>
    </xf>
    <xf numFmtId="164" fontId="14" fillId="15" borderId="10" xfId="1" applyNumberFormat="1" applyFont="1" applyFill="1" applyBorder="1" applyAlignment="1">
      <alignment horizontal="left" vertical="top" wrapText="1"/>
    </xf>
    <xf numFmtId="164" fontId="14" fillId="18" borderId="10" xfId="1" applyNumberFormat="1" applyFont="1" applyFill="1" applyBorder="1" applyAlignment="1">
      <alignment horizontal="left" vertical="top" wrapText="1"/>
    </xf>
    <xf numFmtId="164" fontId="14" fillId="0" borderId="10" xfId="1" applyNumberFormat="1" applyFont="1" applyFill="1" applyBorder="1" applyAlignment="1">
      <alignment horizontal="left" vertical="top" wrapText="1"/>
    </xf>
    <xf numFmtId="164" fontId="14" fillId="3" borderId="12" xfId="1" applyNumberFormat="1" applyFont="1" applyFill="1" applyBorder="1" applyAlignment="1">
      <alignment horizontal="left" vertical="top" wrapText="1"/>
    </xf>
    <xf numFmtId="164" fontId="14" fillId="6" borderId="12" xfId="1" applyNumberFormat="1" applyFont="1" applyFill="1" applyBorder="1" applyAlignment="1">
      <alignment horizontal="left" vertical="top" wrapText="1"/>
    </xf>
    <xf numFmtId="164" fontId="14" fillId="8" borderId="12" xfId="1" applyNumberFormat="1" applyFont="1" applyFill="1" applyBorder="1" applyAlignment="1">
      <alignment horizontal="left" vertical="top" wrapText="1"/>
    </xf>
    <xf numFmtId="164" fontId="14" fillId="11" borderId="12" xfId="1" applyNumberFormat="1" applyFont="1" applyFill="1" applyBorder="1" applyAlignment="1">
      <alignment horizontal="left" vertical="top" wrapText="1"/>
    </xf>
    <xf numFmtId="164" fontId="14" fillId="9" borderId="12" xfId="1" applyNumberFormat="1" applyFont="1" applyFill="1" applyBorder="1" applyAlignment="1">
      <alignment horizontal="left" vertical="top" wrapText="1"/>
    </xf>
    <xf numFmtId="164" fontId="14" fillId="3" borderId="13" xfId="1" applyNumberFormat="1" applyFont="1" applyFill="1" applyBorder="1" applyAlignment="1">
      <alignment horizontal="left" vertical="top" wrapText="1"/>
    </xf>
    <xf numFmtId="164" fontId="14" fillId="6" borderId="13" xfId="1" applyNumberFormat="1" applyFont="1" applyFill="1" applyBorder="1" applyAlignment="1">
      <alignment horizontal="left" vertical="top" wrapText="1"/>
    </xf>
    <xf numFmtId="164" fontId="14" fillId="8" borderId="13" xfId="1" applyNumberFormat="1" applyFont="1" applyFill="1" applyBorder="1" applyAlignment="1">
      <alignment horizontal="left" vertical="top" wrapText="1"/>
    </xf>
    <xf numFmtId="164" fontId="14" fillId="11" borderId="13" xfId="1" applyNumberFormat="1" applyFont="1" applyFill="1" applyBorder="1" applyAlignment="1">
      <alignment horizontal="left" vertical="top" wrapText="1"/>
    </xf>
    <xf numFmtId="164" fontId="14" fillId="9" borderId="13" xfId="1" applyNumberFormat="1" applyFont="1" applyFill="1" applyBorder="1" applyAlignment="1">
      <alignment horizontal="left" vertical="top" wrapText="1"/>
    </xf>
    <xf numFmtId="0" fontId="14" fillId="0" borderId="0" xfId="0" applyFont="1" applyBorder="1" applyAlignment="1">
      <alignment horizontal="left" vertical="top"/>
    </xf>
    <xf numFmtId="0" fontId="15" fillId="0" borderId="0" xfId="0" applyFont="1" applyAlignment="1">
      <alignment horizontal="left" vertical="top"/>
    </xf>
    <xf numFmtId="9" fontId="14" fillId="3" borderId="10" xfId="0" applyNumberFormat="1" applyFont="1" applyFill="1" applyBorder="1" applyAlignment="1">
      <alignment horizontal="left" vertical="top" wrapText="1"/>
    </xf>
    <xf numFmtId="9" fontId="14" fillId="6" borderId="10" xfId="0" applyNumberFormat="1" applyFont="1" applyFill="1" applyBorder="1" applyAlignment="1">
      <alignment horizontal="left" vertical="top" wrapText="1"/>
    </xf>
    <xf numFmtId="9" fontId="14" fillId="8" borderId="10" xfId="0" applyNumberFormat="1" applyFont="1" applyFill="1" applyBorder="1" applyAlignment="1">
      <alignment horizontal="left" vertical="top" wrapText="1"/>
    </xf>
    <xf numFmtId="9" fontId="14" fillId="11" borderId="10" xfId="0" applyNumberFormat="1" applyFont="1" applyFill="1" applyBorder="1" applyAlignment="1">
      <alignment horizontal="left" vertical="top" wrapText="1"/>
    </xf>
    <xf numFmtId="9" fontId="14" fillId="9" borderId="10" xfId="0" applyNumberFormat="1" applyFont="1" applyFill="1" applyBorder="1" applyAlignment="1">
      <alignment horizontal="left" vertical="top" wrapText="1"/>
    </xf>
    <xf numFmtId="0" fontId="14" fillId="10" borderId="10" xfId="0" applyFont="1" applyFill="1" applyBorder="1" applyAlignment="1">
      <alignment horizontal="left" vertical="top" wrapText="1"/>
    </xf>
    <xf numFmtId="0" fontId="14" fillId="9" borderId="10" xfId="0" applyFont="1" applyFill="1" applyBorder="1" applyAlignment="1">
      <alignment horizontal="left" vertical="top" wrapText="1"/>
    </xf>
    <xf numFmtId="9" fontId="14" fillId="3" borderId="12" xfId="0" applyNumberFormat="1" applyFont="1" applyFill="1" applyBorder="1" applyAlignment="1">
      <alignment horizontal="left" vertical="top" wrapText="1"/>
    </xf>
    <xf numFmtId="9" fontId="14" fillId="6" borderId="12" xfId="0" applyNumberFormat="1" applyFont="1" applyFill="1" applyBorder="1" applyAlignment="1">
      <alignment horizontal="left" vertical="top" wrapText="1"/>
    </xf>
    <xf numFmtId="9" fontId="14" fillId="8" borderId="12" xfId="0" applyNumberFormat="1" applyFont="1" applyFill="1" applyBorder="1" applyAlignment="1">
      <alignment horizontal="left" vertical="top" wrapText="1"/>
    </xf>
    <xf numFmtId="9" fontId="14" fillId="11" borderId="12" xfId="0" applyNumberFormat="1" applyFont="1" applyFill="1" applyBorder="1" applyAlignment="1">
      <alignment horizontal="left" vertical="top" wrapText="1"/>
    </xf>
    <xf numFmtId="0" fontId="14" fillId="9" borderId="12" xfId="0" applyFont="1" applyFill="1" applyBorder="1" applyAlignment="1">
      <alignment horizontal="left" vertical="top" wrapText="1"/>
    </xf>
    <xf numFmtId="0" fontId="14" fillId="11" borderId="12" xfId="0" applyFont="1" applyFill="1" applyBorder="1" applyAlignment="1">
      <alignment horizontal="left" vertical="top" wrapText="1"/>
    </xf>
    <xf numFmtId="9" fontId="14" fillId="3" borderId="13" xfId="0" applyNumberFormat="1" applyFont="1" applyFill="1" applyBorder="1" applyAlignment="1">
      <alignment horizontal="left" vertical="top" wrapText="1"/>
    </xf>
    <xf numFmtId="9" fontId="14" fillId="6" borderId="13" xfId="0" applyNumberFormat="1" applyFont="1" applyFill="1" applyBorder="1" applyAlignment="1">
      <alignment horizontal="left" vertical="top" wrapText="1"/>
    </xf>
    <xf numFmtId="9" fontId="14" fillId="8" borderId="13" xfId="0" applyNumberFormat="1" applyFont="1" applyFill="1" applyBorder="1" applyAlignment="1">
      <alignment horizontal="left" vertical="top" wrapText="1"/>
    </xf>
    <xf numFmtId="9" fontId="14" fillId="11" borderId="13" xfId="0" applyNumberFormat="1" applyFont="1" applyFill="1" applyBorder="1" applyAlignment="1">
      <alignment horizontal="left" vertical="top" wrapText="1"/>
    </xf>
    <xf numFmtId="0" fontId="14" fillId="9" borderId="13" xfId="0" applyFont="1" applyFill="1" applyBorder="1" applyAlignment="1">
      <alignment horizontal="left" vertical="top" wrapText="1"/>
    </xf>
    <xf numFmtId="3" fontId="7" fillId="3" borderId="10" xfId="2" applyNumberFormat="1" applyFont="1" applyFill="1" applyBorder="1" applyAlignment="1">
      <alignment horizontal="left" vertical="top" wrapText="1"/>
    </xf>
    <xf numFmtId="3" fontId="7" fillId="15" borderId="10" xfId="2" applyNumberFormat="1" applyFont="1" applyFill="1" applyBorder="1" applyAlignment="1">
      <alignment horizontal="left" vertical="top" wrapText="1"/>
    </xf>
    <xf numFmtId="1" fontId="14" fillId="11" borderId="10" xfId="0" applyNumberFormat="1" applyFont="1" applyFill="1" applyBorder="1" applyAlignment="1">
      <alignment horizontal="left" vertical="top" wrapText="1"/>
    </xf>
    <xf numFmtId="0" fontId="14" fillId="0" borderId="10" xfId="0" applyNumberFormat="1" applyFont="1" applyFill="1" applyBorder="1" applyAlignment="1">
      <alignment horizontal="left" vertical="top" wrapText="1"/>
    </xf>
    <xf numFmtId="9" fontId="17" fillId="8" borderId="10" xfId="0" applyNumberFormat="1" applyFont="1" applyFill="1" applyBorder="1" applyAlignment="1">
      <alignment horizontal="left" vertical="top" wrapText="1"/>
    </xf>
    <xf numFmtId="0" fontId="21" fillId="0" borderId="0" xfId="0" applyFont="1" applyBorder="1" applyAlignment="1">
      <alignment horizontal="left" vertical="top" wrapText="1"/>
    </xf>
    <xf numFmtId="0" fontId="22" fillId="0" borderId="0" xfId="0" applyFont="1" applyAlignment="1">
      <alignment horizontal="left" vertical="top" wrapText="1"/>
    </xf>
    <xf numFmtId="3" fontId="14" fillId="3" borderId="12" xfId="2" applyNumberFormat="1" applyFont="1" applyFill="1" applyBorder="1" applyAlignment="1">
      <alignment horizontal="left" vertical="top" wrapText="1"/>
    </xf>
    <xf numFmtId="3" fontId="14" fillId="6" borderId="12" xfId="2" applyNumberFormat="1" applyFont="1" applyFill="1" applyBorder="1" applyAlignment="1">
      <alignment horizontal="left" vertical="top" wrapText="1"/>
    </xf>
    <xf numFmtId="3" fontId="14" fillId="8" borderId="12" xfId="2" applyNumberFormat="1" applyFont="1" applyFill="1" applyBorder="1" applyAlignment="1">
      <alignment horizontal="left" vertical="top" wrapText="1"/>
    </xf>
    <xf numFmtId="3" fontId="14" fillId="11" borderId="12" xfId="2" applyNumberFormat="1" applyFont="1" applyFill="1" applyBorder="1" applyAlignment="1">
      <alignment horizontal="left" vertical="top" wrapText="1"/>
    </xf>
    <xf numFmtId="3" fontId="14" fillId="9" borderId="12" xfId="2" applyNumberFormat="1" applyFont="1" applyFill="1" applyBorder="1" applyAlignment="1">
      <alignment horizontal="left" vertical="top" wrapText="1"/>
    </xf>
    <xf numFmtId="3" fontId="14" fillId="11" borderId="15" xfId="2" applyNumberFormat="1" applyFont="1" applyFill="1" applyBorder="1" applyAlignment="1">
      <alignment horizontal="left" vertical="top" wrapText="1"/>
    </xf>
    <xf numFmtId="3" fontId="17" fillId="9" borderId="12" xfId="2" applyNumberFormat="1" applyFont="1" applyFill="1" applyBorder="1" applyAlignment="1">
      <alignment horizontal="left" vertical="top" wrapText="1"/>
    </xf>
    <xf numFmtId="0" fontId="17" fillId="3" borderId="13" xfId="0" applyFont="1" applyFill="1" applyBorder="1" applyAlignment="1">
      <alignment horizontal="left" vertical="top" wrapText="1"/>
    </xf>
    <xf numFmtId="3" fontId="14" fillId="3" borderId="13" xfId="2" applyNumberFormat="1" applyFont="1" applyFill="1" applyBorder="1" applyAlignment="1">
      <alignment horizontal="left" vertical="top" wrapText="1"/>
    </xf>
    <xf numFmtId="3" fontId="14" fillId="6" borderId="13" xfId="2" applyNumberFormat="1" applyFont="1" applyFill="1" applyBorder="1" applyAlignment="1">
      <alignment horizontal="left" vertical="top" wrapText="1"/>
    </xf>
    <xf numFmtId="3" fontId="14" fillId="8" borderId="13" xfId="2" applyNumberFormat="1" applyFont="1" applyFill="1" applyBorder="1" applyAlignment="1">
      <alignment horizontal="left" vertical="top" wrapText="1"/>
    </xf>
    <xf numFmtId="3" fontId="14" fillId="11" borderId="13" xfId="2" applyNumberFormat="1" applyFont="1" applyFill="1" applyBorder="1" applyAlignment="1">
      <alignment horizontal="left" vertical="top" wrapText="1"/>
    </xf>
    <xf numFmtId="3" fontId="14" fillId="9" borderId="13" xfId="2" applyNumberFormat="1" applyFont="1" applyFill="1" applyBorder="1" applyAlignment="1">
      <alignment horizontal="left" vertical="top" wrapText="1"/>
    </xf>
    <xf numFmtId="3" fontId="14" fillId="11" borderId="17" xfId="2" applyNumberFormat="1" applyFont="1" applyFill="1" applyBorder="1" applyAlignment="1">
      <alignment horizontal="left" vertical="top" wrapText="1"/>
    </xf>
    <xf numFmtId="3" fontId="17" fillId="9" borderId="13" xfId="2" applyNumberFormat="1" applyFont="1" applyFill="1" applyBorder="1" applyAlignment="1">
      <alignment horizontal="left" vertical="top" wrapText="1"/>
    </xf>
    <xf numFmtId="0" fontId="7" fillId="0" borderId="4" xfId="1" applyNumberFormat="1" applyFont="1" applyFill="1" applyBorder="1" applyAlignment="1">
      <alignment horizontal="left" vertical="top" wrapText="1"/>
    </xf>
    <xf numFmtId="164" fontId="14" fillId="15" borderId="4" xfId="1" applyNumberFormat="1" applyFont="1" applyFill="1" applyBorder="1" applyAlignment="1">
      <alignment horizontal="left" vertical="top" wrapText="1"/>
    </xf>
    <xf numFmtId="0" fontId="14" fillId="0" borderId="0" xfId="0" applyFont="1" applyBorder="1" applyAlignment="1">
      <alignment horizontal="left" vertical="top" wrapText="1"/>
    </xf>
    <xf numFmtId="0" fontId="15" fillId="0" borderId="0" xfId="0" applyFont="1" applyAlignment="1">
      <alignment horizontal="left" vertical="top" wrapText="1"/>
    </xf>
    <xf numFmtId="0" fontId="15" fillId="0" borderId="0" xfId="0" applyFont="1" applyBorder="1" applyAlignment="1">
      <alignment horizontal="left" vertical="top"/>
    </xf>
    <xf numFmtId="164" fontId="14" fillId="0" borderId="4" xfId="1" applyNumberFormat="1" applyFont="1" applyFill="1" applyBorder="1" applyAlignment="1">
      <alignment horizontal="left" vertical="top" wrapText="1"/>
    </xf>
    <xf numFmtId="164" fontId="7" fillId="23" borderId="4" xfId="1" applyNumberFormat="1" applyFont="1" applyFill="1" applyBorder="1" applyAlignment="1">
      <alignment horizontal="left" vertical="top" wrapText="1"/>
    </xf>
    <xf numFmtId="164" fontId="14" fillId="23" borderId="4" xfId="1" applyNumberFormat="1" applyFont="1" applyFill="1" applyBorder="1" applyAlignment="1">
      <alignment horizontal="left" vertical="top" wrapText="1"/>
    </xf>
    <xf numFmtId="0" fontId="7" fillId="2" borderId="4" xfId="0" applyFont="1" applyFill="1" applyBorder="1" applyAlignment="1">
      <alignment horizontal="left" vertical="top" wrapText="1"/>
    </xf>
    <xf numFmtId="1" fontId="25" fillId="0" borderId="0" xfId="0" applyNumberFormat="1" applyFont="1" applyBorder="1" applyAlignment="1">
      <alignment horizontal="left" vertical="top"/>
    </xf>
    <xf numFmtId="9" fontId="0" fillId="0" borderId="4" xfId="0" applyNumberFormat="1" applyBorder="1" applyAlignment="1">
      <alignment horizontal="left" vertical="top" wrapText="1"/>
    </xf>
    <xf numFmtId="9" fontId="4" fillId="10" borderId="4" xfId="0" applyNumberFormat="1" applyFont="1" applyFill="1" applyBorder="1" applyAlignment="1">
      <alignment horizontal="left" vertical="top" wrapText="1"/>
    </xf>
    <xf numFmtId="1" fontId="14" fillId="9" borderId="10" xfId="0" applyNumberFormat="1" applyFont="1" applyFill="1" applyBorder="1" applyAlignment="1">
      <alignment horizontal="left" vertical="top" wrapText="1"/>
    </xf>
    <xf numFmtId="3" fontId="29" fillId="2" borderId="4" xfId="0" applyNumberFormat="1" applyFont="1" applyFill="1" applyBorder="1"/>
    <xf numFmtId="0" fontId="14" fillId="3" borderId="10" xfId="0" applyFont="1" applyFill="1" applyBorder="1" applyAlignment="1">
      <alignment horizontal="left" vertical="top" wrapText="1"/>
    </xf>
    <xf numFmtId="0" fontId="14" fillId="3" borderId="12" xfId="0" applyFont="1" applyFill="1" applyBorder="1" applyAlignment="1">
      <alignment horizontal="left" vertical="top" wrapText="1"/>
    </xf>
    <xf numFmtId="0" fontId="14" fillId="3" borderId="13" xfId="0" applyFont="1" applyFill="1" applyBorder="1" applyAlignment="1">
      <alignment horizontal="left" vertical="top" wrapText="1"/>
    </xf>
    <xf numFmtId="0" fontId="9" fillId="0" borderId="4" xfId="0" applyFont="1" applyBorder="1" applyAlignment="1">
      <alignment horizontal="left" vertical="top" wrapText="1"/>
    </xf>
    <xf numFmtId="0" fontId="4" fillId="23" borderId="4" xfId="0" applyFont="1" applyFill="1" applyBorder="1" applyAlignment="1">
      <alignment horizontal="left" vertical="top" wrapText="1"/>
    </xf>
    <xf numFmtId="0" fontId="4" fillId="0" borderId="0" xfId="0" applyFont="1" applyBorder="1" applyAlignment="1">
      <alignment horizontal="left" vertical="top"/>
    </xf>
    <xf numFmtId="0" fontId="9" fillId="4" borderId="4" xfId="0" applyFont="1" applyFill="1" applyBorder="1" applyAlignment="1">
      <alignment horizontal="left" vertical="top" wrapText="1"/>
    </xf>
    <xf numFmtId="0" fontId="18" fillId="0" borderId="0" xfId="0" applyFont="1" applyFill="1" applyBorder="1" applyAlignment="1">
      <alignment horizontal="left" vertical="top"/>
    </xf>
    <xf numFmtId="0" fontId="4" fillId="0" borderId="0" xfId="0" applyFont="1" applyFill="1" applyBorder="1" applyAlignment="1">
      <alignment horizontal="left" vertical="top" wrapText="1"/>
    </xf>
    <xf numFmtId="0" fontId="14" fillId="0" borderId="0" xfId="0" applyFont="1" applyFill="1" applyBorder="1" applyAlignment="1">
      <alignment horizontal="left" vertical="top" wrapText="1"/>
    </xf>
    <xf numFmtId="9" fontId="14" fillId="0" borderId="0" xfId="0" applyNumberFormat="1" applyFont="1" applyFill="1" applyBorder="1" applyAlignment="1">
      <alignment horizontal="left" vertical="top" wrapText="1"/>
    </xf>
    <xf numFmtId="3" fontId="14" fillId="0" borderId="0" xfId="0" applyNumberFormat="1" applyFont="1" applyFill="1" applyBorder="1" applyAlignment="1">
      <alignment horizontal="left" vertical="top" wrapText="1"/>
    </xf>
    <xf numFmtId="0" fontId="3" fillId="0" borderId="0" xfId="0" applyFont="1" applyFill="1" applyBorder="1" applyAlignment="1">
      <alignment horizontal="left" vertical="top"/>
    </xf>
    <xf numFmtId="0" fontId="9" fillId="0" borderId="0" xfId="0" applyFont="1" applyFill="1" applyBorder="1" applyAlignment="1">
      <alignment horizontal="left" vertical="top"/>
    </xf>
    <xf numFmtId="0" fontId="14" fillId="0" borderId="0" xfId="0" applyFont="1" applyFill="1" applyBorder="1" applyAlignment="1">
      <alignment horizontal="left" vertical="top"/>
    </xf>
    <xf numFmtId="0" fontId="4" fillId="0" borderId="0" xfId="0" applyFont="1" applyFill="1" applyBorder="1" applyAlignment="1">
      <alignment horizontal="left" vertical="top"/>
    </xf>
    <xf numFmtId="164" fontId="14" fillId="0" borderId="0" xfId="1" applyNumberFormat="1" applyFont="1" applyFill="1" applyBorder="1" applyAlignment="1">
      <alignment horizontal="left" vertical="top" wrapText="1"/>
    </xf>
    <xf numFmtId="0" fontId="3"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9" fontId="20" fillId="0" borderId="0" xfId="0" applyNumberFormat="1" applyFont="1" applyFill="1" applyBorder="1" applyAlignment="1">
      <alignment horizontal="left" vertical="top" wrapText="1"/>
    </xf>
    <xf numFmtId="0" fontId="21" fillId="0" borderId="0" xfId="0" applyFont="1" applyFill="1" applyBorder="1" applyAlignment="1">
      <alignment horizontal="left" vertical="top" wrapText="1"/>
    </xf>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0" fillId="0" borderId="0" xfId="0" applyFill="1" applyAlignment="1">
      <alignment horizontal="left" vertical="top" wrapText="1"/>
    </xf>
    <xf numFmtId="0" fontId="1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5" fillId="0" borderId="0" xfId="0" applyFont="1" applyFill="1" applyBorder="1" applyAlignment="1">
      <alignment horizontal="left" vertical="top"/>
    </xf>
    <xf numFmtId="164" fontId="3" fillId="0" borderId="0" xfId="0" applyNumberFormat="1" applyFont="1" applyFill="1" applyBorder="1" applyAlignment="1">
      <alignment horizontal="left" vertical="top"/>
    </xf>
    <xf numFmtId="164" fontId="3" fillId="0" borderId="0" xfId="1" applyNumberFormat="1" applyFont="1" applyFill="1" applyBorder="1" applyAlignment="1">
      <alignment horizontal="left" vertical="top"/>
    </xf>
    <xf numFmtId="9" fontId="3" fillId="0" borderId="0" xfId="2" applyFont="1" applyFill="1" applyBorder="1" applyAlignment="1">
      <alignment horizontal="left" vertical="top"/>
    </xf>
    <xf numFmtId="9" fontId="4" fillId="0" borderId="0" xfId="0" applyNumberFormat="1" applyFont="1" applyFill="1" applyBorder="1" applyAlignment="1">
      <alignment horizontal="left" vertical="top" wrapText="1"/>
    </xf>
    <xf numFmtId="3" fontId="4" fillId="0" borderId="0" xfId="0" applyNumberFormat="1" applyFont="1" applyFill="1" applyBorder="1" applyAlignment="1">
      <alignment horizontal="left" vertical="top" wrapText="1"/>
    </xf>
    <xf numFmtId="0" fontId="32" fillId="0" borderId="0" xfId="0" applyFont="1" applyFill="1" applyBorder="1" applyAlignment="1">
      <alignment horizontal="left" vertical="top"/>
    </xf>
    <xf numFmtId="0" fontId="9" fillId="6" borderId="3" xfId="0" applyFont="1" applyFill="1" applyBorder="1" applyAlignment="1">
      <alignment horizontal="left" vertical="top" wrapText="1"/>
    </xf>
    <xf numFmtId="0" fontId="9" fillId="4" borderId="3" xfId="0" applyFont="1" applyFill="1" applyBorder="1" applyAlignment="1">
      <alignment horizontal="left" vertical="top" wrapText="1"/>
    </xf>
    <xf numFmtId="9" fontId="4" fillId="3" borderId="4" xfId="0" applyNumberFormat="1" applyFont="1" applyFill="1" applyBorder="1" applyAlignment="1">
      <alignment horizontal="left" vertical="top" wrapText="1"/>
    </xf>
    <xf numFmtId="9" fontId="4" fillId="6" borderId="4" xfId="0" applyNumberFormat="1" applyFont="1" applyFill="1" applyBorder="1" applyAlignment="1">
      <alignment horizontal="left" vertical="top" wrapText="1"/>
    </xf>
    <xf numFmtId="9" fontId="4" fillId="8" borderId="4" xfId="0" applyNumberFormat="1" applyFont="1" applyFill="1" applyBorder="1" applyAlignment="1">
      <alignment horizontal="left" vertical="top" wrapText="1"/>
    </xf>
    <xf numFmtId="9" fontId="4" fillId="9" borderId="4" xfId="0" applyNumberFormat="1" applyFont="1" applyFill="1" applyBorder="1" applyAlignment="1">
      <alignment horizontal="left" vertical="top" wrapText="1"/>
    </xf>
    <xf numFmtId="0" fontId="4" fillId="10" borderId="4" xfId="0" applyFont="1" applyFill="1" applyBorder="1" applyAlignment="1">
      <alignment horizontal="left" vertical="top" wrapText="1"/>
    </xf>
    <xf numFmtId="0" fontId="4" fillId="9" borderId="4" xfId="0" applyFont="1" applyFill="1" applyBorder="1" applyAlignment="1">
      <alignment horizontal="left" vertical="top" wrapText="1"/>
    </xf>
    <xf numFmtId="9" fontId="4" fillId="11" borderId="4" xfId="0" applyNumberFormat="1" applyFont="1" applyFill="1" applyBorder="1" applyAlignment="1">
      <alignment horizontal="left" vertical="top" wrapText="1"/>
    </xf>
    <xf numFmtId="0" fontId="4" fillId="11" borderId="4"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6" borderId="4" xfId="0" applyFont="1" applyFill="1" applyBorder="1" applyAlignment="1">
      <alignment horizontal="left" vertical="top" wrapText="1"/>
    </xf>
    <xf numFmtId="164" fontId="9" fillId="3" borderId="4" xfId="1" applyNumberFormat="1" applyFont="1" applyFill="1" applyBorder="1" applyAlignment="1">
      <alignment horizontal="left" vertical="top" wrapText="1"/>
    </xf>
    <xf numFmtId="164" fontId="9" fillId="15" borderId="4" xfId="1" applyNumberFormat="1" applyFont="1" applyFill="1" applyBorder="1" applyAlignment="1">
      <alignment horizontal="left" vertical="top" wrapText="1"/>
    </xf>
    <xf numFmtId="164" fontId="9" fillId="16" borderId="4" xfId="1" applyNumberFormat="1" applyFont="1" applyFill="1" applyBorder="1" applyAlignment="1">
      <alignment horizontal="left" vertical="top" wrapText="1"/>
    </xf>
    <xf numFmtId="164" fontId="9" fillId="23" borderId="4" xfId="1" applyNumberFormat="1" applyFont="1" applyFill="1" applyBorder="1" applyAlignment="1">
      <alignment horizontal="left" vertical="top" wrapText="1"/>
    </xf>
    <xf numFmtId="164" fontId="4" fillId="3" borderId="4" xfId="1" applyNumberFormat="1" applyFont="1" applyFill="1" applyBorder="1" applyAlignment="1">
      <alignment horizontal="left" vertical="top" wrapText="1"/>
    </xf>
    <xf numFmtId="164" fontId="4" fillId="6" borderId="4" xfId="1" applyNumberFormat="1" applyFont="1" applyFill="1" applyBorder="1" applyAlignment="1">
      <alignment horizontal="left" vertical="top" wrapText="1"/>
    </xf>
    <xf numFmtId="164" fontId="4" fillId="8" borderId="4" xfId="1" applyNumberFormat="1" applyFont="1" applyFill="1" applyBorder="1" applyAlignment="1">
      <alignment horizontal="left" vertical="top" wrapText="1"/>
    </xf>
    <xf numFmtId="164" fontId="4" fillId="11" borderId="4" xfId="1" applyNumberFormat="1" applyFont="1" applyFill="1" applyBorder="1" applyAlignment="1">
      <alignment horizontal="left" vertical="top" wrapText="1"/>
    </xf>
    <xf numFmtId="164" fontId="4" fillId="9" borderId="4" xfId="1" applyNumberFormat="1" applyFont="1" applyFill="1" applyBorder="1" applyAlignment="1">
      <alignment horizontal="left" vertical="top" wrapText="1"/>
    </xf>
    <xf numFmtId="164" fontId="4" fillId="10" borderId="4" xfId="1" applyNumberFormat="1" applyFont="1" applyFill="1" applyBorder="1" applyAlignment="1">
      <alignment horizontal="left" vertical="top" wrapText="1"/>
    </xf>
    <xf numFmtId="164" fontId="4" fillId="0" borderId="4" xfId="1" applyNumberFormat="1" applyFont="1" applyFill="1" applyBorder="1" applyAlignment="1">
      <alignment horizontal="left" vertical="top" wrapText="1"/>
    </xf>
    <xf numFmtId="0" fontId="8" fillId="0" borderId="0" xfId="0" applyFont="1" applyFill="1" applyBorder="1" applyAlignment="1">
      <alignment horizontal="left" vertical="top"/>
    </xf>
    <xf numFmtId="2" fontId="3" fillId="0" borderId="4" xfId="0" applyNumberFormat="1" applyFont="1" applyBorder="1" applyAlignment="1">
      <alignment horizontal="left" vertical="top"/>
    </xf>
    <xf numFmtId="0" fontId="3" fillId="0" borderId="4" xfId="0" applyFont="1" applyBorder="1" applyAlignment="1">
      <alignment horizontal="right" vertical="top"/>
    </xf>
    <xf numFmtId="164" fontId="14" fillId="6" borderId="10" xfId="1" applyNumberFormat="1" applyFont="1" applyFill="1" applyBorder="1" applyAlignment="1">
      <alignment horizontal="left" vertical="top" wrapText="1"/>
    </xf>
    <xf numFmtId="164" fontId="14" fillId="8" borderId="10" xfId="1" applyNumberFormat="1" applyFont="1" applyFill="1" applyBorder="1" applyAlignment="1">
      <alignment horizontal="left" vertical="top" wrapText="1"/>
    </xf>
    <xf numFmtId="164" fontId="14" fillId="11" borderId="10" xfId="1" applyNumberFormat="1" applyFont="1" applyFill="1" applyBorder="1" applyAlignment="1">
      <alignment horizontal="left" vertical="top" wrapText="1"/>
    </xf>
    <xf numFmtId="164" fontId="14" fillId="9" borderId="10" xfId="1" applyNumberFormat="1" applyFont="1" applyFill="1" applyBorder="1" applyAlignment="1">
      <alignment horizontal="left" vertical="top" wrapText="1"/>
    </xf>
    <xf numFmtId="0" fontId="8" fillId="0" borderId="0" xfId="0" applyFont="1" applyBorder="1" applyAlignment="1">
      <alignment horizontal="left" vertical="top"/>
    </xf>
    <xf numFmtId="0" fontId="4" fillId="13" borderId="4" xfId="0" applyFont="1" applyFill="1" applyBorder="1" applyAlignment="1">
      <alignment vertical="top" wrapText="1"/>
    </xf>
    <xf numFmtId="0" fontId="9" fillId="0" borderId="4" xfId="0" applyFont="1" applyFill="1" applyBorder="1" applyAlignment="1">
      <alignment horizontal="left" vertical="top" wrapText="1"/>
    </xf>
    <xf numFmtId="0" fontId="4" fillId="13" borderId="4" xfId="0" applyFont="1" applyFill="1" applyBorder="1" applyAlignment="1">
      <alignment horizontal="left" vertical="top" wrapText="1"/>
    </xf>
    <xf numFmtId="0" fontId="9" fillId="13" borderId="4" xfId="0" applyFont="1" applyFill="1" applyBorder="1" applyAlignment="1">
      <alignment horizontal="left" vertical="top" wrapText="1"/>
    </xf>
    <xf numFmtId="164" fontId="4" fillId="21" borderId="4" xfId="1" applyNumberFormat="1" applyFont="1" applyFill="1" applyBorder="1" applyAlignment="1">
      <alignment horizontal="left" vertical="top" wrapText="1"/>
    </xf>
    <xf numFmtId="164" fontId="4" fillId="20" borderId="4" xfId="1" applyNumberFormat="1" applyFont="1" applyFill="1" applyBorder="1" applyAlignment="1">
      <alignment horizontal="left" vertical="top" wrapText="1"/>
    </xf>
    <xf numFmtId="0" fontId="8" fillId="24" borderId="4" xfId="0" applyFont="1" applyFill="1" applyBorder="1" applyAlignment="1">
      <alignment horizontal="left" vertical="top"/>
    </xf>
    <xf numFmtId="0" fontId="8" fillId="24" borderId="10" xfId="0" applyFont="1" applyFill="1" applyBorder="1" applyAlignment="1">
      <alignment horizontal="center" vertical="top"/>
    </xf>
    <xf numFmtId="0" fontId="8" fillId="24" borderId="13" xfId="0" applyFont="1" applyFill="1" applyBorder="1" applyAlignment="1">
      <alignment horizontal="center" vertical="top"/>
    </xf>
    <xf numFmtId="0" fontId="14" fillId="3" borderId="4" xfId="0" applyFont="1" applyFill="1" applyBorder="1" applyAlignment="1">
      <alignment horizontal="left" vertical="top" wrapText="1"/>
    </xf>
    <xf numFmtId="0" fontId="9" fillId="3" borderId="0" xfId="0" applyFont="1" applyFill="1" applyBorder="1" applyAlignment="1">
      <alignment horizontal="left" vertical="top"/>
    </xf>
    <xf numFmtId="0" fontId="18" fillId="0" borderId="0" xfId="0" applyFont="1" applyBorder="1" applyAlignment="1">
      <alignment horizontal="left" vertical="top"/>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2" fillId="0" borderId="0" xfId="0" applyFont="1" applyFill="1" applyBorder="1" applyAlignment="1">
      <alignment horizontal="left" vertical="top"/>
    </xf>
    <xf numFmtId="0" fontId="7" fillId="0" borderId="1" xfId="0" applyFont="1" applyFill="1" applyBorder="1" applyAlignment="1">
      <alignment horizontal="left" vertical="top" wrapText="1"/>
    </xf>
    <xf numFmtId="0" fontId="7" fillId="0" borderId="2" xfId="0" applyFont="1" applyFill="1" applyBorder="1" applyAlignment="1">
      <alignment horizontal="left" vertical="top" wrapText="1"/>
    </xf>
    <xf numFmtId="0" fontId="11" fillId="7" borderId="4" xfId="0" applyFont="1" applyFill="1" applyBorder="1" applyAlignment="1">
      <alignment horizontal="left" vertical="top" wrapText="1"/>
    </xf>
    <xf numFmtId="0" fontId="4" fillId="3" borderId="4" xfId="0" applyFont="1" applyFill="1" applyBorder="1" applyAlignment="1">
      <alignment horizontal="left" vertical="top" wrapText="1"/>
    </xf>
    <xf numFmtId="0" fontId="14" fillId="14" borderId="10" xfId="0" applyFont="1" applyFill="1" applyBorder="1" applyAlignment="1">
      <alignment horizontal="left" vertical="top" wrapText="1"/>
    </xf>
    <xf numFmtId="0" fontId="14" fillId="14" borderId="12" xfId="0" applyFont="1" applyFill="1" applyBorder="1" applyAlignment="1">
      <alignment horizontal="left" vertical="top" wrapText="1"/>
    </xf>
    <xf numFmtId="0" fontId="14" fillId="14" borderId="13" xfId="0" applyFont="1" applyFill="1" applyBorder="1" applyAlignment="1">
      <alignment horizontal="left" vertical="top" wrapText="1"/>
    </xf>
    <xf numFmtId="0" fontId="4" fillId="15" borderId="4" xfId="0" applyFont="1" applyFill="1" applyBorder="1" applyAlignment="1">
      <alignment horizontal="left" vertical="top" wrapText="1"/>
    </xf>
    <xf numFmtId="0" fontId="4" fillId="23" borderId="4" xfId="0" applyFont="1" applyFill="1" applyBorder="1" applyAlignment="1">
      <alignment horizontal="left" vertical="top" wrapText="1"/>
    </xf>
    <xf numFmtId="0" fontId="14" fillId="23" borderId="4" xfId="0" applyFont="1" applyFill="1" applyBorder="1" applyAlignment="1">
      <alignment horizontal="left" vertical="top" wrapText="1"/>
    </xf>
    <xf numFmtId="0" fontId="14" fillId="0" borderId="4" xfId="0" applyFont="1" applyBorder="1" applyAlignment="1">
      <alignment horizontal="left" vertical="top" wrapText="1"/>
    </xf>
    <xf numFmtId="0" fontId="14" fillId="3" borderId="11" xfId="0" applyFont="1" applyFill="1" applyBorder="1" applyAlignment="1">
      <alignment horizontal="left" vertical="top" wrapText="1"/>
    </xf>
    <xf numFmtId="0" fontId="7" fillId="4" borderId="4" xfId="0" applyFont="1" applyFill="1" applyBorder="1" applyAlignment="1">
      <alignment horizontal="left" vertical="top" wrapText="1"/>
    </xf>
    <xf numFmtId="0" fontId="7" fillId="4" borderId="14" xfId="0" applyFont="1" applyFill="1" applyBorder="1" applyAlignment="1">
      <alignment horizontal="left" vertical="top" wrapText="1"/>
    </xf>
    <xf numFmtId="0" fontId="7" fillId="4" borderId="2" xfId="0" applyFont="1" applyFill="1" applyBorder="1" applyAlignment="1">
      <alignment horizontal="left" vertical="top" wrapText="1"/>
    </xf>
    <xf numFmtId="0" fontId="7" fillId="4" borderId="1" xfId="0" applyFont="1" applyFill="1" applyBorder="1" applyAlignment="1">
      <alignment horizontal="left" vertical="top" wrapText="1"/>
    </xf>
    <xf numFmtId="0" fontId="14" fillId="15" borderId="4" xfId="0" applyFont="1" applyFill="1" applyBorder="1" applyAlignment="1">
      <alignment horizontal="left" vertical="top" wrapText="1"/>
    </xf>
    <xf numFmtId="0" fontId="11" fillId="7" borderId="0" xfId="0" applyFont="1" applyFill="1" applyBorder="1" applyAlignment="1">
      <alignment horizontal="left" vertical="top" wrapText="1"/>
    </xf>
    <xf numFmtId="0" fontId="11" fillId="7" borderId="16" xfId="0" applyFont="1" applyFill="1" applyBorder="1" applyAlignment="1">
      <alignment horizontal="left" vertical="top" wrapText="1"/>
    </xf>
    <xf numFmtId="0" fontId="4" fillId="0" borderId="4" xfId="0" applyFont="1" applyBorder="1" applyAlignment="1">
      <alignment horizontal="left" vertical="top" wrapText="1"/>
    </xf>
    <xf numFmtId="0" fontId="9" fillId="0" borderId="0"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4" fillId="3" borderId="10"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13" xfId="0" applyFont="1" applyFill="1" applyBorder="1" applyAlignment="1">
      <alignment horizontal="left" vertical="top" wrapText="1"/>
    </xf>
    <xf numFmtId="0" fontId="14" fillId="15" borderId="10" xfId="0" applyFont="1" applyFill="1" applyBorder="1" applyAlignment="1">
      <alignment horizontal="left" vertical="top" wrapText="1"/>
    </xf>
    <xf numFmtId="0" fontId="14" fillId="15" borderId="12" xfId="0" applyFont="1" applyFill="1" applyBorder="1" applyAlignment="1">
      <alignment horizontal="left" vertical="top" wrapText="1"/>
    </xf>
    <xf numFmtId="0" fontId="14" fillId="15" borderId="13"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12" xfId="0" applyFont="1" applyFill="1" applyBorder="1" applyAlignment="1">
      <alignment horizontal="left" vertical="top" wrapText="1"/>
    </xf>
    <xf numFmtId="0" fontId="14" fillId="3" borderId="13" xfId="0" applyFont="1" applyFill="1" applyBorder="1" applyAlignment="1">
      <alignment horizontal="left" vertical="top" wrapText="1"/>
    </xf>
    <xf numFmtId="0" fontId="14" fillId="0" borderId="4" xfId="0" applyFont="1" applyBorder="1" applyAlignment="1">
      <alignment horizontal="left" vertical="top"/>
    </xf>
    <xf numFmtId="0" fontId="9" fillId="0" borderId="4" xfId="0" applyFont="1" applyBorder="1" applyAlignment="1">
      <alignment horizontal="left" vertical="top" wrapText="1"/>
    </xf>
    <xf numFmtId="0" fontId="7" fillId="0" borderId="4" xfId="0" applyFont="1" applyBorder="1" applyAlignment="1">
      <alignment horizontal="left" vertical="top" wrapText="1"/>
    </xf>
    <xf numFmtId="0" fontId="14" fillId="14" borderId="4" xfId="0" applyFont="1" applyFill="1" applyBorder="1" applyAlignment="1">
      <alignment horizontal="left" vertical="top" wrapText="1"/>
    </xf>
    <xf numFmtId="0" fontId="14" fillId="0" borderId="4" xfId="0" applyFont="1" applyFill="1" applyBorder="1" applyAlignment="1">
      <alignment horizontal="left" vertical="top" wrapText="1"/>
    </xf>
    <xf numFmtId="0" fontId="7" fillId="0" borderId="4" xfId="0" applyFont="1" applyFill="1" applyBorder="1" applyAlignment="1">
      <alignment horizontal="left" vertical="top" wrapText="1"/>
    </xf>
    <xf numFmtId="0" fontId="9" fillId="0" borderId="0" xfId="0" applyFont="1" applyFill="1" applyBorder="1" applyAlignment="1">
      <alignment horizontal="left" vertical="top"/>
    </xf>
    <xf numFmtId="0" fontId="18" fillId="0" borderId="0" xfId="0" applyFont="1" applyFill="1" applyBorder="1" applyAlignment="1">
      <alignment horizontal="left" vertical="top"/>
    </xf>
    <xf numFmtId="0" fontId="14" fillId="18" borderId="11" xfId="0" applyFont="1" applyFill="1" applyBorder="1" applyAlignment="1">
      <alignment horizontal="left" vertical="top" wrapText="1"/>
    </xf>
    <xf numFmtId="0" fontId="14" fillId="18" borderId="4" xfId="0" applyFont="1" applyFill="1" applyBorder="1" applyAlignment="1">
      <alignment horizontal="left" vertical="top" wrapText="1"/>
    </xf>
    <xf numFmtId="0" fontId="18"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5"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6" xfId="0" applyFont="1" applyFill="1" applyBorder="1" applyAlignment="1">
      <alignment horizontal="left" vertical="top" wrapText="1"/>
    </xf>
    <xf numFmtId="0" fontId="19" fillId="3" borderId="4" xfId="0" applyFont="1" applyFill="1" applyBorder="1" applyAlignment="1">
      <alignment horizontal="left" vertical="top" wrapText="1"/>
    </xf>
    <xf numFmtId="0" fontId="17" fillId="15" borderId="4" xfId="0" applyFont="1" applyFill="1" applyBorder="1" applyAlignment="1">
      <alignment horizontal="left" vertical="top" wrapText="1"/>
    </xf>
    <xf numFmtId="0" fontId="17" fillId="3" borderId="4" xfId="0" applyFont="1" applyFill="1" applyBorder="1" applyAlignment="1">
      <alignment horizontal="left" vertical="top" wrapText="1"/>
    </xf>
    <xf numFmtId="0" fontId="14" fillId="22" borderId="10" xfId="0" applyFont="1" applyFill="1" applyBorder="1" applyAlignment="1">
      <alignment horizontal="left" vertical="top" wrapText="1"/>
    </xf>
    <xf numFmtId="0" fontId="14" fillId="22" borderId="12" xfId="0" applyFont="1" applyFill="1" applyBorder="1" applyAlignment="1">
      <alignment horizontal="left" vertical="top" wrapText="1"/>
    </xf>
    <xf numFmtId="0" fontId="14" fillId="22" borderId="13" xfId="0" applyFont="1" applyFill="1" applyBorder="1" applyAlignment="1">
      <alignment horizontal="left" vertical="top"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uzanne Maguire" id="{252B9576-22FA-49CF-9ED4-91A08738E9D3}" userId="S::suzanne.maguire@un.org::a2d09fd7-b521-4048-87f2-415b8363b02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5" dT="2019-10-31T13:03:29.59" personId="{252B9576-22FA-49CF-9ED4-91A08738E9D3}" id="{25F09879-87EB-4F74-8567-F2F2456DA01D}">
    <text>Figure for 2020 was set in 2019 - check with Abed the background</text>
  </threadedComment>
  <threadedComment ref="P22" dT="2019-10-31T10:49:39.33" personId="{252B9576-22FA-49CF-9ED4-91A08738E9D3}" id="{5B2263D6-073A-46D4-A1FE-C8666A7C6C0E}">
    <text>all in IS s</text>
  </threadedComment>
  <threadedComment ref="N103" dT="2019-10-23T21:29:14.16" personId="{252B9576-22FA-49CF-9ED4-91A08738E9D3}" id="{8AC42A53-EEBD-4B66-80D4-B0A2708D7579}">
    <text>In 2019 logframe, indicator was 'Number of national and local institutions participating in the shelter sector, that contribute to a housing policy for Lebanon.'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1E82D-9E1E-4C04-8D73-803E53C5AEDD}">
  <sheetPr>
    <pageSetUpPr fitToPage="1"/>
  </sheetPr>
  <dimension ref="A1:BF1151"/>
  <sheetViews>
    <sheetView tabSelected="1" topLeftCell="A20" zoomScaleNormal="100" zoomScaleSheetLayoutView="90" zoomScalePageLayoutView="90" workbookViewId="0">
      <selection activeCell="A32" sqref="A32"/>
    </sheetView>
  </sheetViews>
  <sheetFormatPr defaultColWidth="14.42578125" defaultRowHeight="15" customHeight="1" x14ac:dyDescent="0.25"/>
  <cols>
    <col min="1" max="1" width="26.42578125" style="2" customWidth="1"/>
    <col min="2" max="2" width="4.42578125" style="2" customWidth="1"/>
    <col min="3" max="3" width="31.42578125" style="105" customWidth="1"/>
    <col min="4" max="4" width="12.140625" style="149" customWidth="1"/>
    <col min="5" max="5" width="64.42578125" style="149" customWidth="1"/>
    <col min="6" max="6" width="17.28515625" style="105" customWidth="1"/>
    <col min="7" max="7" width="9" style="105" customWidth="1"/>
    <col min="8" max="8" width="13.28515625" style="105" customWidth="1"/>
    <col min="9" max="9" width="10.7109375" style="105" customWidth="1"/>
    <col min="10" max="17" width="8.7109375" style="88" customWidth="1"/>
    <col min="18" max="18" width="4.42578125" style="172" customWidth="1"/>
    <col min="19" max="19" width="18.42578125" style="1" customWidth="1"/>
    <col min="20" max="21" width="16.7109375" style="1" customWidth="1"/>
    <col min="22" max="22" width="14.42578125" style="1"/>
    <col min="23" max="23" width="25.5703125" style="1" customWidth="1"/>
    <col min="24" max="44" width="14.42578125" style="1"/>
    <col min="45" max="16384" width="14.42578125" style="2"/>
  </cols>
  <sheetData>
    <row r="1" spans="1:44" ht="15" customHeight="1" x14ac:dyDescent="0.25">
      <c r="A1" s="239" t="s">
        <v>89</v>
      </c>
      <c r="B1" s="239"/>
      <c r="C1" s="239"/>
      <c r="D1" s="239"/>
      <c r="E1" s="239"/>
      <c r="F1" s="239"/>
      <c r="G1" s="239"/>
      <c r="H1" s="239"/>
      <c r="I1" s="239"/>
      <c r="J1" s="239"/>
      <c r="K1" s="239"/>
      <c r="L1" s="239"/>
      <c r="M1" s="239"/>
      <c r="N1" s="239"/>
      <c r="O1" s="239"/>
      <c r="P1" s="239"/>
      <c r="Q1" s="239"/>
      <c r="S1" s="172"/>
      <c r="T1" s="172"/>
      <c r="U1" s="172"/>
      <c r="V1" s="172"/>
      <c r="W1" s="172"/>
      <c r="X1" s="172"/>
    </row>
    <row r="2" spans="1:44" ht="15" customHeight="1" x14ac:dyDescent="0.25">
      <c r="A2" s="239"/>
      <c r="B2" s="239"/>
      <c r="C2" s="239"/>
      <c r="D2" s="239"/>
      <c r="E2" s="239"/>
      <c r="F2" s="239"/>
      <c r="G2" s="239"/>
      <c r="H2" s="239"/>
      <c r="I2" s="239"/>
      <c r="J2" s="239"/>
      <c r="K2" s="239"/>
      <c r="L2" s="239"/>
      <c r="M2" s="239"/>
      <c r="N2" s="239"/>
      <c r="O2" s="239"/>
      <c r="P2" s="239"/>
      <c r="Q2" s="239"/>
      <c r="S2" s="172"/>
      <c r="T2" s="172"/>
      <c r="U2" s="172"/>
      <c r="V2" s="172"/>
      <c r="W2" s="172"/>
      <c r="X2" s="172"/>
    </row>
    <row r="3" spans="1:44" ht="12.75" customHeight="1" x14ac:dyDescent="0.25">
      <c r="A3" s="172"/>
      <c r="B3" s="185"/>
      <c r="C3" s="182"/>
      <c r="D3" s="182"/>
      <c r="E3" s="182"/>
      <c r="F3" s="182"/>
      <c r="G3" s="182"/>
      <c r="H3" s="182"/>
      <c r="I3" s="182"/>
      <c r="J3" s="240">
        <v>2017</v>
      </c>
      <c r="K3" s="241"/>
      <c r="L3" s="240">
        <v>2018</v>
      </c>
      <c r="M3" s="241"/>
      <c r="N3" s="240">
        <v>2019</v>
      </c>
      <c r="O3" s="241"/>
      <c r="P3" s="240">
        <v>2020</v>
      </c>
      <c r="Q3" s="241"/>
      <c r="S3" s="172"/>
      <c r="T3" s="172"/>
      <c r="U3" s="172"/>
      <c r="V3" s="172"/>
      <c r="W3" s="172"/>
      <c r="X3" s="172"/>
    </row>
    <row r="4" spans="1:44" ht="25.5" x14ac:dyDescent="0.25">
      <c r="A4" s="6" t="s">
        <v>0</v>
      </c>
      <c r="B4" s="7" t="s">
        <v>1</v>
      </c>
      <c r="C4" s="8" t="s">
        <v>2</v>
      </c>
      <c r="D4" s="9" t="s">
        <v>3</v>
      </c>
      <c r="E4" s="9" t="s">
        <v>4</v>
      </c>
      <c r="F4" s="8" t="s">
        <v>5</v>
      </c>
      <c r="G4" s="8" t="s">
        <v>6</v>
      </c>
      <c r="H4" s="8" t="s">
        <v>7</v>
      </c>
      <c r="I4" s="7" t="s">
        <v>8</v>
      </c>
      <c r="J4" s="193" t="s">
        <v>9</v>
      </c>
      <c r="K4" s="194" t="s">
        <v>10</v>
      </c>
      <c r="L4" s="193" t="s">
        <v>9</v>
      </c>
      <c r="M4" s="194" t="s">
        <v>10</v>
      </c>
      <c r="N4" s="193" t="s">
        <v>9</v>
      </c>
      <c r="O4" s="166" t="s">
        <v>87</v>
      </c>
      <c r="P4" s="193" t="s">
        <v>9</v>
      </c>
      <c r="Q4" s="194" t="s">
        <v>10</v>
      </c>
      <c r="S4" s="172"/>
      <c r="T4" s="172"/>
      <c r="U4" s="172"/>
      <c r="V4" s="172"/>
      <c r="W4" s="172"/>
      <c r="X4" s="172"/>
    </row>
    <row r="5" spans="1:44" x14ac:dyDescent="0.25">
      <c r="A5" s="242" t="s">
        <v>12</v>
      </c>
      <c r="B5" s="243" t="s">
        <v>13</v>
      </c>
      <c r="C5" s="234" t="s">
        <v>14</v>
      </c>
      <c r="D5" s="234" t="s">
        <v>15</v>
      </c>
      <c r="E5" s="234" t="s">
        <v>78</v>
      </c>
      <c r="F5" s="234" t="s">
        <v>16</v>
      </c>
      <c r="G5" s="234" t="s">
        <v>17</v>
      </c>
      <c r="H5" s="11" t="s">
        <v>18</v>
      </c>
      <c r="I5" s="195">
        <v>0.4</v>
      </c>
      <c r="J5" s="196">
        <v>0.48</v>
      </c>
      <c r="K5" s="197">
        <f>K12/J12</f>
        <v>1.4248537549407114</v>
      </c>
      <c r="L5" s="196">
        <v>0.8</v>
      </c>
      <c r="M5" s="198">
        <f>M12/L12</f>
        <v>0.42246911599550779</v>
      </c>
      <c r="N5" s="196">
        <v>0.71</v>
      </c>
      <c r="O5" s="199"/>
      <c r="P5" s="157">
        <v>0.9</v>
      </c>
      <c r="Q5" s="200"/>
      <c r="S5" s="172"/>
      <c r="T5" s="172"/>
      <c r="U5" s="172"/>
      <c r="V5" s="172"/>
      <c r="W5" s="172"/>
      <c r="X5" s="172"/>
    </row>
    <row r="6" spans="1:44" x14ac:dyDescent="0.25">
      <c r="A6" s="242"/>
      <c r="B6" s="243"/>
      <c r="C6" s="234"/>
      <c r="D6" s="234"/>
      <c r="E6" s="234"/>
      <c r="F6" s="234"/>
      <c r="G6" s="234"/>
      <c r="H6" s="11" t="s">
        <v>19</v>
      </c>
      <c r="I6" s="195"/>
      <c r="J6" s="196"/>
      <c r="K6" s="197"/>
      <c r="L6" s="196"/>
      <c r="M6" s="200"/>
      <c r="N6" s="196"/>
      <c r="O6" s="200"/>
      <c r="P6" s="201"/>
      <c r="Q6" s="200"/>
      <c r="S6" s="172"/>
      <c r="T6" s="172"/>
      <c r="U6" s="172"/>
      <c r="V6" s="172"/>
      <c r="W6" s="172"/>
      <c r="X6" s="172"/>
    </row>
    <row r="7" spans="1:44" ht="12.75" customHeight="1" x14ac:dyDescent="0.25">
      <c r="A7" s="242"/>
      <c r="B7" s="243"/>
      <c r="C7" s="234"/>
      <c r="D7" s="234"/>
      <c r="E7" s="234"/>
      <c r="F7" s="234"/>
      <c r="G7" s="234"/>
      <c r="H7" s="11" t="s">
        <v>20</v>
      </c>
      <c r="I7" s="195"/>
      <c r="J7" s="196"/>
      <c r="K7" s="197"/>
      <c r="L7" s="201"/>
      <c r="M7" s="200"/>
      <c r="N7" s="202"/>
      <c r="O7" s="200"/>
      <c r="P7" s="201"/>
      <c r="Q7" s="200"/>
      <c r="S7" s="172"/>
      <c r="T7" s="172"/>
      <c r="U7" s="172"/>
      <c r="V7" s="172"/>
      <c r="W7" s="172"/>
      <c r="X7" s="172"/>
    </row>
    <row r="8" spans="1:44" ht="36.75" customHeight="1" x14ac:dyDescent="0.25">
      <c r="A8" s="242"/>
      <c r="B8" s="243"/>
      <c r="C8" s="234"/>
      <c r="D8" s="234"/>
      <c r="E8" s="234"/>
      <c r="F8" s="234"/>
      <c r="G8" s="234"/>
      <c r="H8" s="11" t="s">
        <v>21</v>
      </c>
      <c r="I8" s="195"/>
      <c r="J8" s="196"/>
      <c r="K8" s="197"/>
      <c r="L8" s="201"/>
      <c r="M8" s="200"/>
      <c r="N8" s="201"/>
      <c r="O8" s="200"/>
      <c r="P8" s="201"/>
      <c r="Q8" s="200"/>
      <c r="S8" s="172"/>
      <c r="T8" s="172"/>
      <c r="U8" s="172"/>
      <c r="V8" s="172"/>
      <c r="W8" s="172"/>
      <c r="X8" s="172"/>
    </row>
    <row r="9" spans="1:44" s="15" customFormat="1" ht="12.75" customHeight="1" x14ac:dyDescent="0.25">
      <c r="A9" s="12"/>
      <c r="B9" s="3"/>
      <c r="C9" s="13"/>
      <c r="D9" s="14"/>
      <c r="E9" s="14"/>
      <c r="F9" s="13"/>
      <c r="G9" s="13"/>
      <c r="H9" s="13"/>
      <c r="I9" s="235"/>
      <c r="J9" s="236"/>
      <c r="K9" s="236"/>
      <c r="L9" s="236"/>
      <c r="M9" s="236"/>
      <c r="N9" s="236"/>
      <c r="O9" s="236"/>
      <c r="P9" s="236"/>
      <c r="Q9" s="236"/>
      <c r="R9" s="172"/>
      <c r="S9" s="172"/>
      <c r="T9" s="172"/>
      <c r="U9" s="172"/>
      <c r="V9" s="172"/>
      <c r="W9" s="172"/>
      <c r="X9" s="172"/>
      <c r="Y9" s="1"/>
      <c r="Z9" s="1"/>
      <c r="AA9" s="1"/>
      <c r="AB9" s="1"/>
      <c r="AC9" s="1"/>
      <c r="AD9" s="1"/>
      <c r="AE9" s="1"/>
      <c r="AF9" s="1"/>
      <c r="AG9" s="1"/>
      <c r="AH9" s="1"/>
      <c r="AI9" s="1"/>
      <c r="AJ9" s="1"/>
      <c r="AK9" s="1"/>
      <c r="AL9" s="1"/>
      <c r="AM9" s="1"/>
      <c r="AN9" s="1"/>
      <c r="AO9" s="1"/>
      <c r="AP9" s="1"/>
      <c r="AQ9" s="1"/>
      <c r="AR9" s="1"/>
    </row>
    <row r="10" spans="1:44" ht="12.75" customHeight="1" x14ac:dyDescent="0.25">
      <c r="A10" s="3"/>
      <c r="B10" s="4"/>
      <c r="C10" s="5"/>
      <c r="D10" s="5"/>
      <c r="E10" s="5"/>
      <c r="F10" s="5"/>
      <c r="G10" s="5"/>
      <c r="H10" s="5"/>
      <c r="I10" s="203"/>
      <c r="J10" s="237">
        <v>2017</v>
      </c>
      <c r="K10" s="238"/>
      <c r="L10" s="237">
        <v>2018</v>
      </c>
      <c r="M10" s="238"/>
      <c r="N10" s="237">
        <v>2019</v>
      </c>
      <c r="O10" s="238"/>
      <c r="P10" s="237">
        <v>2020</v>
      </c>
      <c r="Q10" s="238"/>
      <c r="S10" s="217" t="s">
        <v>90</v>
      </c>
      <c r="T10" s="172"/>
      <c r="U10" s="172"/>
      <c r="V10" s="172"/>
      <c r="W10" s="172"/>
      <c r="X10" s="172"/>
    </row>
    <row r="11" spans="1:44" s="15" customFormat="1" ht="25.5" x14ac:dyDescent="0.25">
      <c r="A11" s="16" t="s">
        <v>0</v>
      </c>
      <c r="B11" s="17" t="s">
        <v>1</v>
      </c>
      <c r="C11" s="18" t="s">
        <v>2</v>
      </c>
      <c r="D11" s="19" t="s">
        <v>3</v>
      </c>
      <c r="E11" s="19" t="s">
        <v>4</v>
      </c>
      <c r="F11" s="18" t="s">
        <v>5</v>
      </c>
      <c r="G11" s="20" t="s">
        <v>6</v>
      </c>
      <c r="H11" s="21" t="s">
        <v>7</v>
      </c>
      <c r="I11" s="204" t="s">
        <v>8</v>
      </c>
      <c r="J11" s="205" t="s">
        <v>9</v>
      </c>
      <c r="K11" s="166" t="s">
        <v>10</v>
      </c>
      <c r="L11" s="205" t="s">
        <v>9</v>
      </c>
      <c r="M11" s="166" t="s">
        <v>10</v>
      </c>
      <c r="N11" s="205" t="s">
        <v>9</v>
      </c>
      <c r="O11" s="166" t="s">
        <v>87</v>
      </c>
      <c r="P11" s="205" t="s">
        <v>9</v>
      </c>
      <c r="Q11" s="166" t="s">
        <v>10</v>
      </c>
      <c r="R11" s="172"/>
      <c r="S11" s="24" t="s">
        <v>22</v>
      </c>
      <c r="T11" s="24" t="s">
        <v>23</v>
      </c>
      <c r="U11" s="24">
        <v>2018</v>
      </c>
      <c r="V11" s="25">
        <v>2019</v>
      </c>
      <c r="W11" s="25">
        <v>2020</v>
      </c>
      <c r="X11" s="1"/>
      <c r="Y11" s="1"/>
      <c r="Z11" s="1"/>
      <c r="AA11" s="1"/>
      <c r="AB11" s="1"/>
      <c r="AC11" s="1"/>
      <c r="AD11" s="1"/>
      <c r="AE11" s="1"/>
      <c r="AF11" s="1"/>
      <c r="AG11" s="1"/>
      <c r="AH11" s="1"/>
      <c r="AI11" s="1"/>
      <c r="AJ11" s="1"/>
      <c r="AK11" s="1"/>
      <c r="AL11" s="1"/>
      <c r="AM11" s="1"/>
      <c r="AN11" s="1"/>
      <c r="AO11" s="1"/>
      <c r="AP11" s="1"/>
      <c r="AQ11" s="1"/>
      <c r="AR11" s="1"/>
    </row>
    <row r="12" spans="1:44" ht="12.75" customHeight="1" x14ac:dyDescent="0.25">
      <c r="A12" s="244" t="s">
        <v>45</v>
      </c>
      <c r="B12" s="243" t="s">
        <v>13</v>
      </c>
      <c r="C12" s="247" t="s">
        <v>46</v>
      </c>
      <c r="D12" s="234" t="s">
        <v>24</v>
      </c>
      <c r="E12" s="234" t="s">
        <v>80</v>
      </c>
      <c r="F12" s="234" t="s">
        <v>47</v>
      </c>
      <c r="G12" s="251" t="s">
        <v>25</v>
      </c>
      <c r="H12" s="26" t="s">
        <v>26</v>
      </c>
      <c r="I12" s="206">
        <v>333330</v>
      </c>
      <c r="J12" s="207">
        <v>126500</v>
      </c>
      <c r="K12" s="206">
        <v>180244</v>
      </c>
      <c r="L12" s="207">
        <v>373980</v>
      </c>
      <c r="M12" s="206">
        <v>157995</v>
      </c>
      <c r="N12" s="207">
        <v>333330</v>
      </c>
      <c r="O12" s="208"/>
      <c r="P12" s="209">
        <v>315697.83904071787</v>
      </c>
      <c r="Q12" s="206"/>
      <c r="S12" s="30" t="s">
        <v>27</v>
      </c>
      <c r="T12" s="31">
        <v>21205628</v>
      </c>
      <c r="U12" s="32">
        <v>30933600</v>
      </c>
      <c r="V12" s="32">
        <v>74202879</v>
      </c>
      <c r="W12" s="159">
        <v>68359006.891715556</v>
      </c>
    </row>
    <row r="13" spans="1:44" ht="12.75" customHeight="1" x14ac:dyDescent="0.25">
      <c r="A13" s="245"/>
      <c r="B13" s="243"/>
      <c r="C13" s="247"/>
      <c r="D13" s="234"/>
      <c r="E13" s="234"/>
      <c r="F13" s="234"/>
      <c r="G13" s="251"/>
      <c r="H13" s="11" t="s">
        <v>18</v>
      </c>
      <c r="I13" s="210"/>
      <c r="J13" s="211"/>
      <c r="K13" s="212"/>
      <c r="L13" s="213"/>
      <c r="M13" s="214"/>
      <c r="N13" s="213">
        <v>333330</v>
      </c>
      <c r="O13" s="215"/>
      <c r="P13" s="209">
        <v>315697.83904071798</v>
      </c>
      <c r="Q13" s="214"/>
      <c r="S13" s="30" t="s">
        <v>28</v>
      </c>
      <c r="T13" s="30">
        <v>100</v>
      </c>
      <c r="U13" s="39">
        <v>100</v>
      </c>
      <c r="V13" s="30">
        <v>40</v>
      </c>
      <c r="W13" s="30">
        <v>100</v>
      </c>
    </row>
    <row r="14" spans="1:44" ht="12.75" customHeight="1" x14ac:dyDescent="0.25">
      <c r="A14" s="245"/>
      <c r="B14" s="243"/>
      <c r="C14" s="247"/>
      <c r="D14" s="234"/>
      <c r="E14" s="234"/>
      <c r="F14" s="234"/>
      <c r="G14" s="251"/>
      <c r="H14" s="11" t="s">
        <v>19</v>
      </c>
      <c r="I14" s="210"/>
      <c r="J14" s="211"/>
      <c r="K14" s="212"/>
      <c r="L14" s="213"/>
      <c r="M14" s="214"/>
      <c r="N14" s="213"/>
      <c r="O14" s="216"/>
      <c r="P14" s="216"/>
      <c r="Q14" s="214"/>
      <c r="S14" s="30" t="s">
        <v>29</v>
      </c>
      <c r="T14" s="40">
        <v>0</v>
      </c>
      <c r="U14" s="39">
        <v>0</v>
      </c>
      <c r="V14" s="30">
        <v>60</v>
      </c>
      <c r="W14" s="30">
        <v>0</v>
      </c>
    </row>
    <row r="15" spans="1:44" ht="12.75" customHeight="1" x14ac:dyDescent="0.25">
      <c r="A15" s="245"/>
      <c r="B15" s="243"/>
      <c r="C15" s="247"/>
      <c r="D15" s="234"/>
      <c r="E15" s="234"/>
      <c r="F15" s="234"/>
      <c r="G15" s="251"/>
      <c r="H15" s="11" t="s">
        <v>20</v>
      </c>
      <c r="I15" s="210"/>
      <c r="J15" s="211"/>
      <c r="K15" s="212"/>
      <c r="L15" s="213"/>
      <c r="M15" s="214"/>
      <c r="N15" s="213"/>
      <c r="O15" s="216"/>
      <c r="P15" s="216"/>
      <c r="Q15" s="214"/>
      <c r="S15" s="172"/>
      <c r="T15" s="172"/>
      <c r="U15" s="172"/>
      <c r="V15" s="172"/>
      <c r="W15" s="172"/>
    </row>
    <row r="16" spans="1:44" ht="32.25" customHeight="1" x14ac:dyDescent="0.25">
      <c r="A16" s="245"/>
      <c r="B16" s="243"/>
      <c r="C16" s="247"/>
      <c r="D16" s="234"/>
      <c r="E16" s="234"/>
      <c r="F16" s="234"/>
      <c r="G16" s="251"/>
      <c r="H16" s="11" t="s">
        <v>21</v>
      </c>
      <c r="I16" s="210"/>
      <c r="J16" s="211"/>
      <c r="K16" s="212"/>
      <c r="L16" s="213"/>
      <c r="M16" s="214"/>
      <c r="N16" s="213"/>
      <c r="O16" s="216"/>
      <c r="P16" s="216"/>
      <c r="Q16" s="214"/>
      <c r="S16" s="172"/>
      <c r="T16" s="172"/>
      <c r="U16" s="172"/>
      <c r="V16" s="172"/>
      <c r="W16" s="172"/>
    </row>
    <row r="17" spans="1:23" x14ac:dyDescent="0.25">
      <c r="A17" s="245"/>
      <c r="B17" s="243" t="s">
        <v>30</v>
      </c>
      <c r="C17" s="256" t="s">
        <v>48</v>
      </c>
      <c r="D17" s="234" t="s">
        <v>24</v>
      </c>
      <c r="E17" s="234" t="s">
        <v>49</v>
      </c>
      <c r="F17" s="234" t="s">
        <v>47</v>
      </c>
      <c r="G17" s="251" t="s">
        <v>25</v>
      </c>
      <c r="H17" s="26" t="s">
        <v>26</v>
      </c>
      <c r="I17" s="27">
        <v>133500</v>
      </c>
      <c r="J17" s="28" t="s">
        <v>31</v>
      </c>
      <c r="K17" s="27">
        <f t="shared" ref="K17:N17" si="0">SUM(K18:K21)</f>
        <v>0</v>
      </c>
      <c r="L17" s="28" t="s">
        <v>31</v>
      </c>
      <c r="M17" s="27">
        <f t="shared" si="0"/>
        <v>0</v>
      </c>
      <c r="N17" s="28">
        <f t="shared" si="0"/>
        <v>133500</v>
      </c>
      <c r="O17" s="29"/>
      <c r="P17" s="152">
        <v>133167</v>
      </c>
      <c r="Q17" s="27"/>
      <c r="S17" s="187"/>
      <c r="T17" s="172"/>
      <c r="U17" s="172"/>
      <c r="V17" s="172"/>
      <c r="W17" s="172"/>
    </row>
    <row r="18" spans="1:23" x14ac:dyDescent="0.25">
      <c r="A18" s="245"/>
      <c r="B18" s="243"/>
      <c r="C18" s="256"/>
      <c r="D18" s="234"/>
      <c r="E18" s="234"/>
      <c r="F18" s="234"/>
      <c r="G18" s="251"/>
      <c r="H18" s="11" t="s">
        <v>18</v>
      </c>
      <c r="I18" s="33">
        <v>133500</v>
      </c>
      <c r="J18" s="34" t="s">
        <v>31</v>
      </c>
      <c r="K18" s="35"/>
      <c r="L18" s="36" t="s">
        <v>31</v>
      </c>
      <c r="M18" s="37"/>
      <c r="N18" s="36">
        <v>133500</v>
      </c>
      <c r="O18" s="38"/>
      <c r="P18" s="153">
        <v>133167</v>
      </c>
      <c r="Q18" s="37"/>
      <c r="S18" s="172"/>
      <c r="T18" s="172"/>
      <c r="U18" s="172"/>
      <c r="V18" s="172"/>
      <c r="W18" s="172"/>
    </row>
    <row r="19" spans="1:23" x14ac:dyDescent="0.25">
      <c r="A19" s="245"/>
      <c r="B19" s="243"/>
      <c r="C19" s="256"/>
      <c r="D19" s="234"/>
      <c r="E19" s="234"/>
      <c r="F19" s="234"/>
      <c r="G19" s="251"/>
      <c r="H19" s="11" t="s">
        <v>19</v>
      </c>
      <c r="I19" s="33"/>
      <c r="J19" s="34"/>
      <c r="K19" s="35"/>
      <c r="L19" s="36"/>
      <c r="M19" s="37"/>
      <c r="N19" s="36"/>
      <c r="O19" s="151"/>
      <c r="P19" s="151"/>
      <c r="Q19" s="37"/>
      <c r="S19" s="172"/>
      <c r="T19" s="172"/>
      <c r="U19" s="172"/>
      <c r="V19" s="172"/>
      <c r="W19" s="172"/>
    </row>
    <row r="20" spans="1:23" x14ac:dyDescent="0.25">
      <c r="A20" s="245"/>
      <c r="B20" s="243"/>
      <c r="C20" s="256"/>
      <c r="D20" s="234"/>
      <c r="E20" s="234"/>
      <c r="F20" s="234"/>
      <c r="G20" s="251"/>
      <c r="H20" s="11" t="s">
        <v>20</v>
      </c>
      <c r="I20" s="33"/>
      <c r="J20" s="34"/>
      <c r="K20" s="35"/>
      <c r="L20" s="36"/>
      <c r="M20" s="37"/>
      <c r="N20" s="36"/>
      <c r="O20" s="151"/>
      <c r="P20" s="151"/>
      <c r="Q20" s="37"/>
      <c r="S20" s="172"/>
      <c r="T20" s="172"/>
      <c r="U20" s="172"/>
      <c r="V20" s="172"/>
      <c r="W20" s="172"/>
    </row>
    <row r="21" spans="1:23" ht="14.25" customHeight="1" x14ac:dyDescent="0.25">
      <c r="A21" s="245"/>
      <c r="B21" s="243"/>
      <c r="C21" s="256"/>
      <c r="D21" s="234"/>
      <c r="E21" s="234"/>
      <c r="F21" s="234"/>
      <c r="G21" s="251"/>
      <c r="H21" s="11" t="s">
        <v>21</v>
      </c>
      <c r="I21" s="33"/>
      <c r="J21" s="34"/>
      <c r="K21" s="35"/>
      <c r="L21" s="36"/>
      <c r="M21" s="37"/>
      <c r="N21" s="36"/>
      <c r="O21" s="151"/>
      <c r="P21" s="151"/>
      <c r="Q21" s="37"/>
      <c r="S21" s="172"/>
      <c r="T21" s="172"/>
      <c r="U21" s="172"/>
      <c r="V21" s="172"/>
      <c r="W21" s="172"/>
    </row>
    <row r="22" spans="1:23" ht="12.75" customHeight="1" x14ac:dyDescent="0.25">
      <c r="A22" s="245"/>
      <c r="B22" s="243" t="s">
        <v>32</v>
      </c>
      <c r="C22" s="248" t="s">
        <v>50</v>
      </c>
      <c r="D22" s="250" t="s">
        <v>24</v>
      </c>
      <c r="E22" s="250" t="s">
        <v>79</v>
      </c>
      <c r="F22" s="250" t="s">
        <v>16</v>
      </c>
      <c r="G22" s="251" t="s">
        <v>25</v>
      </c>
      <c r="H22" s="26" t="s">
        <v>26</v>
      </c>
      <c r="I22" s="27">
        <v>246000</v>
      </c>
      <c r="J22" s="28" t="s">
        <v>31</v>
      </c>
      <c r="K22" s="27">
        <f t="shared" ref="K22:M22" si="1">SUM(K23:K26)</f>
        <v>0</v>
      </c>
      <c r="L22" s="28" t="s">
        <v>31</v>
      </c>
      <c r="M22" s="27">
        <f t="shared" si="1"/>
        <v>0</v>
      </c>
      <c r="N22" s="28">
        <v>246000</v>
      </c>
      <c r="O22" s="41">
        <v>0</v>
      </c>
      <c r="P22" s="28">
        <v>300000</v>
      </c>
      <c r="Q22" s="27"/>
      <c r="S22" s="172"/>
      <c r="T22" s="188"/>
      <c r="U22" s="188"/>
      <c r="V22" s="172"/>
      <c r="W22" s="172"/>
    </row>
    <row r="23" spans="1:23" ht="12.75" customHeight="1" x14ac:dyDescent="0.25">
      <c r="A23" s="245"/>
      <c r="B23" s="243"/>
      <c r="C23" s="249"/>
      <c r="D23" s="250"/>
      <c r="E23" s="250"/>
      <c r="F23" s="250"/>
      <c r="G23" s="251"/>
      <c r="H23" s="11" t="s">
        <v>18</v>
      </c>
      <c r="I23" s="33">
        <v>246000</v>
      </c>
      <c r="J23" s="34" t="s">
        <v>31</v>
      </c>
      <c r="K23" s="35"/>
      <c r="L23" s="36" t="s">
        <v>31</v>
      </c>
      <c r="M23" s="37"/>
      <c r="N23" s="36">
        <v>246000</v>
      </c>
      <c r="O23" s="41">
        <v>0</v>
      </c>
      <c r="P23" s="28">
        <v>300000</v>
      </c>
      <c r="Q23" s="37"/>
      <c r="S23" s="172"/>
      <c r="T23" s="172"/>
      <c r="U23" s="172"/>
      <c r="V23" s="172"/>
      <c r="W23" s="172"/>
    </row>
    <row r="24" spans="1:23" ht="12.75" customHeight="1" x14ac:dyDescent="0.25">
      <c r="A24" s="245"/>
      <c r="B24" s="243"/>
      <c r="C24" s="249"/>
      <c r="D24" s="250"/>
      <c r="E24" s="250"/>
      <c r="F24" s="250"/>
      <c r="G24" s="251"/>
      <c r="H24" s="11" t="s">
        <v>19</v>
      </c>
      <c r="I24" s="33"/>
      <c r="J24" s="34"/>
      <c r="K24" s="35"/>
      <c r="L24" s="36"/>
      <c r="M24" s="37"/>
      <c r="N24" s="36"/>
      <c r="O24" s="41">
        <v>0</v>
      </c>
      <c r="P24" s="36"/>
      <c r="Q24" s="37"/>
      <c r="S24" s="172"/>
      <c r="T24" s="189"/>
      <c r="U24" s="172"/>
      <c r="V24" s="172"/>
      <c r="W24" s="172"/>
    </row>
    <row r="25" spans="1:23" ht="12.75" customHeight="1" x14ac:dyDescent="0.25">
      <c r="A25" s="245"/>
      <c r="B25" s="243"/>
      <c r="C25" s="249"/>
      <c r="D25" s="250"/>
      <c r="E25" s="250"/>
      <c r="F25" s="250"/>
      <c r="G25" s="251"/>
      <c r="H25" s="11" t="s">
        <v>20</v>
      </c>
      <c r="I25" s="33"/>
      <c r="J25" s="34"/>
      <c r="K25" s="35"/>
      <c r="L25" s="36"/>
      <c r="M25" s="37"/>
      <c r="N25" s="36"/>
      <c r="O25" s="41">
        <v>0</v>
      </c>
      <c r="P25" s="36"/>
      <c r="Q25" s="37"/>
      <c r="S25" s="172"/>
      <c r="T25" s="172"/>
      <c r="U25" s="172"/>
      <c r="V25" s="172"/>
      <c r="W25" s="172"/>
    </row>
    <row r="26" spans="1:23" ht="12.75" customHeight="1" x14ac:dyDescent="0.25">
      <c r="A26" s="246"/>
      <c r="B26" s="243"/>
      <c r="C26" s="249"/>
      <c r="D26" s="250"/>
      <c r="E26" s="250"/>
      <c r="F26" s="250"/>
      <c r="G26" s="251"/>
      <c r="H26" s="11" t="s">
        <v>21</v>
      </c>
      <c r="I26" s="33"/>
      <c r="J26" s="34"/>
      <c r="K26" s="35"/>
      <c r="L26" s="36"/>
      <c r="M26" s="37"/>
      <c r="N26" s="36"/>
      <c r="O26" s="41">
        <v>0</v>
      </c>
      <c r="P26" s="36"/>
      <c r="Q26" s="37"/>
      <c r="S26" s="172"/>
      <c r="T26" s="172"/>
      <c r="U26" s="172"/>
      <c r="V26" s="172"/>
      <c r="W26" s="172"/>
    </row>
    <row r="27" spans="1:23" ht="12.75" customHeight="1" x14ac:dyDescent="0.25">
      <c r="A27" s="192" t="s">
        <v>33</v>
      </c>
      <c r="B27" s="168"/>
      <c r="C27" s="169"/>
      <c r="D27" s="169"/>
      <c r="E27" s="169"/>
      <c r="F27" s="169"/>
      <c r="G27" s="169"/>
      <c r="H27" s="169"/>
      <c r="I27" s="170"/>
      <c r="J27" s="171"/>
      <c r="K27" s="171"/>
      <c r="L27" s="171"/>
      <c r="M27" s="171"/>
      <c r="N27" s="171"/>
      <c r="O27" s="171"/>
      <c r="P27" s="171"/>
      <c r="Q27" s="171"/>
      <c r="S27" s="172"/>
      <c r="T27" s="172"/>
      <c r="U27" s="172"/>
      <c r="V27" s="172"/>
      <c r="W27" s="172"/>
    </row>
    <row r="28" spans="1:23" s="1" customFormat="1" ht="12.75" customHeight="1" x14ac:dyDescent="0.25">
      <c r="A28" s="173" t="s">
        <v>97</v>
      </c>
      <c r="B28" s="168"/>
      <c r="C28" s="169"/>
      <c r="D28" s="169"/>
      <c r="E28" s="169"/>
      <c r="F28" s="169"/>
      <c r="G28" s="170"/>
      <c r="H28" s="171"/>
      <c r="I28" s="171"/>
      <c r="J28" s="171"/>
      <c r="K28" s="171"/>
      <c r="L28" s="171"/>
      <c r="M28" s="171"/>
      <c r="N28" s="171"/>
      <c r="O28" s="171"/>
      <c r="P28" s="174"/>
      <c r="Q28" s="174"/>
      <c r="R28" s="172"/>
      <c r="S28" s="172"/>
      <c r="T28" s="172"/>
      <c r="U28" s="172"/>
      <c r="V28" s="172"/>
      <c r="W28" s="172"/>
    </row>
    <row r="29" spans="1:23" s="1" customFormat="1" ht="12.75" customHeight="1" x14ac:dyDescent="0.25">
      <c r="A29" s="175" t="s">
        <v>100</v>
      </c>
      <c r="B29" s="168"/>
      <c r="C29" s="169"/>
      <c r="D29" s="169"/>
      <c r="E29" s="169"/>
      <c r="F29" s="169"/>
      <c r="G29" s="170"/>
      <c r="H29" s="171"/>
      <c r="I29" s="171"/>
      <c r="J29" s="171"/>
      <c r="K29" s="171"/>
      <c r="L29" s="171"/>
      <c r="M29" s="171"/>
      <c r="N29" s="171"/>
      <c r="O29" s="171"/>
      <c r="P29" s="174"/>
      <c r="Q29" s="174"/>
      <c r="R29" s="172"/>
      <c r="S29" s="172"/>
      <c r="T29" s="172"/>
      <c r="U29" s="172"/>
      <c r="V29" s="172"/>
      <c r="W29" s="172"/>
    </row>
    <row r="30" spans="1:23" s="1" customFormat="1" ht="12.75" customHeight="1" x14ac:dyDescent="0.25">
      <c r="A30" s="175" t="s">
        <v>101</v>
      </c>
      <c r="B30" s="168"/>
      <c r="C30" s="169"/>
      <c r="D30" s="169"/>
      <c r="E30" s="169"/>
      <c r="F30" s="169"/>
      <c r="G30" s="170"/>
      <c r="H30" s="171"/>
      <c r="I30" s="171"/>
      <c r="J30" s="171"/>
      <c r="K30" s="171"/>
      <c r="L30" s="171"/>
      <c r="M30" s="171"/>
      <c r="N30" s="171"/>
      <c r="O30" s="171"/>
      <c r="P30" s="174"/>
      <c r="Q30" s="174"/>
      <c r="R30" s="172"/>
      <c r="S30" s="172"/>
      <c r="T30" s="172"/>
      <c r="U30" s="172"/>
      <c r="V30" s="172"/>
      <c r="W30" s="172"/>
    </row>
    <row r="31" spans="1:23" s="165" customFormat="1" ht="12.75" customHeight="1" x14ac:dyDescent="0.25">
      <c r="A31" s="175" t="s">
        <v>102</v>
      </c>
      <c r="B31" s="168"/>
      <c r="C31" s="168"/>
      <c r="D31" s="168"/>
      <c r="E31" s="168"/>
      <c r="F31" s="168"/>
      <c r="G31" s="190"/>
      <c r="H31" s="191"/>
      <c r="I31" s="191"/>
      <c r="J31" s="191"/>
      <c r="K31" s="191"/>
      <c r="L31" s="191"/>
      <c r="M31" s="191"/>
      <c r="N31" s="191"/>
      <c r="O31" s="191"/>
      <c r="P31" s="175"/>
      <c r="Q31" s="175"/>
      <c r="R31" s="175"/>
      <c r="S31" s="175"/>
      <c r="T31" s="175"/>
      <c r="U31" s="175"/>
      <c r="V31" s="175"/>
      <c r="W31" s="175"/>
    </row>
    <row r="32" spans="1:23" s="1" customFormat="1" ht="12.75" customHeight="1" x14ac:dyDescent="0.25">
      <c r="A32" s="175" t="s">
        <v>103</v>
      </c>
      <c r="B32" s="168"/>
      <c r="C32" s="169"/>
      <c r="D32" s="169"/>
      <c r="E32" s="169"/>
      <c r="F32" s="169"/>
      <c r="G32" s="170"/>
      <c r="H32" s="171"/>
      <c r="I32" s="171"/>
      <c r="J32" s="171"/>
      <c r="K32" s="171"/>
      <c r="L32" s="171"/>
      <c r="M32" s="171"/>
      <c r="N32" s="171"/>
      <c r="O32" s="171"/>
      <c r="P32" s="174"/>
      <c r="Q32" s="174"/>
      <c r="R32" s="172"/>
      <c r="S32" s="172"/>
      <c r="T32" s="172"/>
      <c r="U32" s="172"/>
      <c r="V32" s="172"/>
      <c r="W32" s="172"/>
    </row>
    <row r="33" spans="1:58" s="1" customFormat="1" ht="12.75" customHeight="1" x14ac:dyDescent="0.25">
      <c r="A33" s="175" t="s">
        <v>110</v>
      </c>
      <c r="B33" s="168"/>
      <c r="C33" s="169"/>
      <c r="D33" s="169"/>
      <c r="E33" s="169"/>
      <c r="F33" s="169"/>
      <c r="G33" s="170"/>
      <c r="H33" s="171"/>
      <c r="I33" s="171"/>
      <c r="J33" s="171"/>
      <c r="K33" s="171"/>
      <c r="L33" s="171"/>
      <c r="M33" s="171"/>
      <c r="N33" s="171"/>
      <c r="O33" s="171"/>
      <c r="P33" s="174"/>
      <c r="Q33" s="174"/>
      <c r="R33" s="172"/>
      <c r="S33" s="172"/>
      <c r="T33" s="172"/>
      <c r="U33" s="172"/>
      <c r="V33" s="172"/>
      <c r="W33" s="172"/>
    </row>
    <row r="34" spans="1:58" s="1" customFormat="1" ht="12.75" customHeight="1" x14ac:dyDescent="0.25">
      <c r="A34" s="175" t="s">
        <v>104</v>
      </c>
      <c r="B34" s="168"/>
      <c r="C34" s="169"/>
      <c r="D34" s="169"/>
      <c r="E34" s="169"/>
      <c r="F34" s="169"/>
      <c r="G34" s="170"/>
      <c r="H34" s="171"/>
      <c r="I34" s="171"/>
      <c r="J34" s="171"/>
      <c r="K34" s="171"/>
      <c r="L34" s="171"/>
      <c r="M34" s="171"/>
      <c r="N34" s="171"/>
      <c r="O34" s="171"/>
      <c r="P34" s="174"/>
      <c r="Q34" s="174"/>
      <c r="R34" s="172"/>
      <c r="S34" s="172"/>
      <c r="T34" s="172"/>
      <c r="U34" s="172"/>
      <c r="V34" s="172"/>
      <c r="W34" s="172"/>
    </row>
    <row r="35" spans="1:58" s="1" customFormat="1" ht="12.75" customHeight="1" x14ac:dyDescent="0.25">
      <c r="A35" s="175" t="s">
        <v>105</v>
      </c>
      <c r="B35" s="168"/>
      <c r="C35" s="169"/>
      <c r="D35" s="169"/>
      <c r="E35" s="169"/>
      <c r="F35" s="169"/>
      <c r="G35" s="170"/>
      <c r="H35" s="171"/>
      <c r="I35" s="171"/>
      <c r="J35" s="171"/>
      <c r="K35" s="171"/>
      <c r="L35" s="171"/>
      <c r="M35" s="171"/>
      <c r="N35" s="171"/>
      <c r="O35" s="171"/>
      <c r="P35" s="174"/>
      <c r="Q35" s="174"/>
      <c r="R35" s="172"/>
      <c r="S35" s="172"/>
      <c r="T35" s="172"/>
      <c r="U35" s="172"/>
      <c r="V35" s="172"/>
      <c r="W35" s="172"/>
    </row>
    <row r="36" spans="1:58" s="1" customFormat="1" ht="12.75" customHeight="1" x14ac:dyDescent="0.25">
      <c r="A36" s="175" t="s">
        <v>112</v>
      </c>
      <c r="B36" s="168"/>
      <c r="C36" s="169"/>
      <c r="D36" s="169"/>
      <c r="E36" s="169"/>
      <c r="F36" s="169"/>
      <c r="G36" s="170"/>
      <c r="H36" s="171"/>
      <c r="I36" s="171"/>
      <c r="J36" s="171"/>
      <c r="K36" s="171"/>
      <c r="L36" s="171"/>
      <c r="M36" s="171"/>
      <c r="N36" s="171"/>
      <c r="O36" s="171"/>
      <c r="P36" s="174"/>
      <c r="Q36" s="174"/>
      <c r="R36" s="172"/>
      <c r="S36" s="172"/>
      <c r="T36" s="172"/>
      <c r="U36" s="172"/>
      <c r="V36" s="172"/>
      <c r="W36" s="172"/>
    </row>
    <row r="37" spans="1:58" ht="12.75" customHeight="1" x14ac:dyDescent="0.25">
      <c r="A37" s="175" t="s">
        <v>111</v>
      </c>
      <c r="B37" s="168"/>
      <c r="C37" s="169"/>
      <c r="D37" s="169"/>
      <c r="E37" s="169"/>
      <c r="F37" s="169"/>
      <c r="G37" s="169"/>
      <c r="H37" s="169"/>
      <c r="I37" s="176"/>
      <c r="J37" s="176"/>
      <c r="K37" s="176"/>
      <c r="L37" s="176"/>
      <c r="M37" s="176"/>
      <c r="N37" s="176"/>
      <c r="O37" s="176"/>
      <c r="P37" s="176"/>
      <c r="Q37" s="176"/>
      <c r="S37" s="172"/>
      <c r="T37" s="172"/>
      <c r="U37" s="172"/>
      <c r="V37" s="172"/>
      <c r="W37" s="172"/>
    </row>
    <row r="38" spans="1:58" x14ac:dyDescent="0.25">
      <c r="A38" s="172"/>
      <c r="B38" s="173"/>
      <c r="C38" s="181"/>
      <c r="D38" s="182"/>
      <c r="E38" s="182"/>
      <c r="F38" s="181"/>
      <c r="G38" s="181"/>
      <c r="H38" s="181"/>
      <c r="I38" s="181"/>
      <c r="J38" s="252">
        <v>2017</v>
      </c>
      <c r="K38" s="252"/>
      <c r="L38" s="252">
        <v>2018</v>
      </c>
      <c r="M38" s="252"/>
      <c r="N38" s="253">
        <v>2019</v>
      </c>
      <c r="O38" s="254"/>
      <c r="P38" s="255">
        <v>2020</v>
      </c>
      <c r="Q38" s="254"/>
      <c r="S38" s="172"/>
      <c r="T38" s="172"/>
      <c r="U38" s="172"/>
      <c r="V38" s="172"/>
      <c r="W38" s="172"/>
      <c r="AS38" s="1"/>
      <c r="AT38" s="1"/>
      <c r="AU38" s="1"/>
      <c r="AV38" s="1"/>
      <c r="AW38" s="1"/>
      <c r="AX38" s="1"/>
      <c r="AY38" s="1"/>
      <c r="AZ38" s="1"/>
      <c r="BA38" s="1"/>
      <c r="BB38" s="1"/>
      <c r="BC38" s="1"/>
      <c r="BD38" s="1"/>
      <c r="BE38" s="1"/>
      <c r="BF38" s="1"/>
    </row>
    <row r="39" spans="1:58" s="45" customFormat="1" ht="25.5" x14ac:dyDescent="0.25">
      <c r="A39" s="42" t="s">
        <v>0</v>
      </c>
      <c r="B39" s="7" t="s">
        <v>1</v>
      </c>
      <c r="C39" s="9" t="s">
        <v>2</v>
      </c>
      <c r="D39" s="9" t="s">
        <v>3</v>
      </c>
      <c r="E39" s="9" t="s">
        <v>4</v>
      </c>
      <c r="F39" s="9" t="s">
        <v>5</v>
      </c>
      <c r="G39" s="9" t="s">
        <v>6</v>
      </c>
      <c r="H39" s="43" t="s">
        <v>7</v>
      </c>
      <c r="I39" s="22" t="s">
        <v>8</v>
      </c>
      <c r="J39" s="23" t="s">
        <v>9</v>
      </c>
      <c r="K39" s="10" t="s">
        <v>10</v>
      </c>
      <c r="L39" s="23" t="s">
        <v>9</v>
      </c>
      <c r="M39" s="10" t="s">
        <v>10</v>
      </c>
      <c r="N39" s="23" t="s">
        <v>9</v>
      </c>
      <c r="O39" s="166" t="s">
        <v>88</v>
      </c>
      <c r="P39" s="23" t="s">
        <v>9</v>
      </c>
      <c r="Q39" s="10" t="s">
        <v>10</v>
      </c>
      <c r="R39" s="177"/>
      <c r="S39" s="177"/>
      <c r="T39" s="177"/>
      <c r="U39" s="177"/>
      <c r="V39" s="177"/>
      <c r="W39" s="177"/>
      <c r="X39" s="44"/>
      <c r="Y39" s="44"/>
      <c r="Z39" s="44"/>
      <c r="AA39" s="44"/>
      <c r="AB39" s="44"/>
      <c r="AC39" s="44"/>
      <c r="AD39" s="44"/>
      <c r="AE39" s="44"/>
      <c r="AF39" s="44"/>
      <c r="AG39" s="44"/>
      <c r="AH39" s="44"/>
      <c r="AI39" s="44"/>
      <c r="AJ39" s="44"/>
      <c r="AK39" s="44"/>
      <c r="AL39" s="44"/>
      <c r="AM39" s="44"/>
      <c r="AN39" s="44"/>
      <c r="AO39" s="44"/>
      <c r="AP39" s="44"/>
      <c r="AQ39" s="44"/>
      <c r="AR39" s="44"/>
    </row>
    <row r="40" spans="1:58" s="45" customFormat="1" ht="15.75" customHeight="1" x14ac:dyDescent="0.25">
      <c r="A40" s="257" t="s">
        <v>34</v>
      </c>
      <c r="B40" s="243" t="s">
        <v>13</v>
      </c>
      <c r="C40" s="243" t="s">
        <v>53</v>
      </c>
      <c r="D40" s="234" t="s">
        <v>35</v>
      </c>
      <c r="E40" s="243" t="s">
        <v>56</v>
      </c>
      <c r="F40" s="234" t="s">
        <v>16</v>
      </c>
      <c r="G40" s="234" t="s">
        <v>25</v>
      </c>
      <c r="H40" s="26" t="s">
        <v>26</v>
      </c>
      <c r="I40" s="46" t="s">
        <v>31</v>
      </c>
      <c r="J40" s="47" t="s">
        <v>31</v>
      </c>
      <c r="K40" s="48"/>
      <c r="L40" s="47" t="s">
        <v>31</v>
      </c>
      <c r="M40" s="48"/>
      <c r="N40" s="49">
        <v>0.11</v>
      </c>
      <c r="O40" s="41">
        <v>0</v>
      </c>
      <c r="P40" s="50"/>
      <c r="Q40" s="48"/>
      <c r="R40" s="177"/>
      <c r="S40" s="177"/>
      <c r="T40" s="177"/>
      <c r="U40" s="177"/>
      <c r="V40" s="177"/>
      <c r="W40" s="177"/>
      <c r="X40" s="44"/>
      <c r="Y40" s="44"/>
      <c r="Z40" s="44"/>
      <c r="AA40" s="44"/>
      <c r="AB40" s="44"/>
      <c r="AC40" s="44"/>
      <c r="AD40" s="44"/>
      <c r="AE40" s="44"/>
      <c r="AF40" s="44"/>
      <c r="AG40" s="44"/>
      <c r="AH40" s="44"/>
      <c r="AI40" s="44"/>
      <c r="AJ40" s="44"/>
      <c r="AK40" s="44"/>
      <c r="AL40" s="44"/>
      <c r="AM40" s="44"/>
      <c r="AN40" s="44"/>
      <c r="AO40" s="44"/>
      <c r="AP40" s="44"/>
      <c r="AQ40" s="44"/>
      <c r="AR40" s="44"/>
    </row>
    <row r="41" spans="1:58" s="45" customFormat="1" ht="18" customHeight="1" x14ac:dyDescent="0.25">
      <c r="A41" s="257"/>
      <c r="B41" s="243"/>
      <c r="C41" s="243"/>
      <c r="D41" s="234"/>
      <c r="E41" s="234"/>
      <c r="F41" s="234"/>
      <c r="G41" s="234"/>
      <c r="H41" s="11" t="s">
        <v>18</v>
      </c>
      <c r="I41" s="48"/>
      <c r="J41" s="47" t="s">
        <v>31</v>
      </c>
      <c r="K41" s="48"/>
      <c r="L41" s="47" t="s">
        <v>31</v>
      </c>
      <c r="M41" s="48"/>
      <c r="N41" s="49">
        <v>0.15</v>
      </c>
      <c r="O41" s="41" t="s">
        <v>44</v>
      </c>
      <c r="P41" s="50"/>
      <c r="Q41" s="48"/>
      <c r="R41" s="177"/>
      <c r="S41" s="177"/>
      <c r="T41" s="177"/>
      <c r="U41" s="177"/>
      <c r="V41" s="177"/>
      <c r="W41" s="177"/>
      <c r="X41" s="44"/>
      <c r="Y41" s="44"/>
      <c r="Z41" s="44"/>
      <c r="AA41" s="44"/>
      <c r="AB41" s="44"/>
      <c r="AC41" s="44"/>
      <c r="AD41" s="44"/>
      <c r="AE41" s="44"/>
      <c r="AF41" s="44"/>
      <c r="AG41" s="44"/>
      <c r="AH41" s="44"/>
      <c r="AI41" s="44"/>
      <c r="AJ41" s="44"/>
      <c r="AK41" s="44"/>
      <c r="AL41" s="44"/>
      <c r="AM41" s="44"/>
      <c r="AN41" s="44"/>
      <c r="AO41" s="44"/>
      <c r="AP41" s="44"/>
      <c r="AQ41" s="44"/>
      <c r="AR41" s="44"/>
    </row>
    <row r="42" spans="1:58" s="45" customFormat="1" x14ac:dyDescent="0.25">
      <c r="A42" s="257"/>
      <c r="B42" s="243"/>
      <c r="C42" s="243"/>
      <c r="D42" s="234"/>
      <c r="E42" s="234"/>
      <c r="F42" s="234"/>
      <c r="G42" s="234"/>
      <c r="H42" s="11" t="s">
        <v>19</v>
      </c>
      <c r="I42" s="48"/>
      <c r="J42" s="47" t="s">
        <v>31</v>
      </c>
      <c r="K42" s="48"/>
      <c r="L42" s="47" t="s">
        <v>31</v>
      </c>
      <c r="M42" s="48"/>
      <c r="N42" s="49">
        <v>0.63</v>
      </c>
      <c r="O42" s="41" t="s">
        <v>44</v>
      </c>
      <c r="P42" s="50"/>
      <c r="Q42" s="48"/>
      <c r="R42" s="177"/>
      <c r="S42" s="177"/>
      <c r="T42" s="177"/>
      <c r="U42" s="177"/>
      <c r="V42" s="177"/>
      <c r="W42" s="177"/>
      <c r="X42" s="44"/>
      <c r="Y42" s="44"/>
      <c r="Z42" s="44"/>
      <c r="AA42" s="44"/>
      <c r="AB42" s="44"/>
      <c r="AC42" s="44"/>
      <c r="AD42" s="44"/>
      <c r="AE42" s="44"/>
      <c r="AF42" s="44"/>
      <c r="AG42" s="44"/>
      <c r="AH42" s="44"/>
      <c r="AI42" s="44"/>
      <c r="AJ42" s="44"/>
      <c r="AK42" s="44"/>
      <c r="AL42" s="44"/>
      <c r="AM42" s="44"/>
      <c r="AN42" s="44"/>
      <c r="AO42" s="44"/>
      <c r="AP42" s="44"/>
      <c r="AQ42" s="44"/>
      <c r="AR42" s="44"/>
    </row>
    <row r="43" spans="1:58" s="45" customFormat="1" x14ac:dyDescent="0.25">
      <c r="A43" s="257"/>
      <c r="B43" s="243"/>
      <c r="C43" s="243"/>
      <c r="D43" s="234"/>
      <c r="E43" s="234"/>
      <c r="F43" s="234"/>
      <c r="G43" s="234"/>
      <c r="H43" s="11" t="s">
        <v>20</v>
      </c>
      <c r="I43" s="48"/>
      <c r="J43" s="47" t="s">
        <v>31</v>
      </c>
      <c r="K43" s="48"/>
      <c r="L43" s="47" t="s">
        <v>31</v>
      </c>
      <c r="M43" s="48"/>
      <c r="N43" s="49">
        <v>0.1</v>
      </c>
      <c r="O43" s="41" t="s">
        <v>44</v>
      </c>
      <c r="P43" s="50"/>
      <c r="Q43" s="48"/>
      <c r="R43" s="177"/>
      <c r="S43" s="177"/>
      <c r="T43" s="177"/>
      <c r="U43" s="177"/>
      <c r="V43" s="177"/>
      <c r="W43" s="177"/>
      <c r="X43" s="44"/>
      <c r="Y43" s="44"/>
      <c r="Z43" s="44"/>
      <c r="AA43" s="44"/>
      <c r="AB43" s="44"/>
      <c r="AC43" s="44"/>
      <c r="AD43" s="44"/>
      <c r="AE43" s="44"/>
      <c r="AF43" s="44"/>
      <c r="AG43" s="44"/>
      <c r="AH43" s="44"/>
      <c r="AI43" s="44"/>
      <c r="AJ43" s="44"/>
      <c r="AK43" s="44"/>
      <c r="AL43" s="44"/>
      <c r="AM43" s="44"/>
      <c r="AN43" s="44"/>
      <c r="AO43" s="44"/>
      <c r="AP43" s="44"/>
      <c r="AQ43" s="44"/>
      <c r="AR43" s="44"/>
    </row>
    <row r="44" spans="1:58" s="45" customFormat="1" ht="67.5" customHeight="1" x14ac:dyDescent="0.25">
      <c r="A44" s="257"/>
      <c r="B44" s="243"/>
      <c r="C44" s="243"/>
      <c r="D44" s="234"/>
      <c r="E44" s="234"/>
      <c r="F44" s="234"/>
      <c r="G44" s="234"/>
      <c r="H44" s="11" t="s">
        <v>21</v>
      </c>
      <c r="I44" s="48"/>
      <c r="J44" s="47" t="s">
        <v>31</v>
      </c>
      <c r="K44" s="48"/>
      <c r="L44" s="47" t="s">
        <v>31</v>
      </c>
      <c r="M44" s="48"/>
      <c r="N44" s="49">
        <v>0.08</v>
      </c>
      <c r="O44" s="41" t="s">
        <v>44</v>
      </c>
      <c r="P44" s="50"/>
      <c r="Q44" s="48"/>
      <c r="R44" s="177"/>
      <c r="S44" s="177"/>
      <c r="T44" s="177"/>
      <c r="U44" s="177"/>
      <c r="V44" s="177"/>
      <c r="W44" s="177"/>
      <c r="X44" s="44"/>
      <c r="Y44" s="44"/>
      <c r="Z44" s="44"/>
      <c r="AA44" s="44"/>
      <c r="AB44" s="44"/>
      <c r="AC44" s="44"/>
      <c r="AD44" s="44"/>
      <c r="AE44" s="44"/>
      <c r="AF44" s="44"/>
      <c r="AG44" s="44"/>
      <c r="AH44" s="44"/>
      <c r="AI44" s="44"/>
      <c r="AJ44" s="44"/>
      <c r="AK44" s="44"/>
      <c r="AL44" s="44"/>
      <c r="AM44" s="44"/>
      <c r="AN44" s="44"/>
      <c r="AO44" s="44"/>
      <c r="AP44" s="44"/>
      <c r="AQ44" s="44"/>
      <c r="AR44" s="44"/>
    </row>
    <row r="45" spans="1:58" s="45" customFormat="1" ht="15.75" customHeight="1" x14ac:dyDescent="0.25">
      <c r="A45" s="257"/>
      <c r="B45" s="264" t="s">
        <v>30</v>
      </c>
      <c r="C45" s="267" t="s">
        <v>54</v>
      </c>
      <c r="D45" s="270" t="s">
        <v>35</v>
      </c>
      <c r="E45" s="270" t="s">
        <v>55</v>
      </c>
      <c r="F45" s="270" t="s">
        <v>16</v>
      </c>
      <c r="G45" s="270" t="s">
        <v>25</v>
      </c>
      <c r="H45" s="26" t="s">
        <v>26</v>
      </c>
      <c r="I45" s="46">
        <v>0</v>
      </c>
      <c r="J45" s="47" t="s">
        <v>31</v>
      </c>
      <c r="K45" s="48"/>
      <c r="L45" s="47" t="s">
        <v>31</v>
      </c>
      <c r="M45" s="48"/>
      <c r="N45" s="49">
        <v>0.01</v>
      </c>
      <c r="O45" s="41">
        <v>0</v>
      </c>
      <c r="P45" s="49">
        <v>5.0000000000000001E-3</v>
      </c>
      <c r="Q45" s="48"/>
      <c r="R45" s="178"/>
      <c r="S45" s="177"/>
      <c r="T45" s="177"/>
      <c r="U45" s="177"/>
      <c r="V45" s="177"/>
      <c r="W45" s="177"/>
      <c r="X45" s="44"/>
      <c r="Y45" s="44"/>
      <c r="Z45" s="44"/>
      <c r="AA45" s="44"/>
      <c r="AB45" s="44"/>
      <c r="AC45" s="44"/>
      <c r="AD45" s="44"/>
      <c r="AE45" s="44"/>
      <c r="AF45" s="44"/>
      <c r="AG45" s="44"/>
      <c r="AH45" s="44"/>
      <c r="AI45" s="44"/>
      <c r="AJ45" s="44"/>
      <c r="AK45" s="44"/>
      <c r="AL45" s="44"/>
      <c r="AM45" s="44"/>
      <c r="AN45" s="44"/>
      <c r="AO45" s="44"/>
      <c r="AP45" s="44"/>
      <c r="AQ45" s="44"/>
      <c r="AR45" s="44"/>
    </row>
    <row r="46" spans="1:58" s="45" customFormat="1" ht="23.25" customHeight="1" x14ac:dyDescent="0.25">
      <c r="A46" s="257"/>
      <c r="B46" s="265"/>
      <c r="C46" s="268"/>
      <c r="D46" s="271"/>
      <c r="E46" s="271"/>
      <c r="F46" s="271"/>
      <c r="G46" s="271"/>
      <c r="H46" s="11" t="s">
        <v>18</v>
      </c>
      <c r="I46" s="51"/>
      <c r="J46" s="52" t="s">
        <v>31</v>
      </c>
      <c r="K46" s="53"/>
      <c r="L46" s="52" t="s">
        <v>31</v>
      </c>
      <c r="M46" s="54"/>
      <c r="N46" s="49" t="s">
        <v>31</v>
      </c>
      <c r="O46" s="41">
        <v>0</v>
      </c>
      <c r="P46" s="156">
        <f>R46/100</f>
        <v>0.47913649217187398</v>
      </c>
      <c r="Q46" s="55"/>
      <c r="R46" s="179">
        <v>47.913649217187398</v>
      </c>
      <c r="S46" s="177"/>
      <c r="T46" s="177"/>
      <c r="U46" s="177"/>
      <c r="V46" s="177"/>
      <c r="W46" s="177"/>
      <c r="X46" s="44"/>
      <c r="Y46" s="44"/>
      <c r="Z46" s="44"/>
      <c r="AA46" s="44"/>
      <c r="AB46" s="44"/>
      <c r="AC46" s="44"/>
      <c r="AD46" s="44"/>
      <c r="AE46" s="44"/>
      <c r="AF46" s="44"/>
      <c r="AG46" s="44"/>
      <c r="AH46" s="44"/>
      <c r="AI46" s="44"/>
      <c r="AJ46" s="44"/>
      <c r="AK46" s="44"/>
      <c r="AL46" s="44"/>
      <c r="AM46" s="44"/>
      <c r="AN46" s="44"/>
      <c r="AO46" s="44"/>
      <c r="AP46" s="44"/>
      <c r="AQ46" s="44"/>
      <c r="AR46" s="44"/>
    </row>
    <row r="47" spans="1:58" s="45" customFormat="1" x14ac:dyDescent="0.25">
      <c r="A47" s="257"/>
      <c r="B47" s="265"/>
      <c r="C47" s="268"/>
      <c r="D47" s="271"/>
      <c r="E47" s="271"/>
      <c r="F47" s="271"/>
      <c r="G47" s="271"/>
      <c r="H47" s="11" t="s">
        <v>19</v>
      </c>
      <c r="I47" s="51"/>
      <c r="J47" s="52" t="s">
        <v>31</v>
      </c>
      <c r="K47" s="53"/>
      <c r="L47" s="52" t="s">
        <v>31</v>
      </c>
      <c r="M47" s="55"/>
      <c r="N47" s="49" t="s">
        <v>31</v>
      </c>
      <c r="O47" s="41">
        <v>0</v>
      </c>
      <c r="P47" s="156">
        <f t="shared" ref="P47:P49" si="2">R47/100</f>
        <v>8.2764328574384441E-2</v>
      </c>
      <c r="Q47" s="55"/>
      <c r="R47" s="179">
        <v>8.2764328574384436</v>
      </c>
      <c r="S47" s="177"/>
      <c r="T47" s="177"/>
      <c r="U47" s="177"/>
      <c r="V47" s="177"/>
      <c r="W47" s="177"/>
      <c r="X47" s="44"/>
      <c r="Y47" s="44"/>
      <c r="Z47" s="44"/>
      <c r="AA47" s="44"/>
      <c r="AB47" s="44"/>
      <c r="AC47" s="44"/>
      <c r="AD47" s="44"/>
      <c r="AE47" s="44"/>
      <c r="AF47" s="44"/>
      <c r="AG47" s="44"/>
      <c r="AH47" s="44"/>
      <c r="AI47" s="44"/>
      <c r="AJ47" s="44"/>
      <c r="AK47" s="44"/>
      <c r="AL47" s="44"/>
      <c r="AM47" s="44"/>
      <c r="AN47" s="44"/>
      <c r="AO47" s="44"/>
      <c r="AP47" s="44"/>
      <c r="AQ47" s="44"/>
      <c r="AR47" s="44"/>
    </row>
    <row r="48" spans="1:58" s="45" customFormat="1" ht="19.5" customHeight="1" x14ac:dyDescent="0.25">
      <c r="A48" s="257"/>
      <c r="B48" s="265"/>
      <c r="C48" s="268"/>
      <c r="D48" s="271"/>
      <c r="E48" s="271"/>
      <c r="F48" s="271"/>
      <c r="G48" s="271"/>
      <c r="H48" s="11" t="s">
        <v>20</v>
      </c>
      <c r="I48" s="51"/>
      <c r="J48" s="52" t="s">
        <v>31</v>
      </c>
      <c r="K48" s="53"/>
      <c r="L48" s="56" t="s">
        <v>31</v>
      </c>
      <c r="M48" s="55"/>
      <c r="N48" s="49" t="s">
        <v>31</v>
      </c>
      <c r="O48" s="41">
        <v>0</v>
      </c>
      <c r="P48" s="156">
        <f t="shared" si="2"/>
        <v>8.2764328574384441E-2</v>
      </c>
      <c r="Q48" s="55"/>
      <c r="R48" s="179">
        <v>8.2764328574384436</v>
      </c>
      <c r="S48" s="177"/>
      <c r="T48" s="177"/>
      <c r="U48" s="177"/>
      <c r="V48" s="177"/>
      <c r="W48" s="177"/>
      <c r="X48" s="44"/>
      <c r="Y48" s="44"/>
      <c r="Z48" s="44"/>
      <c r="AA48" s="44"/>
      <c r="AB48" s="44"/>
      <c r="AC48" s="44"/>
      <c r="AD48" s="44"/>
      <c r="AE48" s="44"/>
      <c r="AF48" s="44"/>
      <c r="AG48" s="44"/>
      <c r="AH48" s="44"/>
      <c r="AI48" s="44"/>
      <c r="AJ48" s="44"/>
      <c r="AK48" s="44"/>
      <c r="AL48" s="44"/>
      <c r="AM48" s="44"/>
      <c r="AN48" s="44"/>
      <c r="AO48" s="44"/>
      <c r="AP48" s="44"/>
      <c r="AQ48" s="44"/>
      <c r="AR48" s="44"/>
    </row>
    <row r="49" spans="1:44" s="45" customFormat="1" ht="45" customHeight="1" x14ac:dyDescent="0.25">
      <c r="A49" s="257"/>
      <c r="B49" s="266"/>
      <c r="C49" s="269"/>
      <c r="D49" s="272"/>
      <c r="E49" s="272"/>
      <c r="F49" s="272"/>
      <c r="G49" s="272"/>
      <c r="H49" s="11" t="s">
        <v>21</v>
      </c>
      <c r="I49" s="51"/>
      <c r="J49" s="52" t="s">
        <v>31</v>
      </c>
      <c r="K49" s="53"/>
      <c r="L49" s="56" t="s">
        <v>31</v>
      </c>
      <c r="M49" s="55"/>
      <c r="N49" s="49" t="s">
        <v>31</v>
      </c>
      <c r="O49" s="41">
        <v>0</v>
      </c>
      <c r="P49" s="156">
        <f t="shared" si="2"/>
        <v>0.35533485067935722</v>
      </c>
      <c r="Q49" s="55"/>
      <c r="R49" s="179">
        <v>35.533485067935722</v>
      </c>
      <c r="S49" s="177"/>
      <c r="T49" s="177"/>
      <c r="U49" s="177"/>
      <c r="V49" s="177"/>
      <c r="W49" s="177"/>
      <c r="X49" s="44"/>
      <c r="Y49" s="44"/>
      <c r="Z49" s="44"/>
      <c r="AA49" s="44"/>
      <c r="AB49" s="44"/>
      <c r="AC49" s="44"/>
      <c r="AD49" s="44"/>
      <c r="AE49" s="44"/>
      <c r="AF49" s="44"/>
      <c r="AG49" s="44"/>
      <c r="AH49" s="44"/>
      <c r="AI49" s="44"/>
      <c r="AJ49" s="44"/>
      <c r="AK49" s="44"/>
      <c r="AL49" s="44"/>
      <c r="AM49" s="44"/>
      <c r="AN49" s="44"/>
      <c r="AO49" s="44"/>
      <c r="AP49" s="44"/>
      <c r="AQ49" s="44"/>
      <c r="AR49" s="44"/>
    </row>
    <row r="50" spans="1:44" s="45" customFormat="1" ht="12.75" customHeight="1" x14ac:dyDescent="0.25">
      <c r="A50" s="257"/>
      <c r="B50" s="259" t="s">
        <v>32</v>
      </c>
      <c r="C50" s="248" t="s">
        <v>51</v>
      </c>
      <c r="D50" s="259" t="s">
        <v>52</v>
      </c>
      <c r="E50" s="250" t="s">
        <v>113</v>
      </c>
      <c r="F50" s="250" t="s">
        <v>16</v>
      </c>
      <c r="G50" s="250" t="s">
        <v>17</v>
      </c>
      <c r="H50" s="57" t="s">
        <v>36</v>
      </c>
      <c r="I50" s="58">
        <v>0.02</v>
      </c>
      <c r="J50" s="59">
        <f>15/251</f>
        <v>5.9760956175298807E-2</v>
      </c>
      <c r="K50" s="60">
        <f>3/251</f>
        <v>1.1952191235059761E-2</v>
      </c>
      <c r="L50" s="59">
        <v>0.35856573705179301</v>
      </c>
      <c r="M50" s="60">
        <f>16/251</f>
        <v>6.3745019920318724E-2</v>
      </c>
      <c r="N50" s="61">
        <f>60/251</f>
        <v>0.23904382470119523</v>
      </c>
      <c r="O50" s="62">
        <f>O89/251</f>
        <v>1.5936254980079681E-2</v>
      </c>
      <c r="P50" s="62">
        <f>(P89/251)</f>
        <v>0.35856573705179284</v>
      </c>
      <c r="Q50" s="60"/>
      <c r="R50" s="177"/>
      <c r="S50" s="177"/>
      <c r="T50" s="177"/>
      <c r="U50" s="177"/>
      <c r="V50" s="177"/>
      <c r="W50" s="177"/>
      <c r="X50" s="44"/>
      <c r="Y50" s="44"/>
      <c r="Z50" s="44"/>
      <c r="AA50" s="44"/>
      <c r="AB50" s="44"/>
      <c r="AC50" s="44"/>
      <c r="AD50" s="44"/>
      <c r="AE50" s="44"/>
      <c r="AF50" s="44"/>
      <c r="AG50" s="44"/>
      <c r="AH50" s="44"/>
      <c r="AI50" s="44"/>
      <c r="AJ50" s="44"/>
      <c r="AK50" s="44"/>
      <c r="AL50" s="44"/>
      <c r="AM50" s="44"/>
      <c r="AN50" s="44"/>
      <c r="AO50" s="44"/>
      <c r="AP50" s="44"/>
      <c r="AQ50" s="44"/>
      <c r="AR50" s="44"/>
    </row>
    <row r="51" spans="1:44" s="45" customFormat="1" ht="12.75" customHeight="1" x14ac:dyDescent="0.25">
      <c r="A51" s="257"/>
      <c r="B51" s="259"/>
      <c r="C51" s="249"/>
      <c r="D51" s="259"/>
      <c r="E51" s="250"/>
      <c r="F51" s="250"/>
      <c r="G51" s="250"/>
      <c r="H51" s="63"/>
      <c r="I51" s="64"/>
      <c r="J51" s="65"/>
      <c r="K51" s="66"/>
      <c r="L51" s="67"/>
      <c r="M51" s="68"/>
      <c r="N51" s="69"/>
      <c r="O51" s="68"/>
      <c r="P51" s="67"/>
      <c r="Q51" s="68"/>
      <c r="R51" s="177"/>
      <c r="S51" s="177"/>
      <c r="T51" s="177"/>
      <c r="U51" s="177"/>
      <c r="V51" s="177"/>
      <c r="W51" s="177"/>
      <c r="X51" s="44"/>
      <c r="Y51" s="44"/>
      <c r="Z51" s="44"/>
      <c r="AA51" s="44"/>
      <c r="AB51" s="44"/>
      <c r="AC51" s="44"/>
      <c r="AD51" s="44"/>
      <c r="AE51" s="44"/>
      <c r="AF51" s="44"/>
      <c r="AG51" s="44"/>
      <c r="AH51" s="44"/>
      <c r="AI51" s="44"/>
      <c r="AJ51" s="44"/>
      <c r="AK51" s="44"/>
      <c r="AL51" s="44"/>
      <c r="AM51" s="44"/>
      <c r="AN51" s="44"/>
      <c r="AO51" s="44"/>
      <c r="AP51" s="44"/>
      <c r="AQ51" s="44"/>
      <c r="AR51" s="44"/>
    </row>
    <row r="52" spans="1:44" s="45" customFormat="1" ht="12.75" customHeight="1" x14ac:dyDescent="0.25">
      <c r="A52" s="257"/>
      <c r="B52" s="259"/>
      <c r="C52" s="249"/>
      <c r="D52" s="259"/>
      <c r="E52" s="250"/>
      <c r="F52" s="250"/>
      <c r="G52" s="250"/>
      <c r="H52" s="63"/>
      <c r="I52" s="64"/>
      <c r="J52" s="65"/>
      <c r="K52" s="66"/>
      <c r="L52" s="67"/>
      <c r="M52" s="68"/>
      <c r="N52" s="69"/>
      <c r="O52" s="68"/>
      <c r="P52" s="67"/>
      <c r="Q52" s="68"/>
      <c r="R52" s="177"/>
      <c r="S52" s="177"/>
      <c r="T52" s="177"/>
      <c r="U52" s="177"/>
      <c r="V52" s="177"/>
      <c r="W52" s="177"/>
      <c r="X52" s="44"/>
      <c r="Y52" s="44"/>
      <c r="Z52" s="44"/>
      <c r="AA52" s="44"/>
      <c r="AB52" s="44"/>
      <c r="AC52" s="44"/>
      <c r="AD52" s="44"/>
      <c r="AE52" s="44"/>
      <c r="AF52" s="44"/>
      <c r="AG52" s="44"/>
      <c r="AH52" s="44"/>
      <c r="AI52" s="44"/>
      <c r="AJ52" s="44"/>
      <c r="AK52" s="44"/>
      <c r="AL52" s="44"/>
      <c r="AM52" s="44"/>
      <c r="AN52" s="44"/>
      <c r="AO52" s="44"/>
      <c r="AP52" s="44"/>
      <c r="AQ52" s="44"/>
      <c r="AR52" s="44"/>
    </row>
    <row r="53" spans="1:44" s="45" customFormat="1" ht="79.5" customHeight="1" x14ac:dyDescent="0.25">
      <c r="A53" s="258"/>
      <c r="B53" s="259"/>
      <c r="C53" s="249"/>
      <c r="D53" s="259"/>
      <c r="E53" s="250"/>
      <c r="F53" s="250"/>
      <c r="G53" s="250"/>
      <c r="H53" s="70"/>
      <c r="I53" s="71"/>
      <c r="J53" s="72"/>
      <c r="K53" s="73"/>
      <c r="L53" s="74"/>
      <c r="M53" s="75"/>
      <c r="N53" s="76"/>
      <c r="O53" s="75"/>
      <c r="P53" s="74"/>
      <c r="Q53" s="75"/>
      <c r="R53" s="177"/>
      <c r="S53" s="177"/>
      <c r="T53" s="177"/>
      <c r="U53" s="177"/>
      <c r="V53" s="177"/>
      <c r="W53" s="177"/>
      <c r="X53" s="44"/>
      <c r="Y53" s="44"/>
      <c r="Z53" s="44"/>
      <c r="AA53" s="44"/>
      <c r="AB53" s="44"/>
      <c r="AC53" s="44"/>
      <c r="AD53" s="44"/>
      <c r="AE53" s="44"/>
      <c r="AF53" s="44"/>
      <c r="AG53" s="44"/>
      <c r="AH53" s="44"/>
      <c r="AI53" s="44"/>
      <c r="AJ53" s="44"/>
      <c r="AK53" s="44"/>
      <c r="AL53" s="44"/>
      <c r="AM53" s="44"/>
      <c r="AN53" s="44"/>
      <c r="AO53" s="44"/>
      <c r="AP53" s="44"/>
      <c r="AQ53" s="44"/>
      <c r="AR53" s="44"/>
    </row>
    <row r="54" spans="1:44" s="45" customFormat="1" ht="12.75" customHeight="1" x14ac:dyDescent="0.25">
      <c r="A54" s="177"/>
      <c r="B54" s="260"/>
      <c r="C54" s="260"/>
      <c r="D54" s="184"/>
      <c r="E54" s="184"/>
      <c r="F54" s="184"/>
      <c r="G54" s="184"/>
      <c r="H54" s="184"/>
      <c r="I54" s="261"/>
      <c r="J54" s="261"/>
      <c r="K54" s="261"/>
      <c r="L54" s="261"/>
      <c r="M54" s="261"/>
      <c r="N54" s="261"/>
      <c r="O54" s="261"/>
      <c r="P54" s="261"/>
      <c r="Q54" s="261"/>
      <c r="R54" s="177"/>
      <c r="S54" s="177"/>
      <c r="T54" s="177"/>
      <c r="U54" s="177"/>
      <c r="V54" s="177"/>
      <c r="W54" s="177"/>
      <c r="X54" s="44"/>
      <c r="Y54" s="44"/>
      <c r="Z54" s="44"/>
      <c r="AA54" s="44"/>
      <c r="AB54" s="44"/>
      <c r="AC54" s="44"/>
      <c r="AD54" s="44"/>
      <c r="AE54" s="44"/>
      <c r="AF54" s="44"/>
      <c r="AG54" s="44"/>
      <c r="AH54" s="44"/>
      <c r="AI54" s="44"/>
      <c r="AJ54" s="44"/>
      <c r="AK54" s="44"/>
      <c r="AL54" s="44"/>
      <c r="AM54" s="44"/>
      <c r="AN54" s="44"/>
      <c r="AO54" s="44"/>
      <c r="AP54" s="44"/>
      <c r="AQ54" s="44"/>
      <c r="AR54" s="44"/>
    </row>
    <row r="55" spans="1:44" ht="12.75" customHeight="1" x14ac:dyDescent="0.25">
      <c r="A55" s="3"/>
      <c r="B55" s="4"/>
      <c r="C55" s="5"/>
      <c r="D55" s="5"/>
      <c r="E55" s="5"/>
      <c r="F55" s="5"/>
      <c r="G55" s="5"/>
      <c r="H55" s="5"/>
      <c r="I55" s="5"/>
      <c r="J55" s="262">
        <v>2017</v>
      </c>
      <c r="K55" s="263"/>
      <c r="L55" s="262">
        <v>2018</v>
      </c>
      <c r="M55" s="263"/>
      <c r="N55" s="262">
        <v>2019</v>
      </c>
      <c r="O55" s="263"/>
      <c r="P55" s="262">
        <v>2020</v>
      </c>
      <c r="Q55" s="263"/>
      <c r="S55" s="217" t="s">
        <v>91</v>
      </c>
      <c r="T55" s="172"/>
      <c r="U55" s="172"/>
      <c r="V55" s="172"/>
      <c r="W55" s="172"/>
    </row>
    <row r="56" spans="1:44" s="15" customFormat="1" ht="25.5" x14ac:dyDescent="0.25">
      <c r="A56" s="16" t="s">
        <v>0</v>
      </c>
      <c r="B56" s="17" t="s">
        <v>1</v>
      </c>
      <c r="C56" s="18" t="s">
        <v>2</v>
      </c>
      <c r="D56" s="19" t="s">
        <v>3</v>
      </c>
      <c r="E56" s="19" t="s">
        <v>4</v>
      </c>
      <c r="F56" s="18" t="s">
        <v>5</v>
      </c>
      <c r="G56" s="20" t="s">
        <v>6</v>
      </c>
      <c r="H56" s="21" t="s">
        <v>7</v>
      </c>
      <c r="I56" s="22" t="s">
        <v>8</v>
      </c>
      <c r="J56" s="77" t="s">
        <v>9</v>
      </c>
      <c r="K56" s="10" t="s">
        <v>10</v>
      </c>
      <c r="L56" s="77" t="s">
        <v>9</v>
      </c>
      <c r="M56" s="10" t="s">
        <v>10</v>
      </c>
      <c r="N56" s="77" t="s">
        <v>9</v>
      </c>
      <c r="O56" s="166" t="s">
        <v>87</v>
      </c>
      <c r="P56" s="77" t="s">
        <v>9</v>
      </c>
      <c r="Q56" s="10" t="s">
        <v>10</v>
      </c>
      <c r="R56" s="172"/>
      <c r="S56" s="24" t="s">
        <v>22</v>
      </c>
      <c r="T56" s="24" t="s">
        <v>23</v>
      </c>
      <c r="U56" s="24">
        <v>2018</v>
      </c>
      <c r="V56" s="25">
        <v>2019</v>
      </c>
      <c r="W56" s="25">
        <v>2020</v>
      </c>
      <c r="X56" s="1"/>
      <c r="Y56" s="1"/>
      <c r="Z56" s="1"/>
      <c r="AA56" s="1"/>
      <c r="AB56" s="1"/>
      <c r="AC56" s="1"/>
      <c r="AD56" s="1"/>
      <c r="AE56" s="1"/>
      <c r="AF56" s="1"/>
      <c r="AG56" s="1"/>
      <c r="AH56" s="1"/>
      <c r="AI56" s="1"/>
      <c r="AJ56" s="1"/>
      <c r="AK56" s="1"/>
      <c r="AL56" s="1"/>
      <c r="AM56" s="1"/>
      <c r="AN56" s="1"/>
      <c r="AO56" s="1"/>
      <c r="AP56" s="1"/>
      <c r="AQ56" s="1"/>
      <c r="AR56" s="1"/>
    </row>
    <row r="57" spans="1:44" s="15" customFormat="1" ht="15" customHeight="1" x14ac:dyDescent="0.25">
      <c r="A57" s="276" t="s">
        <v>58</v>
      </c>
      <c r="B57" s="259" t="s">
        <v>13</v>
      </c>
      <c r="C57" s="249" t="s">
        <v>57</v>
      </c>
      <c r="D57" s="277" t="s">
        <v>84</v>
      </c>
      <c r="E57" s="250" t="s">
        <v>61</v>
      </c>
      <c r="F57" s="234" t="s">
        <v>16</v>
      </c>
      <c r="G57" s="273" t="s">
        <v>17</v>
      </c>
      <c r="H57" s="26" t="s">
        <v>26</v>
      </c>
      <c r="I57" s="78" t="s">
        <v>31</v>
      </c>
      <c r="J57" s="79">
        <v>2</v>
      </c>
      <c r="K57" s="78">
        <v>2</v>
      </c>
      <c r="L57" s="79">
        <v>6</v>
      </c>
      <c r="M57" s="78">
        <v>6</v>
      </c>
      <c r="N57" s="80">
        <v>70</v>
      </c>
      <c r="O57" s="154">
        <v>0</v>
      </c>
      <c r="P57" s="79">
        <v>72</v>
      </c>
      <c r="Q57" s="78"/>
      <c r="R57" s="172"/>
      <c r="S57" s="30" t="s">
        <v>27</v>
      </c>
      <c r="T57" s="31">
        <v>100948600</v>
      </c>
      <c r="U57" s="32">
        <v>98915168</v>
      </c>
      <c r="V57" s="32">
        <v>79963500</v>
      </c>
      <c r="W57" s="159">
        <v>82780588.948311895</v>
      </c>
      <c r="X57" s="1"/>
      <c r="Y57" s="1"/>
      <c r="Z57" s="1"/>
      <c r="AA57" s="1"/>
      <c r="AB57" s="1"/>
      <c r="AC57" s="1"/>
      <c r="AD57" s="1"/>
      <c r="AE57" s="1"/>
      <c r="AF57" s="1"/>
      <c r="AG57" s="1"/>
      <c r="AH57" s="1"/>
      <c r="AI57" s="1"/>
      <c r="AJ57" s="1"/>
      <c r="AK57" s="1"/>
      <c r="AL57" s="1"/>
      <c r="AM57" s="1"/>
      <c r="AN57" s="1"/>
      <c r="AO57" s="1"/>
      <c r="AP57" s="1"/>
      <c r="AQ57" s="1"/>
      <c r="AR57" s="1"/>
    </row>
    <row r="58" spans="1:44" s="15" customFormat="1" x14ac:dyDescent="0.25">
      <c r="A58" s="276"/>
      <c r="B58" s="274"/>
      <c r="C58" s="249"/>
      <c r="D58" s="278"/>
      <c r="E58" s="275"/>
      <c r="F58" s="234"/>
      <c r="G58" s="273"/>
      <c r="H58" s="11" t="s">
        <v>18</v>
      </c>
      <c r="I58" s="78"/>
      <c r="J58" s="79"/>
      <c r="K58" s="78"/>
      <c r="L58" s="79"/>
      <c r="M58" s="78"/>
      <c r="N58" s="80" t="s">
        <v>31</v>
      </c>
      <c r="O58" s="154"/>
      <c r="P58" s="80" t="s">
        <v>31</v>
      </c>
      <c r="Q58" s="78"/>
      <c r="R58" s="172"/>
      <c r="S58" s="30" t="s">
        <v>28</v>
      </c>
      <c r="T58" s="218"/>
      <c r="U58" s="39">
        <v>10</v>
      </c>
      <c r="V58" s="30">
        <v>0</v>
      </c>
      <c r="W58" s="30">
        <v>0</v>
      </c>
      <c r="X58" s="1"/>
      <c r="Y58" s="1"/>
      <c r="Z58" s="1"/>
      <c r="AA58" s="1"/>
      <c r="AB58" s="1"/>
      <c r="AC58" s="1"/>
      <c r="AD58" s="1"/>
      <c r="AE58" s="1"/>
      <c r="AF58" s="1"/>
      <c r="AG58" s="1"/>
      <c r="AH58" s="1"/>
      <c r="AI58" s="1"/>
      <c r="AJ58" s="1"/>
      <c r="AK58" s="1"/>
      <c r="AL58" s="1"/>
      <c r="AM58" s="1"/>
      <c r="AN58" s="1"/>
      <c r="AO58" s="1"/>
      <c r="AP58" s="1"/>
      <c r="AQ58" s="1"/>
      <c r="AR58" s="1"/>
    </row>
    <row r="59" spans="1:44" s="15" customFormat="1" x14ac:dyDescent="0.25">
      <c r="A59" s="276"/>
      <c r="B59" s="274"/>
      <c r="C59" s="249"/>
      <c r="D59" s="278"/>
      <c r="E59" s="275"/>
      <c r="F59" s="234"/>
      <c r="G59" s="273"/>
      <c r="H59" s="11" t="s">
        <v>19</v>
      </c>
      <c r="I59" s="78"/>
      <c r="J59" s="79"/>
      <c r="K59" s="78"/>
      <c r="L59" s="79"/>
      <c r="M59" s="78"/>
      <c r="N59" s="80" t="s">
        <v>31</v>
      </c>
      <c r="O59" s="154"/>
      <c r="P59" s="80" t="s">
        <v>31</v>
      </c>
      <c r="Q59" s="78"/>
      <c r="R59" s="172"/>
      <c r="S59" s="30" t="s">
        <v>29</v>
      </c>
      <c r="T59" s="40"/>
      <c r="U59" s="39">
        <v>90</v>
      </c>
      <c r="V59" s="30">
        <v>100</v>
      </c>
      <c r="W59" s="30">
        <v>100</v>
      </c>
      <c r="X59" s="1"/>
      <c r="Y59" s="1"/>
      <c r="Z59" s="1"/>
      <c r="AA59" s="1"/>
      <c r="AB59" s="1"/>
      <c r="AC59" s="1"/>
      <c r="AD59" s="1"/>
      <c r="AE59" s="1"/>
      <c r="AF59" s="1"/>
      <c r="AG59" s="1"/>
      <c r="AH59" s="1"/>
      <c r="AI59" s="1"/>
      <c r="AJ59" s="1"/>
      <c r="AK59" s="1"/>
      <c r="AL59" s="1"/>
      <c r="AM59" s="1"/>
      <c r="AN59" s="1"/>
      <c r="AO59" s="1"/>
      <c r="AP59" s="1"/>
      <c r="AQ59" s="1"/>
      <c r="AR59" s="1"/>
    </row>
    <row r="60" spans="1:44" s="15" customFormat="1" ht="12.75" customHeight="1" x14ac:dyDescent="0.25">
      <c r="A60" s="276"/>
      <c r="B60" s="274"/>
      <c r="C60" s="249"/>
      <c r="D60" s="278"/>
      <c r="E60" s="275"/>
      <c r="F60" s="234"/>
      <c r="G60" s="273"/>
      <c r="H60" s="11" t="s">
        <v>20</v>
      </c>
      <c r="I60" s="78"/>
      <c r="J60" s="79"/>
      <c r="K60" s="78"/>
      <c r="L60" s="79"/>
      <c r="M60" s="78"/>
      <c r="N60" s="80" t="s">
        <v>31</v>
      </c>
      <c r="O60" s="154"/>
      <c r="P60" s="80" t="s">
        <v>31</v>
      </c>
      <c r="Q60" s="78"/>
      <c r="R60" s="172"/>
      <c r="S60" s="1"/>
      <c r="T60" s="1"/>
      <c r="U60" s="1"/>
      <c r="V60" s="1"/>
      <c r="W60" s="1"/>
      <c r="X60" s="1"/>
      <c r="Y60" s="1"/>
      <c r="Z60" s="1"/>
      <c r="AA60" s="1"/>
      <c r="AB60" s="1"/>
      <c r="AC60" s="1"/>
      <c r="AD60" s="1"/>
      <c r="AE60" s="1"/>
      <c r="AF60" s="1"/>
      <c r="AG60" s="1"/>
      <c r="AH60" s="1"/>
      <c r="AI60" s="1"/>
      <c r="AJ60" s="1"/>
      <c r="AK60" s="1"/>
      <c r="AL60" s="1"/>
      <c r="AM60" s="1"/>
      <c r="AN60" s="1"/>
      <c r="AO60" s="1"/>
      <c r="AP60" s="1"/>
      <c r="AQ60" s="1"/>
      <c r="AR60" s="1"/>
    </row>
    <row r="61" spans="1:44" s="15" customFormat="1" x14ac:dyDescent="0.25">
      <c r="A61" s="276"/>
      <c r="B61" s="274"/>
      <c r="C61" s="249"/>
      <c r="D61" s="278"/>
      <c r="E61" s="275"/>
      <c r="F61" s="234"/>
      <c r="G61" s="273"/>
      <c r="H61" s="11" t="s">
        <v>21</v>
      </c>
      <c r="I61" s="78"/>
      <c r="J61" s="79"/>
      <c r="K61" s="78"/>
      <c r="L61" s="79"/>
      <c r="M61" s="78"/>
      <c r="N61" s="80" t="s">
        <v>31</v>
      </c>
      <c r="O61" s="154"/>
      <c r="P61" s="80" t="s">
        <v>31</v>
      </c>
      <c r="Q61" s="78"/>
      <c r="R61" s="172"/>
      <c r="S61" s="1"/>
      <c r="T61" s="1"/>
      <c r="U61" s="1"/>
      <c r="V61" s="1"/>
      <c r="W61" s="1"/>
      <c r="X61" s="1"/>
      <c r="Y61" s="1"/>
      <c r="Z61" s="1"/>
      <c r="AA61" s="1"/>
      <c r="AB61" s="1"/>
      <c r="AC61" s="1"/>
      <c r="AD61" s="1"/>
      <c r="AE61" s="1"/>
      <c r="AF61" s="1"/>
      <c r="AG61" s="1"/>
      <c r="AH61" s="1"/>
      <c r="AI61" s="1"/>
      <c r="AJ61" s="1"/>
      <c r="AK61" s="1"/>
      <c r="AL61" s="1"/>
      <c r="AM61" s="1"/>
      <c r="AN61" s="1"/>
      <c r="AO61" s="1"/>
      <c r="AP61" s="1"/>
      <c r="AQ61" s="1"/>
      <c r="AR61" s="1"/>
    </row>
    <row r="62" spans="1:44" s="15" customFormat="1" x14ac:dyDescent="0.25">
      <c r="A62" s="276"/>
      <c r="B62" s="259" t="s">
        <v>30</v>
      </c>
      <c r="C62" s="249" t="s">
        <v>59</v>
      </c>
      <c r="D62" s="250" t="s">
        <v>60</v>
      </c>
      <c r="E62" s="234" t="s">
        <v>83</v>
      </c>
      <c r="F62" s="234" t="s">
        <v>16</v>
      </c>
      <c r="G62" s="251" t="s">
        <v>25</v>
      </c>
      <c r="H62" s="26" t="s">
        <v>26</v>
      </c>
      <c r="I62" s="78" t="s">
        <v>31</v>
      </c>
      <c r="J62" s="81">
        <v>49830</v>
      </c>
      <c r="K62" s="82">
        <f>K63+K64+K65+K66</f>
        <v>12752</v>
      </c>
      <c r="L62" s="81">
        <v>59432</v>
      </c>
      <c r="M62" s="82">
        <f>M63+M64+M65+M66</f>
        <v>6678</v>
      </c>
      <c r="N62" s="81">
        <v>41850</v>
      </c>
      <c r="O62" s="83"/>
      <c r="P62" s="153">
        <v>43497</v>
      </c>
      <c r="Q62" s="78"/>
      <c r="R62" s="172"/>
      <c r="T62" s="1"/>
      <c r="U62" s="1"/>
      <c r="V62" s="1"/>
      <c r="W62" s="1"/>
      <c r="X62" s="1"/>
      <c r="Y62" s="1"/>
      <c r="Z62" s="1"/>
      <c r="AA62" s="1"/>
      <c r="AB62" s="1"/>
      <c r="AC62" s="1"/>
      <c r="AD62" s="1"/>
      <c r="AE62" s="1"/>
      <c r="AF62" s="1"/>
      <c r="AG62" s="1"/>
      <c r="AH62" s="1"/>
      <c r="AI62" s="1"/>
      <c r="AJ62" s="1"/>
      <c r="AK62" s="1"/>
      <c r="AL62" s="1"/>
      <c r="AM62" s="1"/>
      <c r="AN62" s="1"/>
      <c r="AO62" s="1"/>
      <c r="AP62" s="1"/>
      <c r="AQ62" s="1"/>
      <c r="AR62" s="1"/>
    </row>
    <row r="63" spans="1:44" s="15" customFormat="1" x14ac:dyDescent="0.25">
      <c r="A63" s="276"/>
      <c r="B63" s="274"/>
      <c r="C63" s="249"/>
      <c r="D63" s="275"/>
      <c r="E63" s="234"/>
      <c r="F63" s="234"/>
      <c r="G63" s="251"/>
      <c r="H63" s="11" t="s">
        <v>18</v>
      </c>
      <c r="I63" s="78"/>
      <c r="J63" s="81">
        <v>31570</v>
      </c>
      <c r="K63" s="82">
        <v>9593</v>
      </c>
      <c r="L63" s="81">
        <v>36599</v>
      </c>
      <c r="M63" s="82">
        <v>5350</v>
      </c>
      <c r="N63" s="81">
        <v>18732</v>
      </c>
      <c r="O63" s="83"/>
      <c r="P63" s="153">
        <v>20841</v>
      </c>
      <c r="Q63" s="78"/>
      <c r="R63" s="172"/>
      <c r="T63" s="1"/>
      <c r="U63" s="1"/>
      <c r="V63" s="1"/>
      <c r="W63" s="1"/>
      <c r="X63" s="1"/>
      <c r="Y63" s="1"/>
      <c r="Z63" s="1"/>
      <c r="AA63" s="1"/>
      <c r="AB63" s="1"/>
      <c r="AC63" s="1"/>
      <c r="AD63" s="1"/>
      <c r="AE63" s="1"/>
      <c r="AF63" s="1"/>
      <c r="AG63" s="1"/>
      <c r="AH63" s="1"/>
      <c r="AI63" s="1"/>
      <c r="AJ63" s="1"/>
      <c r="AK63" s="1"/>
      <c r="AL63" s="1"/>
      <c r="AM63" s="1"/>
      <c r="AN63" s="1"/>
      <c r="AO63" s="1"/>
      <c r="AP63" s="1"/>
      <c r="AQ63" s="1"/>
      <c r="AR63" s="1"/>
    </row>
    <row r="64" spans="1:44" s="15" customFormat="1" x14ac:dyDescent="0.25">
      <c r="A64" s="276"/>
      <c r="B64" s="274"/>
      <c r="C64" s="249"/>
      <c r="D64" s="275"/>
      <c r="E64" s="234"/>
      <c r="F64" s="234"/>
      <c r="G64" s="251"/>
      <c r="H64" s="11" t="s">
        <v>19</v>
      </c>
      <c r="I64" s="78"/>
      <c r="J64" s="81">
        <v>1400</v>
      </c>
      <c r="K64" s="82">
        <v>223</v>
      </c>
      <c r="L64" s="81">
        <v>4000</v>
      </c>
      <c r="M64" s="82">
        <v>31</v>
      </c>
      <c r="N64" s="81">
        <v>3673</v>
      </c>
      <c r="O64" s="83"/>
      <c r="P64" s="153">
        <v>3600</v>
      </c>
      <c r="Q64" s="78"/>
      <c r="R64" s="172"/>
      <c r="T64" s="1"/>
      <c r="U64" s="1"/>
      <c r="V64" s="1"/>
      <c r="W64" s="1"/>
      <c r="X64" s="1"/>
      <c r="Y64" s="1"/>
      <c r="Z64" s="1"/>
      <c r="AA64" s="1"/>
      <c r="AB64" s="1"/>
      <c r="AC64" s="1"/>
      <c r="AD64" s="1"/>
      <c r="AE64" s="1"/>
      <c r="AF64" s="1"/>
      <c r="AG64" s="1"/>
      <c r="AH64" s="1"/>
      <c r="AI64" s="1"/>
      <c r="AJ64" s="1"/>
      <c r="AK64" s="1"/>
      <c r="AL64" s="1"/>
      <c r="AM64" s="1"/>
      <c r="AN64" s="1"/>
      <c r="AO64" s="1"/>
      <c r="AP64" s="1"/>
      <c r="AQ64" s="1"/>
      <c r="AR64" s="1"/>
    </row>
    <row r="65" spans="1:44" s="15" customFormat="1" x14ac:dyDescent="0.25">
      <c r="A65" s="276"/>
      <c r="B65" s="274"/>
      <c r="C65" s="249"/>
      <c r="D65" s="275"/>
      <c r="E65" s="234"/>
      <c r="F65" s="234"/>
      <c r="G65" s="251"/>
      <c r="H65" s="11" t="s">
        <v>20</v>
      </c>
      <c r="I65" s="78"/>
      <c r="J65" s="81">
        <v>1400</v>
      </c>
      <c r="K65" s="82">
        <v>110</v>
      </c>
      <c r="L65" s="81">
        <v>4000</v>
      </c>
      <c r="M65" s="82">
        <v>44</v>
      </c>
      <c r="N65" s="81">
        <v>3674</v>
      </c>
      <c r="O65" s="83"/>
      <c r="P65" s="153">
        <v>3600</v>
      </c>
      <c r="Q65" s="78"/>
      <c r="R65" s="172"/>
      <c r="T65" s="1"/>
      <c r="U65" s="1"/>
      <c r="V65" s="1"/>
      <c r="W65" s="1"/>
      <c r="X65" s="1"/>
      <c r="Y65" s="1"/>
      <c r="Z65" s="1"/>
      <c r="AA65" s="1"/>
      <c r="AB65" s="1"/>
      <c r="AC65" s="1"/>
      <c r="AD65" s="1"/>
      <c r="AE65" s="1"/>
      <c r="AF65" s="1"/>
      <c r="AG65" s="1"/>
      <c r="AH65" s="1"/>
      <c r="AI65" s="1"/>
      <c r="AJ65" s="1"/>
      <c r="AK65" s="1"/>
      <c r="AL65" s="1"/>
      <c r="AM65" s="1"/>
      <c r="AN65" s="1"/>
      <c r="AO65" s="1"/>
      <c r="AP65" s="1"/>
      <c r="AQ65" s="1"/>
      <c r="AR65" s="1"/>
    </row>
    <row r="66" spans="1:44" s="15" customFormat="1" ht="20.25" customHeight="1" x14ac:dyDescent="0.25">
      <c r="A66" s="276"/>
      <c r="B66" s="274"/>
      <c r="C66" s="249"/>
      <c r="D66" s="275"/>
      <c r="E66" s="234"/>
      <c r="F66" s="234"/>
      <c r="G66" s="251"/>
      <c r="H66" s="11" t="s">
        <v>21</v>
      </c>
      <c r="I66" s="78"/>
      <c r="J66" s="81">
        <v>15459</v>
      </c>
      <c r="K66" s="82">
        <v>2826</v>
      </c>
      <c r="L66" s="81">
        <v>14833</v>
      </c>
      <c r="M66" s="82">
        <v>1253</v>
      </c>
      <c r="N66" s="81">
        <v>15771</v>
      </c>
      <c r="O66" s="83"/>
      <c r="P66" s="153">
        <v>15456</v>
      </c>
      <c r="Q66" s="78"/>
      <c r="R66" s="172"/>
      <c r="T66" s="1"/>
      <c r="U66" s="1"/>
      <c r="V66" s="1"/>
      <c r="W66" s="1"/>
      <c r="X66" s="1"/>
      <c r="Y66" s="1"/>
      <c r="Z66" s="1"/>
      <c r="AA66" s="1"/>
      <c r="AB66" s="1"/>
      <c r="AC66" s="1"/>
      <c r="AD66" s="1"/>
      <c r="AE66" s="1"/>
      <c r="AF66" s="1"/>
      <c r="AG66" s="1"/>
      <c r="AH66" s="1"/>
      <c r="AI66" s="1"/>
      <c r="AJ66" s="1"/>
      <c r="AK66" s="1"/>
      <c r="AL66" s="1"/>
      <c r="AM66" s="1"/>
      <c r="AN66" s="1"/>
      <c r="AO66" s="1"/>
      <c r="AP66" s="1"/>
      <c r="AQ66" s="1"/>
      <c r="AR66" s="1"/>
    </row>
    <row r="67" spans="1:44" s="15" customFormat="1" x14ac:dyDescent="0.25">
      <c r="A67" s="276"/>
      <c r="B67" s="259" t="s">
        <v>32</v>
      </c>
      <c r="C67" s="249" t="s">
        <v>62</v>
      </c>
      <c r="D67" s="250" t="s">
        <v>24</v>
      </c>
      <c r="E67" s="234" t="s">
        <v>82</v>
      </c>
      <c r="F67" s="234" t="s">
        <v>16</v>
      </c>
      <c r="G67" s="251" t="s">
        <v>25</v>
      </c>
      <c r="H67" s="26" t="s">
        <v>26</v>
      </c>
      <c r="I67" s="78" t="s">
        <v>31</v>
      </c>
      <c r="J67" s="79" t="s">
        <v>31</v>
      </c>
      <c r="K67" s="78"/>
      <c r="L67" s="81">
        <v>30000</v>
      </c>
      <c r="M67" s="84">
        <f>SUM(M68:M71)</f>
        <v>1354</v>
      </c>
      <c r="N67" s="81">
        <v>30000</v>
      </c>
      <c r="O67" s="85">
        <v>0</v>
      </c>
      <c r="P67" s="81">
        <v>30000</v>
      </c>
      <c r="Q67" s="78"/>
      <c r="R67" s="172"/>
      <c r="S67" s="1"/>
      <c r="T67" s="1"/>
      <c r="U67" s="1"/>
      <c r="V67" s="1"/>
      <c r="W67" s="1"/>
      <c r="X67" s="1"/>
      <c r="Y67" s="1"/>
      <c r="Z67" s="1"/>
      <c r="AA67" s="1"/>
      <c r="AB67" s="1"/>
      <c r="AC67" s="1"/>
      <c r="AD67" s="1"/>
      <c r="AE67" s="1"/>
      <c r="AF67" s="1"/>
      <c r="AG67" s="1"/>
      <c r="AH67" s="1"/>
      <c r="AI67" s="1"/>
      <c r="AJ67" s="1"/>
      <c r="AK67" s="1"/>
      <c r="AL67" s="1"/>
      <c r="AM67" s="1"/>
      <c r="AN67" s="1"/>
      <c r="AO67" s="1"/>
      <c r="AP67" s="1"/>
      <c r="AQ67" s="1"/>
      <c r="AR67" s="1"/>
    </row>
    <row r="68" spans="1:44" s="15" customFormat="1" x14ac:dyDescent="0.25">
      <c r="A68" s="276"/>
      <c r="B68" s="274"/>
      <c r="C68" s="249"/>
      <c r="D68" s="275"/>
      <c r="E68" s="234"/>
      <c r="F68" s="234"/>
      <c r="G68" s="251"/>
      <c r="H68" s="11" t="s">
        <v>18</v>
      </c>
      <c r="I68" s="78"/>
      <c r="J68" s="79"/>
      <c r="K68" s="78"/>
      <c r="L68" s="81">
        <v>18474.39090052497</v>
      </c>
      <c r="M68" s="82">
        <v>485</v>
      </c>
      <c r="N68" s="81">
        <v>13427.956989247299</v>
      </c>
      <c r="O68" s="85">
        <v>0</v>
      </c>
      <c r="P68" s="153">
        <f>(P$67/100)*S68</f>
        <v>0</v>
      </c>
      <c r="Q68" s="78"/>
      <c r="R68" s="172"/>
      <c r="S68" s="155"/>
      <c r="T68" s="1"/>
      <c r="U68" s="1"/>
      <c r="V68" s="1"/>
      <c r="W68" s="1"/>
      <c r="X68" s="1"/>
      <c r="Y68" s="1"/>
      <c r="Z68" s="1"/>
      <c r="AA68" s="1"/>
      <c r="AB68" s="1"/>
      <c r="AC68" s="1"/>
      <c r="AD68" s="1"/>
      <c r="AE68" s="1"/>
      <c r="AF68" s="1"/>
      <c r="AG68" s="1"/>
      <c r="AH68" s="1"/>
      <c r="AI68" s="1"/>
      <c r="AJ68" s="1"/>
      <c r="AK68" s="1"/>
      <c r="AL68" s="1"/>
      <c r="AM68" s="1"/>
      <c r="AN68" s="1"/>
      <c r="AO68" s="1"/>
      <c r="AP68" s="1"/>
      <c r="AQ68" s="1"/>
      <c r="AR68" s="1"/>
    </row>
    <row r="69" spans="1:44" s="15" customFormat="1" x14ac:dyDescent="0.25">
      <c r="A69" s="276"/>
      <c r="B69" s="274"/>
      <c r="C69" s="249"/>
      <c r="D69" s="275"/>
      <c r="E69" s="234"/>
      <c r="F69" s="234"/>
      <c r="G69" s="251"/>
      <c r="H69" s="11" t="s">
        <v>19</v>
      </c>
      <c r="I69" s="78"/>
      <c r="J69" s="79"/>
      <c r="K69" s="78"/>
      <c r="L69" s="81">
        <v>2019.1142818683536</v>
      </c>
      <c r="M69" s="82">
        <v>16</v>
      </c>
      <c r="N69" s="81">
        <v>2633</v>
      </c>
      <c r="O69" s="85">
        <v>0</v>
      </c>
      <c r="P69" s="153">
        <f>(P67/100)*S69</f>
        <v>0</v>
      </c>
      <c r="Q69" s="78"/>
      <c r="R69" s="172"/>
      <c r="S69" s="155"/>
      <c r="T69" s="1"/>
      <c r="U69" s="1"/>
      <c r="V69" s="1"/>
      <c r="W69" s="1"/>
      <c r="X69" s="1"/>
      <c r="Y69" s="1"/>
      <c r="Z69" s="1"/>
      <c r="AA69" s="1"/>
      <c r="AB69" s="1"/>
      <c r="AC69" s="1"/>
      <c r="AD69" s="1"/>
      <c r="AE69" s="1"/>
      <c r="AF69" s="1"/>
      <c r="AG69" s="1"/>
      <c r="AH69" s="1"/>
      <c r="AI69" s="1"/>
      <c r="AJ69" s="1"/>
      <c r="AK69" s="1"/>
      <c r="AL69" s="1"/>
      <c r="AM69" s="1"/>
      <c r="AN69" s="1"/>
      <c r="AO69" s="1"/>
      <c r="AP69" s="1"/>
      <c r="AQ69" s="1"/>
      <c r="AR69" s="1"/>
    </row>
    <row r="70" spans="1:44" s="15" customFormat="1" x14ac:dyDescent="0.25">
      <c r="A70" s="276"/>
      <c r="B70" s="274"/>
      <c r="C70" s="249"/>
      <c r="D70" s="275"/>
      <c r="E70" s="234"/>
      <c r="F70" s="234"/>
      <c r="G70" s="251"/>
      <c r="H70" s="11" t="s">
        <v>20</v>
      </c>
      <c r="I70" s="78"/>
      <c r="J70" s="79"/>
      <c r="K70" s="78"/>
      <c r="L70" s="81">
        <v>2019.1142818683536</v>
      </c>
      <c r="M70" s="82">
        <v>383</v>
      </c>
      <c r="N70" s="81">
        <v>2634</v>
      </c>
      <c r="O70" s="85">
        <v>0</v>
      </c>
      <c r="P70" s="153">
        <f>(P67/100)*S70</f>
        <v>0</v>
      </c>
      <c r="Q70" s="78"/>
      <c r="R70" s="172"/>
      <c r="S70" s="155"/>
      <c r="T70" s="1"/>
      <c r="U70" s="1"/>
      <c r="V70" s="1"/>
      <c r="W70" s="1"/>
      <c r="X70" s="1"/>
      <c r="Y70" s="1"/>
      <c r="Z70" s="1"/>
      <c r="AA70" s="1"/>
      <c r="AB70" s="1"/>
      <c r="AC70" s="1"/>
      <c r="AD70" s="1"/>
      <c r="AE70" s="1"/>
      <c r="AF70" s="1"/>
      <c r="AG70" s="1"/>
      <c r="AH70" s="1"/>
      <c r="AI70" s="1"/>
      <c r="AJ70" s="1"/>
      <c r="AK70" s="1"/>
      <c r="AL70" s="1"/>
      <c r="AM70" s="1"/>
      <c r="AN70" s="1"/>
      <c r="AO70" s="1"/>
      <c r="AP70" s="1"/>
      <c r="AQ70" s="1"/>
      <c r="AR70" s="1"/>
    </row>
    <row r="71" spans="1:44" s="15" customFormat="1" x14ac:dyDescent="0.25">
      <c r="A71" s="276"/>
      <c r="B71" s="274"/>
      <c r="C71" s="249"/>
      <c r="D71" s="275"/>
      <c r="E71" s="234"/>
      <c r="F71" s="234"/>
      <c r="G71" s="251"/>
      <c r="H71" s="11" t="s">
        <v>21</v>
      </c>
      <c r="I71" s="78"/>
      <c r="J71" s="79"/>
      <c r="K71" s="78"/>
      <c r="L71" s="81">
        <v>7487.3805357383226</v>
      </c>
      <c r="M71" s="82">
        <v>470</v>
      </c>
      <c r="N71" s="81">
        <v>11305</v>
      </c>
      <c r="O71" s="85">
        <v>0</v>
      </c>
      <c r="P71" s="153">
        <f>(P67/100)*S71</f>
        <v>0</v>
      </c>
      <c r="Q71" s="78"/>
      <c r="R71" s="172"/>
      <c r="S71" s="155"/>
      <c r="T71" s="1"/>
      <c r="U71" s="1"/>
      <c r="V71" s="1"/>
      <c r="W71" s="1"/>
      <c r="X71" s="1"/>
      <c r="Y71" s="1"/>
      <c r="Z71" s="1"/>
      <c r="AA71" s="1"/>
      <c r="AB71" s="1"/>
      <c r="AC71" s="1"/>
      <c r="AD71" s="1"/>
      <c r="AE71" s="1"/>
      <c r="AF71" s="1"/>
      <c r="AG71" s="1"/>
      <c r="AH71" s="1"/>
      <c r="AI71" s="1"/>
      <c r="AJ71" s="1"/>
      <c r="AK71" s="1"/>
      <c r="AL71" s="1"/>
      <c r="AM71" s="1"/>
      <c r="AN71" s="1"/>
      <c r="AO71" s="1"/>
      <c r="AP71" s="1"/>
      <c r="AQ71" s="1"/>
      <c r="AR71" s="1"/>
    </row>
    <row r="72" spans="1:44" s="15" customFormat="1" ht="15" customHeight="1" x14ac:dyDescent="0.25">
      <c r="A72" s="276"/>
      <c r="B72" s="259" t="s">
        <v>37</v>
      </c>
      <c r="C72" s="249" t="s">
        <v>63</v>
      </c>
      <c r="D72" s="250" t="s">
        <v>85</v>
      </c>
      <c r="E72" s="234" t="s">
        <v>81</v>
      </c>
      <c r="F72" s="234" t="s">
        <v>16</v>
      </c>
      <c r="G72" s="273" t="s">
        <v>17</v>
      </c>
      <c r="H72" s="26" t="s">
        <v>26</v>
      </c>
      <c r="I72" s="78" t="s">
        <v>31</v>
      </c>
      <c r="J72" s="79"/>
      <c r="K72" s="78"/>
      <c r="L72" s="79"/>
      <c r="M72" s="163"/>
      <c r="N72" s="225">
        <v>2</v>
      </c>
      <c r="O72" s="226">
        <v>0</v>
      </c>
      <c r="P72" s="164">
        <v>2</v>
      </c>
      <c r="Q72" s="78"/>
      <c r="R72" s="172"/>
      <c r="S72" s="1"/>
      <c r="T72" s="1"/>
      <c r="U72" s="1"/>
      <c r="V72" s="1"/>
      <c r="W72" s="1"/>
      <c r="X72" s="1"/>
      <c r="Y72" s="1"/>
      <c r="Z72" s="1"/>
      <c r="AA72" s="1"/>
      <c r="AB72" s="1"/>
      <c r="AC72" s="1"/>
      <c r="AD72" s="1"/>
      <c r="AE72" s="1"/>
      <c r="AF72" s="1"/>
      <c r="AG72" s="1"/>
      <c r="AH72" s="1"/>
      <c r="AI72" s="1"/>
      <c r="AJ72" s="1"/>
      <c r="AK72" s="1"/>
      <c r="AL72" s="1"/>
      <c r="AM72" s="1"/>
      <c r="AN72" s="1"/>
      <c r="AO72" s="1"/>
      <c r="AP72" s="1"/>
      <c r="AQ72" s="1"/>
      <c r="AR72" s="1"/>
    </row>
    <row r="73" spans="1:44" s="15" customFormat="1" x14ac:dyDescent="0.25">
      <c r="A73" s="276"/>
      <c r="B73" s="274"/>
      <c r="C73" s="249"/>
      <c r="D73" s="275"/>
      <c r="E73" s="234"/>
      <c r="F73" s="234"/>
      <c r="G73" s="273"/>
      <c r="H73" s="11" t="s">
        <v>18</v>
      </c>
      <c r="I73" s="78"/>
      <c r="J73" s="79"/>
      <c r="K73" s="78"/>
      <c r="L73" s="79"/>
      <c r="M73" s="163"/>
      <c r="N73" s="227" t="s">
        <v>31</v>
      </c>
      <c r="O73" s="226">
        <v>0</v>
      </c>
      <c r="P73" s="228"/>
      <c r="Q73" s="78"/>
      <c r="R73" s="172"/>
      <c r="S73" s="1"/>
      <c r="T73" s="1"/>
      <c r="U73" s="1"/>
      <c r="V73" s="1"/>
      <c r="W73" s="1"/>
      <c r="X73" s="1"/>
      <c r="Y73" s="1"/>
      <c r="Z73" s="1"/>
      <c r="AA73" s="1"/>
      <c r="AB73" s="1"/>
      <c r="AC73" s="1"/>
      <c r="AD73" s="1"/>
      <c r="AE73" s="1"/>
      <c r="AF73" s="1"/>
      <c r="AG73" s="1"/>
      <c r="AH73" s="1"/>
      <c r="AI73" s="1"/>
      <c r="AJ73" s="1"/>
      <c r="AK73" s="1"/>
      <c r="AL73" s="1"/>
      <c r="AM73" s="1"/>
      <c r="AN73" s="1"/>
      <c r="AO73" s="1"/>
      <c r="AP73" s="1"/>
      <c r="AQ73" s="1"/>
      <c r="AR73" s="1"/>
    </row>
    <row r="74" spans="1:44" s="15" customFormat="1" x14ac:dyDescent="0.25">
      <c r="A74" s="276"/>
      <c r="B74" s="274"/>
      <c r="C74" s="249"/>
      <c r="D74" s="275"/>
      <c r="E74" s="234"/>
      <c r="F74" s="234"/>
      <c r="G74" s="273"/>
      <c r="H74" s="11" t="s">
        <v>19</v>
      </c>
      <c r="I74" s="78"/>
      <c r="J74" s="79"/>
      <c r="K74" s="78"/>
      <c r="L74" s="79"/>
      <c r="M74" s="163"/>
      <c r="N74" s="227" t="s">
        <v>31</v>
      </c>
      <c r="O74" s="226">
        <v>0</v>
      </c>
      <c r="P74" s="228"/>
      <c r="Q74" s="78"/>
      <c r="R74" s="172"/>
      <c r="S74" s="1"/>
      <c r="T74" s="1"/>
      <c r="U74" s="1"/>
      <c r="V74" s="1"/>
      <c r="W74" s="1"/>
      <c r="X74" s="1"/>
      <c r="Y74" s="1"/>
      <c r="Z74" s="1"/>
      <c r="AA74" s="1"/>
      <c r="AB74" s="1"/>
      <c r="AC74" s="1"/>
      <c r="AD74" s="1"/>
      <c r="AE74" s="1"/>
      <c r="AF74" s="1"/>
      <c r="AG74" s="1"/>
      <c r="AH74" s="1"/>
      <c r="AI74" s="1"/>
      <c r="AJ74" s="1"/>
      <c r="AK74" s="1"/>
      <c r="AL74" s="1"/>
      <c r="AM74" s="1"/>
      <c r="AN74" s="1"/>
      <c r="AO74" s="1"/>
      <c r="AP74" s="1"/>
      <c r="AQ74" s="1"/>
      <c r="AR74" s="1"/>
    </row>
    <row r="75" spans="1:44" s="15" customFormat="1" x14ac:dyDescent="0.25">
      <c r="A75" s="276"/>
      <c r="B75" s="274"/>
      <c r="C75" s="249"/>
      <c r="D75" s="275"/>
      <c r="E75" s="234"/>
      <c r="F75" s="234"/>
      <c r="G75" s="273"/>
      <c r="H75" s="11" t="s">
        <v>20</v>
      </c>
      <c r="I75" s="78"/>
      <c r="J75" s="79"/>
      <c r="K75" s="78"/>
      <c r="L75" s="79"/>
      <c r="M75" s="163"/>
      <c r="N75" s="227" t="s">
        <v>31</v>
      </c>
      <c r="O75" s="226">
        <v>0</v>
      </c>
      <c r="P75" s="228"/>
      <c r="Q75" s="78"/>
      <c r="R75" s="172"/>
      <c r="S75" s="1"/>
      <c r="T75" s="1"/>
      <c r="U75" s="1"/>
      <c r="V75" s="1"/>
      <c r="W75" s="1"/>
      <c r="X75" s="1"/>
      <c r="Y75" s="1"/>
      <c r="Z75" s="1"/>
      <c r="AA75" s="1"/>
      <c r="AB75" s="1"/>
      <c r="AC75" s="1"/>
      <c r="AD75" s="1"/>
      <c r="AE75" s="1"/>
      <c r="AF75" s="1"/>
      <c r="AG75" s="1"/>
      <c r="AH75" s="1"/>
      <c r="AI75" s="1"/>
      <c r="AJ75" s="1"/>
      <c r="AK75" s="1"/>
      <c r="AL75" s="1"/>
      <c r="AM75" s="1"/>
      <c r="AN75" s="1"/>
      <c r="AO75" s="1"/>
      <c r="AP75" s="1"/>
      <c r="AQ75" s="1"/>
      <c r="AR75" s="1"/>
    </row>
    <row r="76" spans="1:44" s="15" customFormat="1" ht="18" customHeight="1" x14ac:dyDescent="0.25">
      <c r="A76" s="276"/>
      <c r="B76" s="274"/>
      <c r="C76" s="249"/>
      <c r="D76" s="275"/>
      <c r="E76" s="234"/>
      <c r="F76" s="234"/>
      <c r="G76" s="273"/>
      <c r="H76" s="11" t="s">
        <v>21</v>
      </c>
      <c r="I76" s="78"/>
      <c r="J76" s="79"/>
      <c r="K76" s="78"/>
      <c r="L76" s="79"/>
      <c r="M76" s="163"/>
      <c r="N76" s="227" t="s">
        <v>31</v>
      </c>
      <c r="O76" s="226">
        <v>0</v>
      </c>
      <c r="P76" s="228"/>
      <c r="Q76" s="78"/>
      <c r="R76" s="172"/>
      <c r="S76" s="1"/>
      <c r="T76" s="1"/>
      <c r="U76" s="1"/>
      <c r="V76" s="1"/>
      <c r="W76" s="1"/>
      <c r="X76" s="1"/>
      <c r="Y76" s="1"/>
      <c r="Z76" s="1"/>
      <c r="AA76" s="1"/>
      <c r="AB76" s="1"/>
      <c r="AC76" s="1"/>
      <c r="AD76" s="1"/>
      <c r="AE76" s="1"/>
      <c r="AF76" s="1"/>
      <c r="AG76" s="1"/>
      <c r="AH76" s="1"/>
      <c r="AI76" s="1"/>
      <c r="AJ76" s="1"/>
      <c r="AK76" s="1"/>
      <c r="AL76" s="1"/>
      <c r="AM76" s="1"/>
      <c r="AN76" s="1"/>
      <c r="AO76" s="1"/>
      <c r="AP76" s="1"/>
      <c r="AQ76" s="1"/>
      <c r="AR76" s="1"/>
    </row>
    <row r="77" spans="1:44" ht="12.75" customHeight="1" x14ac:dyDescent="0.25">
      <c r="A77" s="276"/>
      <c r="B77" s="243" t="s">
        <v>38</v>
      </c>
      <c r="C77" s="267" t="s">
        <v>64</v>
      </c>
      <c r="D77" s="250" t="s">
        <v>86</v>
      </c>
      <c r="E77" s="234" t="s">
        <v>81</v>
      </c>
      <c r="F77" s="234" t="s">
        <v>16</v>
      </c>
      <c r="G77" s="251" t="s">
        <v>25</v>
      </c>
      <c r="H77" s="26" t="s">
        <v>26</v>
      </c>
      <c r="I77" s="27" t="s">
        <v>31</v>
      </c>
      <c r="J77" s="86"/>
      <c r="K77" s="27"/>
      <c r="L77" s="86"/>
      <c r="M77" s="206"/>
      <c r="N77" s="229">
        <v>200</v>
      </c>
      <c r="O77" s="226">
        <v>0</v>
      </c>
      <c r="P77" s="229">
        <v>200</v>
      </c>
      <c r="Q77" s="27"/>
    </row>
    <row r="78" spans="1:44" ht="12.75" customHeight="1" x14ac:dyDescent="0.25">
      <c r="A78" s="276"/>
      <c r="B78" s="243"/>
      <c r="C78" s="268"/>
      <c r="D78" s="275"/>
      <c r="E78" s="234"/>
      <c r="F78" s="234"/>
      <c r="G78" s="251"/>
      <c r="H78" s="11" t="s">
        <v>18</v>
      </c>
      <c r="I78" s="33"/>
      <c r="J78" s="87"/>
      <c r="K78" s="35"/>
      <c r="L78" s="81"/>
      <c r="M78" s="214"/>
      <c r="N78" s="230" t="s">
        <v>31</v>
      </c>
      <c r="O78" s="226">
        <v>0</v>
      </c>
      <c r="P78" s="230" t="s">
        <v>31</v>
      </c>
      <c r="Q78" s="37"/>
    </row>
    <row r="79" spans="1:44" ht="12.75" customHeight="1" x14ac:dyDescent="0.25">
      <c r="A79" s="276"/>
      <c r="B79" s="243"/>
      <c r="C79" s="268"/>
      <c r="D79" s="275"/>
      <c r="E79" s="234"/>
      <c r="F79" s="234"/>
      <c r="G79" s="251"/>
      <c r="H79" s="11" t="s">
        <v>19</v>
      </c>
      <c r="I79" s="33"/>
      <c r="J79" s="87"/>
      <c r="K79" s="35"/>
      <c r="L79" s="81"/>
      <c r="M79" s="37"/>
      <c r="N79" s="81" t="s">
        <v>31</v>
      </c>
      <c r="O79" s="85">
        <v>0</v>
      </c>
      <c r="P79" s="81" t="s">
        <v>31</v>
      </c>
      <c r="Q79" s="37"/>
    </row>
    <row r="80" spans="1:44" ht="12.75" customHeight="1" x14ac:dyDescent="0.25">
      <c r="A80" s="276"/>
      <c r="B80" s="243"/>
      <c r="C80" s="268"/>
      <c r="D80" s="275"/>
      <c r="E80" s="234"/>
      <c r="F80" s="234"/>
      <c r="G80" s="251"/>
      <c r="H80" s="11" t="s">
        <v>20</v>
      </c>
      <c r="I80" s="33"/>
      <c r="J80" s="34"/>
      <c r="K80" s="35"/>
      <c r="L80" s="81"/>
      <c r="M80" s="37"/>
      <c r="N80" s="81" t="s">
        <v>31</v>
      </c>
      <c r="O80" s="85">
        <v>0</v>
      </c>
      <c r="P80" s="81" t="s">
        <v>31</v>
      </c>
      <c r="Q80" s="37"/>
    </row>
    <row r="81" spans="1:44" x14ac:dyDescent="0.25">
      <c r="A81" s="276"/>
      <c r="B81" s="243"/>
      <c r="C81" s="269"/>
      <c r="D81" s="275"/>
      <c r="E81" s="234"/>
      <c r="F81" s="234"/>
      <c r="G81" s="251"/>
      <c r="H81" s="11" t="s">
        <v>21</v>
      </c>
      <c r="I81" s="33"/>
      <c r="J81" s="34"/>
      <c r="K81" s="35"/>
      <c r="L81" s="36"/>
      <c r="M81" s="37"/>
      <c r="N81" s="81" t="s">
        <v>31</v>
      </c>
      <c r="O81" s="85">
        <v>0</v>
      </c>
      <c r="P81" s="81" t="s">
        <v>31</v>
      </c>
      <c r="Q81" s="37"/>
    </row>
    <row r="82" spans="1:44" ht="12.75" customHeight="1" x14ac:dyDescent="0.25">
      <c r="A82" s="167"/>
      <c r="B82" s="168"/>
      <c r="C82" s="169"/>
      <c r="D82" s="169"/>
      <c r="E82" s="169"/>
      <c r="F82" s="169"/>
      <c r="G82" s="169"/>
      <c r="H82" s="169"/>
      <c r="I82" s="170"/>
      <c r="J82" s="171"/>
      <c r="K82" s="171"/>
      <c r="L82" s="171"/>
      <c r="M82" s="171"/>
      <c r="N82" s="171"/>
      <c r="O82" s="171"/>
      <c r="P82" s="171"/>
      <c r="Q82" s="171"/>
    </row>
    <row r="83" spans="1:44" s="1" customFormat="1" ht="12.75" customHeight="1" x14ac:dyDescent="0.25">
      <c r="A83" s="173" t="s">
        <v>96</v>
      </c>
      <c r="B83" s="168"/>
      <c r="C83" s="169"/>
      <c r="D83" s="169"/>
      <c r="E83" s="169"/>
      <c r="F83" s="169"/>
      <c r="G83" s="170"/>
      <c r="H83" s="171"/>
      <c r="I83" s="171"/>
      <c r="J83" s="171"/>
      <c r="K83" s="171"/>
      <c r="L83" s="171"/>
      <c r="M83" s="171"/>
      <c r="N83" s="171"/>
      <c r="O83" s="171"/>
      <c r="P83" s="174"/>
      <c r="Q83" s="174"/>
      <c r="R83" s="172"/>
    </row>
    <row r="84" spans="1:44" s="1" customFormat="1" ht="12.75" customHeight="1" x14ac:dyDescent="0.25">
      <c r="A84" s="175" t="s">
        <v>106</v>
      </c>
      <c r="B84" s="168"/>
      <c r="C84" s="169"/>
      <c r="D84" s="169"/>
      <c r="E84" s="169"/>
      <c r="F84" s="169"/>
      <c r="G84" s="170"/>
      <c r="H84" s="171"/>
      <c r="I84" s="171"/>
      <c r="J84" s="171"/>
      <c r="K84" s="171"/>
      <c r="L84" s="171"/>
      <c r="M84" s="171"/>
      <c r="N84" s="171"/>
      <c r="O84" s="171"/>
      <c r="P84" s="174"/>
      <c r="Q84" s="174"/>
      <c r="R84" s="172"/>
    </row>
    <row r="85" spans="1:44" s="1" customFormat="1" ht="12.75" customHeight="1" x14ac:dyDescent="0.25">
      <c r="A85" s="175" t="s">
        <v>107</v>
      </c>
      <c r="B85" s="168"/>
      <c r="C85" s="169"/>
      <c r="D85" s="169"/>
      <c r="E85" s="169"/>
      <c r="F85" s="169"/>
      <c r="G85" s="170"/>
      <c r="H85" s="171"/>
      <c r="I85" s="171"/>
      <c r="J85" s="171"/>
      <c r="K85" s="171"/>
      <c r="L85" s="171"/>
      <c r="M85" s="171"/>
      <c r="N85" s="171"/>
      <c r="O85" s="171"/>
      <c r="P85" s="174"/>
      <c r="Q85" s="174"/>
      <c r="R85" s="172"/>
    </row>
    <row r="86" spans="1:44" s="1" customFormat="1" ht="12.75" customHeight="1" x14ac:dyDescent="0.25">
      <c r="A86" s="175" t="s">
        <v>108</v>
      </c>
      <c r="B86" s="168"/>
      <c r="C86" s="169"/>
      <c r="D86" s="169"/>
      <c r="E86" s="169"/>
      <c r="F86" s="169"/>
      <c r="G86" s="170"/>
      <c r="H86" s="171"/>
      <c r="I86" s="171"/>
      <c r="J86" s="171"/>
      <c r="K86" s="171"/>
      <c r="L86" s="171"/>
      <c r="M86" s="171"/>
      <c r="N86" s="171"/>
      <c r="O86" s="171"/>
      <c r="P86" s="174"/>
      <c r="Q86" s="174"/>
      <c r="R86" s="172"/>
    </row>
    <row r="87" spans="1:44" ht="12.75" customHeight="1" x14ac:dyDescent="0.25">
      <c r="A87" s="172"/>
      <c r="B87" s="279"/>
      <c r="C87" s="280"/>
      <c r="D87" s="184"/>
      <c r="E87" s="184"/>
      <c r="F87" s="186"/>
      <c r="G87" s="186"/>
      <c r="H87" s="186"/>
      <c r="I87" s="181"/>
      <c r="J87" s="262">
        <v>2017</v>
      </c>
      <c r="K87" s="263"/>
      <c r="L87" s="262">
        <v>2018</v>
      </c>
      <c r="M87" s="263"/>
      <c r="N87" s="262">
        <v>2019</v>
      </c>
      <c r="O87" s="263"/>
      <c r="P87" s="262">
        <v>2020</v>
      </c>
      <c r="Q87" s="263"/>
      <c r="S87" s="217" t="s">
        <v>92</v>
      </c>
    </row>
    <row r="88" spans="1:44" s="15" customFormat="1" ht="24" customHeight="1" x14ac:dyDescent="0.25">
      <c r="A88" s="16" t="s">
        <v>0</v>
      </c>
      <c r="B88" s="17" t="s">
        <v>1</v>
      </c>
      <c r="C88" s="18" t="s">
        <v>2</v>
      </c>
      <c r="D88" s="89" t="s">
        <v>3</v>
      </c>
      <c r="E88" s="22" t="s">
        <v>4</v>
      </c>
      <c r="F88" s="21" t="s">
        <v>5</v>
      </c>
      <c r="G88" s="21" t="s">
        <v>6</v>
      </c>
      <c r="H88" s="21" t="s">
        <v>7</v>
      </c>
      <c r="I88" s="22" t="s">
        <v>8</v>
      </c>
      <c r="J88" s="23" t="s">
        <v>9</v>
      </c>
      <c r="K88" s="10" t="s">
        <v>10</v>
      </c>
      <c r="L88" s="23" t="s">
        <v>9</v>
      </c>
      <c r="M88" s="10" t="s">
        <v>10</v>
      </c>
      <c r="N88" s="23" t="s">
        <v>9</v>
      </c>
      <c r="O88" s="166" t="s">
        <v>87</v>
      </c>
      <c r="P88" s="23" t="s">
        <v>9</v>
      </c>
      <c r="Q88" s="10" t="s">
        <v>10</v>
      </c>
      <c r="R88" s="172"/>
      <c r="S88" s="24" t="s">
        <v>22</v>
      </c>
      <c r="T88" s="24" t="s">
        <v>23</v>
      </c>
      <c r="U88" s="24">
        <v>2018</v>
      </c>
      <c r="V88" s="25">
        <v>2019</v>
      </c>
      <c r="W88" s="25">
        <v>2020</v>
      </c>
      <c r="X88" s="1"/>
      <c r="Y88" s="1"/>
      <c r="Z88" s="1"/>
      <c r="AA88" s="1"/>
      <c r="AB88" s="1"/>
      <c r="AC88" s="1"/>
      <c r="AD88" s="1"/>
      <c r="AE88" s="1"/>
      <c r="AF88" s="1"/>
      <c r="AG88" s="1"/>
      <c r="AH88" s="1"/>
      <c r="AI88" s="1"/>
      <c r="AJ88" s="1"/>
      <c r="AK88" s="1"/>
      <c r="AL88" s="1"/>
      <c r="AM88" s="1"/>
      <c r="AN88" s="1"/>
      <c r="AO88" s="1"/>
      <c r="AP88" s="1"/>
      <c r="AQ88" s="1"/>
      <c r="AR88" s="1"/>
    </row>
    <row r="89" spans="1:44" ht="12.75" customHeight="1" x14ac:dyDescent="0.25">
      <c r="A89" s="276" t="s">
        <v>65</v>
      </c>
      <c r="B89" s="243" t="s">
        <v>13</v>
      </c>
      <c r="C89" s="256" t="s">
        <v>66</v>
      </c>
      <c r="D89" s="281" t="s">
        <v>98</v>
      </c>
      <c r="E89" s="282" t="s">
        <v>67</v>
      </c>
      <c r="F89" s="282" t="s">
        <v>16</v>
      </c>
      <c r="G89" s="282" t="s">
        <v>39</v>
      </c>
      <c r="H89" s="57" t="s">
        <v>36</v>
      </c>
      <c r="I89" s="90" t="s">
        <v>31</v>
      </c>
      <c r="J89" s="91">
        <v>15</v>
      </c>
      <c r="K89" s="92">
        <v>3</v>
      </c>
      <c r="L89" s="91">
        <v>90</v>
      </c>
      <c r="M89" s="90">
        <v>16</v>
      </c>
      <c r="N89" s="91">
        <v>60</v>
      </c>
      <c r="O89" s="93">
        <v>4</v>
      </c>
      <c r="P89" s="91">
        <v>90</v>
      </c>
      <c r="Q89" s="90"/>
      <c r="S89" s="30" t="s">
        <v>27</v>
      </c>
      <c r="T89" s="31">
        <v>0</v>
      </c>
      <c r="U89" s="32">
        <v>1200000</v>
      </c>
      <c r="V89" s="32">
        <v>1800000</v>
      </c>
      <c r="W89" s="159">
        <v>2400000</v>
      </c>
    </row>
    <row r="90" spans="1:44" ht="12.75" customHeight="1" x14ac:dyDescent="0.25">
      <c r="A90" s="276"/>
      <c r="B90" s="243"/>
      <c r="C90" s="256"/>
      <c r="D90" s="281"/>
      <c r="E90" s="282"/>
      <c r="F90" s="282"/>
      <c r="G90" s="282"/>
      <c r="H90" s="63"/>
      <c r="I90" s="94"/>
      <c r="J90" s="95"/>
      <c r="K90" s="96"/>
      <c r="L90" s="97"/>
      <c r="M90" s="98"/>
      <c r="N90" s="97"/>
      <c r="O90" s="98"/>
      <c r="P90" s="97"/>
      <c r="Q90" s="98"/>
      <c r="S90" s="30" t="s">
        <v>28</v>
      </c>
      <c r="T90" s="30"/>
      <c r="U90" s="39">
        <v>0</v>
      </c>
      <c r="V90" s="30">
        <v>0</v>
      </c>
      <c r="W90" s="30">
        <v>0</v>
      </c>
    </row>
    <row r="91" spans="1:44" ht="12.75" customHeight="1" x14ac:dyDescent="0.25">
      <c r="A91" s="276"/>
      <c r="B91" s="243"/>
      <c r="C91" s="256"/>
      <c r="D91" s="281"/>
      <c r="E91" s="282"/>
      <c r="F91" s="282"/>
      <c r="G91" s="282"/>
      <c r="H91" s="63"/>
      <c r="I91" s="94"/>
      <c r="J91" s="95"/>
      <c r="K91" s="96"/>
      <c r="L91" s="97"/>
      <c r="M91" s="98"/>
      <c r="N91" s="97"/>
      <c r="O91" s="98"/>
      <c r="P91" s="97"/>
      <c r="Q91" s="98"/>
      <c r="S91" s="30" t="s">
        <v>29</v>
      </c>
      <c r="T91" s="40"/>
      <c r="U91" s="39">
        <v>100</v>
      </c>
      <c r="V91" s="30">
        <v>100</v>
      </c>
      <c r="W91" s="30">
        <v>100</v>
      </c>
    </row>
    <row r="92" spans="1:44" ht="45.75" customHeight="1" x14ac:dyDescent="0.25">
      <c r="A92" s="276"/>
      <c r="B92" s="243"/>
      <c r="C92" s="256"/>
      <c r="D92" s="281"/>
      <c r="E92" s="282"/>
      <c r="F92" s="282"/>
      <c r="G92" s="282"/>
      <c r="H92" s="70"/>
      <c r="I92" s="99"/>
      <c r="J92" s="100"/>
      <c r="K92" s="101"/>
      <c r="L92" s="102"/>
      <c r="M92" s="103"/>
      <c r="N92" s="102"/>
      <c r="O92" s="103"/>
      <c r="P92" s="102"/>
      <c r="Q92" s="103"/>
    </row>
    <row r="93" spans="1:44" ht="12.75" customHeight="1" x14ac:dyDescent="0.25">
      <c r="A93" s="168"/>
      <c r="B93" s="168"/>
      <c r="C93" s="169"/>
      <c r="D93" s="169"/>
      <c r="E93" s="169"/>
      <c r="F93" s="169"/>
      <c r="G93" s="169"/>
      <c r="H93" s="169"/>
      <c r="I93" s="176"/>
      <c r="J93" s="176"/>
      <c r="K93" s="176"/>
      <c r="L93" s="176"/>
      <c r="M93" s="176"/>
      <c r="N93" s="176"/>
      <c r="O93" s="176"/>
      <c r="P93" s="176"/>
      <c r="Q93" s="176"/>
      <c r="S93" s="172"/>
    </row>
    <row r="94" spans="1:44" s="1" customFormat="1" ht="12.75" customHeight="1" x14ac:dyDescent="0.25">
      <c r="A94" s="173" t="s">
        <v>95</v>
      </c>
      <c r="B94" s="168"/>
      <c r="C94" s="169"/>
      <c r="D94" s="169"/>
      <c r="E94" s="169"/>
      <c r="F94" s="169"/>
      <c r="G94" s="170"/>
      <c r="H94" s="171"/>
      <c r="I94" s="171"/>
      <c r="J94" s="171"/>
      <c r="K94" s="171"/>
      <c r="L94" s="171"/>
      <c r="M94" s="171"/>
      <c r="N94" s="171"/>
      <c r="O94" s="171"/>
      <c r="P94" s="174"/>
      <c r="Q94" s="174"/>
      <c r="R94" s="172"/>
      <c r="S94" s="172"/>
    </row>
    <row r="95" spans="1:44" s="1" customFormat="1" ht="12.75" customHeight="1" x14ac:dyDescent="0.25">
      <c r="A95" s="174" t="s">
        <v>109</v>
      </c>
      <c r="B95" s="168"/>
      <c r="C95" s="169"/>
      <c r="D95" s="169"/>
      <c r="E95" s="169"/>
      <c r="F95" s="169"/>
      <c r="G95" s="170"/>
      <c r="H95" s="171"/>
      <c r="I95" s="171"/>
      <c r="J95" s="171"/>
      <c r="K95" s="171"/>
      <c r="L95" s="171"/>
      <c r="M95" s="171"/>
      <c r="N95" s="171"/>
      <c r="O95" s="171"/>
      <c r="P95" s="174"/>
      <c r="Q95" s="174"/>
      <c r="R95" s="172"/>
      <c r="S95" s="172"/>
    </row>
    <row r="96" spans="1:44" s="105" customFormat="1" ht="12.75" customHeight="1" x14ac:dyDescent="0.25">
      <c r="A96" s="174"/>
      <c r="B96" s="174"/>
      <c r="C96" s="174"/>
      <c r="D96" s="169"/>
      <c r="E96" s="169"/>
      <c r="F96" s="174"/>
      <c r="G96" s="174"/>
      <c r="H96" s="174"/>
      <c r="I96" s="174"/>
      <c r="J96" s="174"/>
      <c r="K96" s="174"/>
      <c r="L96" s="174"/>
      <c r="M96" s="174"/>
      <c r="N96" s="174"/>
      <c r="O96" s="174"/>
      <c r="P96" s="174"/>
      <c r="Q96" s="174"/>
      <c r="R96" s="174"/>
      <c r="S96" s="174"/>
      <c r="T96" s="104"/>
      <c r="U96" s="104"/>
      <c r="V96" s="104"/>
      <c r="W96" s="104"/>
      <c r="X96" s="104"/>
      <c r="Y96" s="104"/>
      <c r="Z96" s="104"/>
      <c r="AA96" s="104"/>
      <c r="AB96" s="104"/>
      <c r="AC96" s="104"/>
      <c r="AD96" s="104"/>
      <c r="AE96" s="104"/>
      <c r="AF96" s="104"/>
      <c r="AG96" s="104"/>
      <c r="AH96" s="104"/>
      <c r="AI96" s="104"/>
      <c r="AJ96" s="104"/>
      <c r="AK96" s="104"/>
      <c r="AL96" s="104"/>
      <c r="AM96" s="104"/>
      <c r="AN96" s="104"/>
      <c r="AO96" s="104"/>
      <c r="AP96" s="104"/>
      <c r="AQ96" s="104"/>
      <c r="AR96" s="104"/>
    </row>
    <row r="97" spans="1:58" x14ac:dyDescent="0.25">
      <c r="A97" s="172"/>
      <c r="B97" s="173"/>
      <c r="C97" s="181"/>
      <c r="D97" s="182"/>
      <c r="E97" s="182"/>
      <c r="F97" s="181"/>
      <c r="G97" s="181"/>
      <c r="H97" s="181"/>
      <c r="I97" s="181"/>
      <c r="J97" s="252">
        <v>2017</v>
      </c>
      <c r="K97" s="252"/>
      <c r="L97" s="252">
        <v>2018</v>
      </c>
      <c r="M97" s="252"/>
      <c r="N97" s="253">
        <v>2019</v>
      </c>
      <c r="O97" s="254"/>
      <c r="P97" s="255">
        <v>2020</v>
      </c>
      <c r="Q97" s="254"/>
      <c r="AS97" s="1"/>
      <c r="AT97" s="1"/>
      <c r="AU97" s="1"/>
      <c r="AV97" s="1"/>
      <c r="AW97" s="1"/>
      <c r="AX97" s="1"/>
      <c r="AY97" s="1"/>
      <c r="AZ97" s="1"/>
      <c r="BA97" s="1"/>
      <c r="BB97" s="1"/>
      <c r="BC97" s="1"/>
      <c r="BD97" s="1"/>
      <c r="BE97" s="1"/>
      <c r="BF97" s="1"/>
    </row>
    <row r="98" spans="1:58" s="45" customFormat="1" ht="25.5" x14ac:dyDescent="0.25">
      <c r="A98" s="42" t="s">
        <v>0</v>
      </c>
      <c r="B98" s="7" t="s">
        <v>1</v>
      </c>
      <c r="C98" s="9" t="s">
        <v>2</v>
      </c>
      <c r="D98" s="9" t="s">
        <v>3</v>
      </c>
      <c r="E98" s="9" t="s">
        <v>4</v>
      </c>
      <c r="F98" s="9" t="s">
        <v>5</v>
      </c>
      <c r="G98" s="9" t="s">
        <v>6</v>
      </c>
      <c r="H98" s="43" t="s">
        <v>7</v>
      </c>
      <c r="I98" s="22" t="s">
        <v>8</v>
      </c>
      <c r="J98" s="23" t="s">
        <v>9</v>
      </c>
      <c r="K98" s="10" t="s">
        <v>10</v>
      </c>
      <c r="L98" s="23" t="s">
        <v>9</v>
      </c>
      <c r="M98" s="10" t="s">
        <v>10</v>
      </c>
      <c r="N98" s="23" t="s">
        <v>9</v>
      </c>
      <c r="O98" s="10" t="s">
        <v>11</v>
      </c>
      <c r="P98" s="23" t="s">
        <v>9</v>
      </c>
      <c r="Q98" s="10" t="s">
        <v>10</v>
      </c>
      <c r="R98" s="177"/>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row>
    <row r="99" spans="1:58" s="45" customFormat="1" ht="12.75" customHeight="1" x14ac:dyDescent="0.25">
      <c r="A99" s="242" t="s">
        <v>40</v>
      </c>
      <c r="B99" s="243" t="s">
        <v>13</v>
      </c>
      <c r="C99" s="247" t="s">
        <v>69</v>
      </c>
      <c r="D99" s="243" t="s">
        <v>41</v>
      </c>
      <c r="E99" s="234" t="s">
        <v>68</v>
      </c>
      <c r="F99" s="234" t="s">
        <v>16</v>
      </c>
      <c r="G99" s="234" t="s">
        <v>17</v>
      </c>
      <c r="H99" s="57" t="s">
        <v>36</v>
      </c>
      <c r="I99" s="106"/>
      <c r="J99" s="107">
        <v>0.1</v>
      </c>
      <c r="K99" s="108"/>
      <c r="L99" s="109">
        <v>0.2</v>
      </c>
      <c r="M99" s="110"/>
      <c r="N99" s="109">
        <v>0.4</v>
      </c>
      <c r="O99" s="111"/>
      <c r="P99" s="109">
        <v>0.8</v>
      </c>
      <c r="Q99" s="112"/>
      <c r="R99" s="177"/>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row>
    <row r="100" spans="1:58" s="45" customFormat="1" ht="12.75" customHeight="1" x14ac:dyDescent="0.25">
      <c r="A100" s="242"/>
      <c r="B100" s="243"/>
      <c r="C100" s="247"/>
      <c r="D100" s="243"/>
      <c r="E100" s="234"/>
      <c r="F100" s="234"/>
      <c r="G100" s="234"/>
      <c r="H100" s="63"/>
      <c r="I100" s="113"/>
      <c r="J100" s="114"/>
      <c r="K100" s="115"/>
      <c r="L100" s="116"/>
      <c r="M100" s="117"/>
      <c r="N100" s="118"/>
      <c r="O100" s="117"/>
      <c r="P100" s="116"/>
      <c r="Q100" s="117"/>
      <c r="R100" s="177"/>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row>
    <row r="101" spans="1:58" s="45" customFormat="1" ht="12.75" customHeight="1" x14ac:dyDescent="0.25">
      <c r="A101" s="242"/>
      <c r="B101" s="243"/>
      <c r="C101" s="247"/>
      <c r="D101" s="243"/>
      <c r="E101" s="234"/>
      <c r="F101" s="234"/>
      <c r="G101" s="234"/>
      <c r="H101" s="63"/>
      <c r="I101" s="113"/>
      <c r="J101" s="114"/>
      <c r="K101" s="115"/>
      <c r="L101" s="116"/>
      <c r="M101" s="117"/>
      <c r="N101" s="118"/>
      <c r="O101" s="117"/>
      <c r="P101" s="116"/>
      <c r="Q101" s="117"/>
      <c r="R101" s="177"/>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row>
    <row r="102" spans="1:58" s="45" customFormat="1" ht="40.5" customHeight="1" x14ac:dyDescent="0.25">
      <c r="A102" s="242"/>
      <c r="B102" s="243"/>
      <c r="C102" s="247"/>
      <c r="D102" s="243"/>
      <c r="E102" s="234"/>
      <c r="F102" s="234"/>
      <c r="G102" s="234"/>
      <c r="H102" s="70"/>
      <c r="I102" s="119"/>
      <c r="J102" s="120"/>
      <c r="K102" s="121"/>
      <c r="L102" s="122"/>
      <c r="M102" s="123"/>
      <c r="N102" s="122"/>
      <c r="O102" s="123"/>
      <c r="P102" s="122"/>
      <c r="Q102" s="123"/>
      <c r="R102" s="177"/>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row>
    <row r="103" spans="1:58" s="130" customFormat="1" ht="12.75" customHeight="1" x14ac:dyDescent="0.25">
      <c r="A103" s="242"/>
      <c r="B103" s="288" t="s">
        <v>30</v>
      </c>
      <c r="C103" s="256" t="s">
        <v>70</v>
      </c>
      <c r="D103" s="243" t="s">
        <v>42</v>
      </c>
      <c r="E103" s="290" t="s">
        <v>71</v>
      </c>
      <c r="F103" s="234" t="s">
        <v>16</v>
      </c>
      <c r="G103" s="234" t="s">
        <v>17</v>
      </c>
      <c r="H103" s="57" t="s">
        <v>36</v>
      </c>
      <c r="I103" s="124"/>
      <c r="J103" s="125">
        <v>10</v>
      </c>
      <c r="K103" s="158"/>
      <c r="L103" s="126">
        <v>20</v>
      </c>
      <c r="M103" s="108"/>
      <c r="N103" s="126">
        <v>20</v>
      </c>
      <c r="O103" s="127">
        <v>1</v>
      </c>
      <c r="P103" s="126">
        <v>40</v>
      </c>
      <c r="Q103" s="128"/>
      <c r="R103" s="180"/>
      <c r="S103" s="129"/>
      <c r="T103" s="129"/>
      <c r="U103" s="129"/>
      <c r="V103" s="129"/>
      <c r="W103" s="129"/>
      <c r="X103" s="129"/>
      <c r="Y103" s="129"/>
      <c r="Z103" s="129"/>
      <c r="AA103" s="129"/>
      <c r="AB103" s="129"/>
      <c r="AC103" s="129"/>
      <c r="AD103" s="129"/>
      <c r="AE103" s="129"/>
      <c r="AF103" s="129"/>
      <c r="AG103" s="129"/>
      <c r="AH103" s="129"/>
      <c r="AI103" s="129"/>
      <c r="AJ103" s="129"/>
      <c r="AK103" s="129"/>
      <c r="AL103" s="129"/>
      <c r="AM103" s="129"/>
      <c r="AN103" s="129"/>
      <c r="AO103" s="129"/>
      <c r="AP103" s="129"/>
      <c r="AQ103" s="129"/>
      <c r="AR103" s="129"/>
    </row>
    <row r="104" spans="1:58" s="130" customFormat="1" ht="18" customHeight="1" x14ac:dyDescent="0.25">
      <c r="A104" s="242"/>
      <c r="B104" s="288"/>
      <c r="C104" s="289"/>
      <c r="D104" s="288"/>
      <c r="E104" s="290"/>
      <c r="F104" s="234"/>
      <c r="G104" s="234"/>
      <c r="H104" s="63"/>
      <c r="I104" s="131"/>
      <c r="J104" s="132"/>
      <c r="K104" s="133"/>
      <c r="L104" s="134"/>
      <c r="M104" s="135"/>
      <c r="N104" s="136"/>
      <c r="O104" s="135"/>
      <c r="P104" s="134"/>
      <c r="Q104" s="137"/>
      <c r="R104" s="180"/>
      <c r="S104" s="129"/>
      <c r="T104" s="129"/>
      <c r="U104" s="129"/>
      <c r="V104" s="129"/>
      <c r="W104" s="129"/>
      <c r="X104" s="129"/>
      <c r="Y104" s="129"/>
      <c r="Z104" s="129"/>
      <c r="AA104" s="129"/>
      <c r="AB104" s="129"/>
      <c r="AC104" s="129"/>
      <c r="AD104" s="129"/>
      <c r="AE104" s="129"/>
      <c r="AF104" s="129"/>
      <c r="AG104" s="129"/>
      <c r="AH104" s="129"/>
      <c r="AI104" s="129"/>
      <c r="AJ104" s="129"/>
      <c r="AK104" s="129"/>
      <c r="AL104" s="129"/>
      <c r="AM104" s="129"/>
      <c r="AN104" s="129"/>
      <c r="AO104" s="129"/>
      <c r="AP104" s="129"/>
      <c r="AQ104" s="129"/>
      <c r="AR104" s="129"/>
    </row>
    <row r="105" spans="1:58" s="130" customFormat="1" ht="24.75" customHeight="1" x14ac:dyDescent="0.25">
      <c r="A105" s="242"/>
      <c r="B105" s="288"/>
      <c r="C105" s="289"/>
      <c r="D105" s="288"/>
      <c r="E105" s="290"/>
      <c r="F105" s="234"/>
      <c r="G105" s="234"/>
      <c r="H105" s="63"/>
      <c r="I105" s="131"/>
      <c r="J105" s="132"/>
      <c r="K105" s="133"/>
      <c r="L105" s="134"/>
      <c r="M105" s="135"/>
      <c r="N105" s="136"/>
      <c r="O105" s="135"/>
      <c r="P105" s="134"/>
      <c r="Q105" s="137"/>
      <c r="R105" s="180"/>
      <c r="S105" s="129"/>
      <c r="T105" s="129"/>
      <c r="U105" s="129"/>
      <c r="V105" s="129"/>
      <c r="W105" s="129"/>
      <c r="X105" s="129"/>
      <c r="Y105" s="129"/>
      <c r="Z105" s="129"/>
      <c r="AA105" s="129"/>
      <c r="AB105" s="129"/>
      <c r="AC105" s="129"/>
      <c r="AD105" s="129"/>
      <c r="AE105" s="129"/>
      <c r="AF105" s="129"/>
      <c r="AG105" s="129"/>
      <c r="AH105" s="129"/>
      <c r="AI105" s="129"/>
      <c r="AJ105" s="129"/>
      <c r="AK105" s="129"/>
      <c r="AL105" s="129"/>
      <c r="AM105" s="129"/>
      <c r="AN105" s="129"/>
      <c r="AO105" s="129"/>
      <c r="AP105" s="129"/>
      <c r="AQ105" s="129"/>
      <c r="AR105" s="129"/>
    </row>
    <row r="106" spans="1:58" s="130" customFormat="1" ht="66" customHeight="1" x14ac:dyDescent="0.25">
      <c r="A106" s="242"/>
      <c r="B106" s="288"/>
      <c r="C106" s="289"/>
      <c r="D106" s="288"/>
      <c r="E106" s="290"/>
      <c r="F106" s="234"/>
      <c r="G106" s="234"/>
      <c r="H106" s="138"/>
      <c r="I106" s="139"/>
      <c r="J106" s="140"/>
      <c r="K106" s="141"/>
      <c r="L106" s="142"/>
      <c r="M106" s="143"/>
      <c r="N106" s="144"/>
      <c r="O106" s="143"/>
      <c r="P106" s="142"/>
      <c r="Q106" s="145"/>
      <c r="R106" s="180"/>
      <c r="S106" s="129"/>
      <c r="T106" s="129"/>
      <c r="U106" s="129"/>
      <c r="V106" s="129"/>
      <c r="W106" s="129"/>
      <c r="X106" s="129"/>
      <c r="Y106" s="129"/>
      <c r="Z106" s="129"/>
      <c r="AA106" s="129"/>
      <c r="AB106" s="129"/>
      <c r="AC106" s="129"/>
      <c r="AD106" s="129"/>
      <c r="AE106" s="129"/>
      <c r="AF106" s="129"/>
      <c r="AG106" s="129"/>
      <c r="AH106" s="129"/>
      <c r="AI106" s="129"/>
      <c r="AJ106" s="129"/>
      <c r="AK106" s="129"/>
      <c r="AL106" s="129"/>
      <c r="AM106" s="129"/>
      <c r="AN106" s="129"/>
      <c r="AO106" s="129"/>
      <c r="AP106" s="129"/>
      <c r="AQ106" s="129"/>
      <c r="AR106" s="129"/>
    </row>
    <row r="107" spans="1:58" s="183" customFormat="1" ht="12.75" customHeight="1" x14ac:dyDescent="0.25">
      <c r="A107" s="177"/>
      <c r="B107" s="177"/>
      <c r="C107" s="169"/>
      <c r="D107" s="169"/>
      <c r="E107" s="169"/>
      <c r="F107" s="169"/>
      <c r="G107" s="169"/>
      <c r="H107" s="169"/>
      <c r="I107" s="169"/>
      <c r="J107" s="169"/>
      <c r="K107" s="169"/>
      <c r="L107" s="169"/>
      <c r="M107" s="169"/>
      <c r="N107" s="169"/>
      <c r="O107" s="169"/>
      <c r="P107" s="169"/>
      <c r="Q107" s="169"/>
      <c r="R107" s="177"/>
      <c r="S107" s="177"/>
      <c r="T107" s="177"/>
      <c r="U107" s="177"/>
      <c r="V107" s="177"/>
      <c r="W107" s="177"/>
      <c r="X107" s="177"/>
      <c r="Y107" s="177"/>
      <c r="Z107" s="177"/>
      <c r="AA107" s="177"/>
      <c r="AB107" s="177"/>
      <c r="AC107" s="177"/>
      <c r="AD107" s="177"/>
      <c r="AE107" s="177"/>
      <c r="AF107" s="177"/>
      <c r="AG107" s="177"/>
      <c r="AH107" s="177"/>
      <c r="AI107" s="177"/>
      <c r="AJ107" s="177"/>
      <c r="AK107" s="177"/>
      <c r="AL107" s="177"/>
      <c r="AM107" s="177"/>
      <c r="AN107" s="177"/>
      <c r="AO107" s="177"/>
      <c r="AP107" s="177"/>
      <c r="AQ107" s="177"/>
      <c r="AR107" s="177"/>
    </row>
    <row r="108" spans="1:58" s="183" customFormat="1" ht="12.75" customHeight="1" x14ac:dyDescent="0.25">
      <c r="A108" s="177"/>
      <c r="B108" s="260"/>
      <c r="C108" s="283"/>
      <c r="D108" s="184"/>
      <c r="E108" s="184"/>
      <c r="F108" s="184"/>
      <c r="G108" s="184"/>
      <c r="H108" s="184"/>
      <c r="I108" s="261"/>
      <c r="J108" s="284"/>
      <c r="K108" s="284"/>
      <c r="L108" s="285"/>
      <c r="M108" s="285"/>
      <c r="N108" s="285"/>
      <c r="O108" s="285"/>
      <c r="P108" s="285"/>
      <c r="Q108" s="285"/>
      <c r="R108" s="177"/>
      <c r="S108" s="177"/>
      <c r="T108" s="177"/>
      <c r="U108" s="177"/>
      <c r="V108" s="177"/>
      <c r="W108" s="177"/>
      <c r="X108" s="177"/>
      <c r="Y108" s="177"/>
      <c r="Z108" s="177"/>
      <c r="AA108" s="177"/>
      <c r="AB108" s="177"/>
      <c r="AC108" s="177"/>
      <c r="AD108" s="177"/>
      <c r="AE108" s="177"/>
      <c r="AF108" s="177"/>
      <c r="AG108" s="177"/>
      <c r="AH108" s="177"/>
      <c r="AI108" s="177"/>
      <c r="AJ108" s="177"/>
      <c r="AK108" s="177"/>
      <c r="AL108" s="177"/>
      <c r="AM108" s="177"/>
      <c r="AN108" s="177"/>
      <c r="AO108" s="177"/>
      <c r="AP108" s="177"/>
      <c r="AQ108" s="177"/>
      <c r="AR108" s="177"/>
    </row>
    <row r="109" spans="1:58" ht="12.75" customHeight="1" x14ac:dyDescent="0.25">
      <c r="A109" s="172"/>
      <c r="B109" s="185"/>
      <c r="C109" s="182"/>
      <c r="D109" s="182"/>
      <c r="E109" s="182"/>
      <c r="F109" s="182"/>
      <c r="G109" s="182"/>
      <c r="H109" s="182"/>
      <c r="I109" s="182"/>
      <c r="J109" s="286">
        <v>2017</v>
      </c>
      <c r="K109" s="287"/>
      <c r="L109" s="286">
        <v>2018</v>
      </c>
      <c r="M109" s="287"/>
      <c r="N109" s="286">
        <v>2019</v>
      </c>
      <c r="O109" s="287"/>
      <c r="P109" s="286">
        <v>2020</v>
      </c>
      <c r="Q109" s="287"/>
      <c r="S109" s="217" t="s">
        <v>93</v>
      </c>
      <c r="T109" s="172"/>
      <c r="U109" s="172"/>
      <c r="V109" s="172"/>
      <c r="W109" s="172"/>
      <c r="X109" s="172"/>
    </row>
    <row r="110" spans="1:58" s="15" customFormat="1" ht="25.5" x14ac:dyDescent="0.25">
      <c r="A110" s="16" t="s">
        <v>0</v>
      </c>
      <c r="B110" s="17" t="s">
        <v>1</v>
      </c>
      <c r="C110" s="18" t="s">
        <v>2</v>
      </c>
      <c r="D110" s="19" t="s">
        <v>3</v>
      </c>
      <c r="E110" s="19" t="s">
        <v>4</v>
      </c>
      <c r="F110" s="18" t="s">
        <v>5</v>
      </c>
      <c r="G110" s="20" t="s">
        <v>6</v>
      </c>
      <c r="H110" s="21" t="s">
        <v>7</v>
      </c>
      <c r="I110" s="22" t="s">
        <v>8</v>
      </c>
      <c r="J110" s="23" t="s">
        <v>9</v>
      </c>
      <c r="K110" s="10" t="s">
        <v>10</v>
      </c>
      <c r="L110" s="23" t="s">
        <v>9</v>
      </c>
      <c r="M110" s="10" t="s">
        <v>10</v>
      </c>
      <c r="N110" s="23" t="s">
        <v>9</v>
      </c>
      <c r="O110" s="166" t="s">
        <v>87</v>
      </c>
      <c r="P110" s="23" t="s">
        <v>9</v>
      </c>
      <c r="Q110" s="10" t="s">
        <v>10</v>
      </c>
      <c r="R110" s="172"/>
      <c r="S110" s="24" t="s">
        <v>22</v>
      </c>
      <c r="T110" s="24" t="s">
        <v>23</v>
      </c>
      <c r="U110" s="24">
        <v>2018</v>
      </c>
      <c r="V110" s="25">
        <v>2019</v>
      </c>
      <c r="W110" s="25">
        <v>2020</v>
      </c>
      <c r="X110" s="1"/>
      <c r="Y110" s="1"/>
      <c r="Z110" s="1"/>
      <c r="AA110" s="1"/>
      <c r="AB110" s="1"/>
      <c r="AC110" s="1"/>
      <c r="AD110" s="1"/>
      <c r="AE110" s="1"/>
      <c r="AF110" s="1"/>
      <c r="AG110" s="1"/>
      <c r="AH110" s="1"/>
      <c r="AI110" s="1"/>
      <c r="AJ110" s="1"/>
      <c r="AK110" s="1"/>
      <c r="AL110" s="1"/>
      <c r="AM110" s="1"/>
      <c r="AN110" s="1"/>
      <c r="AO110" s="1"/>
      <c r="AP110" s="1"/>
      <c r="AQ110" s="1"/>
      <c r="AR110" s="1"/>
    </row>
    <row r="111" spans="1:58" ht="12.75" customHeight="1" x14ac:dyDescent="0.25">
      <c r="A111" s="291" t="s">
        <v>72</v>
      </c>
      <c r="B111" s="243" t="s">
        <v>13</v>
      </c>
      <c r="C111" s="256" t="s">
        <v>73</v>
      </c>
      <c r="D111" s="234" t="s">
        <v>43</v>
      </c>
      <c r="E111" s="234" t="s">
        <v>74</v>
      </c>
      <c r="F111" s="234" t="s">
        <v>16</v>
      </c>
      <c r="G111" s="251" t="s">
        <v>17</v>
      </c>
      <c r="H111" s="26" t="s">
        <v>26</v>
      </c>
      <c r="I111" s="27">
        <f>SUM(I112:I115)</f>
        <v>0</v>
      </c>
      <c r="J111" s="28">
        <f t="shared" ref="J111:Q111" si="3">SUM(J112:J115)</f>
        <v>0</v>
      </c>
      <c r="K111" s="27">
        <v>40</v>
      </c>
      <c r="L111" s="28">
        <v>60</v>
      </c>
      <c r="M111" s="27">
        <f t="shared" si="3"/>
        <v>0</v>
      </c>
      <c r="N111" s="28">
        <v>60</v>
      </c>
      <c r="O111" s="146">
        <v>1</v>
      </c>
      <c r="P111" s="28">
        <v>60</v>
      </c>
      <c r="Q111" s="27">
        <f t="shared" si="3"/>
        <v>0</v>
      </c>
      <c r="S111" s="30" t="s">
        <v>27</v>
      </c>
      <c r="T111" s="31">
        <v>500000</v>
      </c>
      <c r="U111" s="32">
        <v>2000000</v>
      </c>
      <c r="V111" s="32">
        <v>1425000</v>
      </c>
      <c r="W111" s="159">
        <v>2025000</v>
      </c>
    </row>
    <row r="112" spans="1:58" ht="12.75" customHeight="1" x14ac:dyDescent="0.25">
      <c r="A112" s="292"/>
      <c r="B112" s="243"/>
      <c r="C112" s="256"/>
      <c r="D112" s="234"/>
      <c r="E112" s="234"/>
      <c r="F112" s="234"/>
      <c r="G112" s="251"/>
      <c r="H112" s="11" t="s">
        <v>18</v>
      </c>
      <c r="I112" s="33"/>
      <c r="J112" s="34"/>
      <c r="K112" s="35"/>
      <c r="L112" s="36"/>
      <c r="M112" s="37"/>
      <c r="N112" s="36"/>
      <c r="O112" s="146" t="s">
        <v>44</v>
      </c>
      <c r="P112" s="36"/>
      <c r="Q112" s="37"/>
      <c r="S112" s="30" t="s">
        <v>28</v>
      </c>
      <c r="T112" s="30">
        <v>0</v>
      </c>
      <c r="U112" s="39">
        <v>0</v>
      </c>
      <c r="V112" s="30">
        <v>0</v>
      </c>
      <c r="W112" s="30">
        <v>0</v>
      </c>
    </row>
    <row r="113" spans="1:23" ht="12.75" customHeight="1" x14ac:dyDescent="0.25">
      <c r="A113" s="292"/>
      <c r="B113" s="243"/>
      <c r="C113" s="256"/>
      <c r="D113" s="234"/>
      <c r="E113" s="234"/>
      <c r="F113" s="234"/>
      <c r="G113" s="251"/>
      <c r="H113" s="11" t="s">
        <v>19</v>
      </c>
      <c r="I113" s="33"/>
      <c r="J113" s="34"/>
      <c r="K113" s="35"/>
      <c r="L113" s="36"/>
      <c r="M113" s="37"/>
      <c r="N113" s="36"/>
      <c r="O113" s="146" t="s">
        <v>44</v>
      </c>
      <c r="P113" s="36"/>
      <c r="Q113" s="37"/>
      <c r="S113" s="30" t="s">
        <v>29</v>
      </c>
      <c r="T113" s="40">
        <v>1</v>
      </c>
      <c r="U113" s="39">
        <v>100</v>
      </c>
      <c r="V113" s="30">
        <v>100</v>
      </c>
      <c r="W113" s="30">
        <v>100</v>
      </c>
    </row>
    <row r="114" spans="1:23" ht="12.75" customHeight="1" x14ac:dyDescent="0.25">
      <c r="A114" s="292"/>
      <c r="B114" s="243"/>
      <c r="C114" s="256"/>
      <c r="D114" s="234"/>
      <c r="E114" s="234"/>
      <c r="F114" s="234"/>
      <c r="G114" s="251"/>
      <c r="H114" s="11" t="s">
        <v>20</v>
      </c>
      <c r="I114" s="33"/>
      <c r="J114" s="34"/>
      <c r="K114" s="35"/>
      <c r="L114" s="36"/>
      <c r="M114" s="37"/>
      <c r="N114" s="36"/>
      <c r="O114" s="146" t="s">
        <v>44</v>
      </c>
      <c r="P114" s="36"/>
      <c r="Q114" s="37"/>
    </row>
    <row r="115" spans="1:23" ht="15.75" customHeight="1" x14ac:dyDescent="0.25">
      <c r="A115" s="292"/>
      <c r="B115" s="243"/>
      <c r="C115" s="256"/>
      <c r="D115" s="234"/>
      <c r="E115" s="234"/>
      <c r="F115" s="234"/>
      <c r="G115" s="251"/>
      <c r="H115" s="11" t="s">
        <v>21</v>
      </c>
      <c r="I115" s="33"/>
      <c r="J115" s="34"/>
      <c r="K115" s="35"/>
      <c r="L115" s="36"/>
      <c r="M115" s="37"/>
      <c r="N115" s="36"/>
      <c r="O115" s="146" t="s">
        <v>44</v>
      </c>
      <c r="P115" s="36"/>
      <c r="Q115" s="37"/>
    </row>
    <row r="116" spans="1:23" ht="12.75" customHeight="1" x14ac:dyDescent="0.25">
      <c r="A116" s="292"/>
      <c r="B116" s="243" t="s">
        <v>30</v>
      </c>
      <c r="C116" s="256" t="s">
        <v>75</v>
      </c>
      <c r="D116" s="234" t="s">
        <v>76</v>
      </c>
      <c r="E116" s="234" t="s">
        <v>77</v>
      </c>
      <c r="F116" s="234" t="s">
        <v>16</v>
      </c>
      <c r="G116" s="251" t="s">
        <v>17</v>
      </c>
      <c r="H116" s="11" t="s">
        <v>36</v>
      </c>
      <c r="I116" s="33">
        <v>8</v>
      </c>
      <c r="J116" s="147">
        <f>SUM(J117:J119)</f>
        <v>0</v>
      </c>
      <c r="K116" s="33">
        <f>SUM(K117:K119)</f>
        <v>0</v>
      </c>
      <c r="L116" s="147">
        <v>8</v>
      </c>
      <c r="M116" s="33">
        <v>3</v>
      </c>
      <c r="N116" s="147">
        <v>15</v>
      </c>
      <c r="O116" s="27">
        <v>4</v>
      </c>
      <c r="P116" s="28">
        <v>15</v>
      </c>
      <c r="Q116" s="27">
        <f>SUM(Q117:Q119)</f>
        <v>0</v>
      </c>
    </row>
    <row r="117" spans="1:23" ht="12.75" customHeight="1" x14ac:dyDescent="0.25">
      <c r="A117" s="292"/>
      <c r="B117" s="243"/>
      <c r="C117" s="256"/>
      <c r="D117" s="234"/>
      <c r="E117" s="234"/>
      <c r="F117" s="234"/>
      <c r="G117" s="251"/>
      <c r="H117" s="160"/>
      <c r="I117" s="90"/>
      <c r="J117" s="220"/>
      <c r="K117" s="221"/>
      <c r="L117" s="222"/>
      <c r="M117" s="223"/>
      <c r="N117" s="222"/>
      <c r="O117" s="223"/>
      <c r="P117" s="222"/>
      <c r="Q117" s="223"/>
    </row>
    <row r="118" spans="1:23" ht="12.75" customHeight="1" x14ac:dyDescent="0.25">
      <c r="A118" s="292"/>
      <c r="B118" s="243"/>
      <c r="C118" s="256"/>
      <c r="D118" s="234"/>
      <c r="E118" s="234"/>
      <c r="F118" s="234"/>
      <c r="G118" s="251"/>
      <c r="H118" s="161"/>
      <c r="I118" s="94"/>
      <c r="J118" s="95"/>
      <c r="K118" s="96"/>
      <c r="L118" s="97"/>
      <c r="M118" s="98"/>
      <c r="N118" s="97"/>
      <c r="O118" s="98"/>
      <c r="P118" s="97"/>
      <c r="Q118" s="98"/>
    </row>
    <row r="119" spans="1:23" ht="27" customHeight="1" x14ac:dyDescent="0.25">
      <c r="A119" s="293"/>
      <c r="B119" s="243"/>
      <c r="C119" s="256"/>
      <c r="D119" s="234"/>
      <c r="E119" s="234"/>
      <c r="F119" s="234"/>
      <c r="G119" s="251"/>
      <c r="H119" s="162"/>
      <c r="I119" s="99"/>
      <c r="J119" s="100"/>
      <c r="K119" s="101"/>
      <c r="L119" s="102"/>
      <c r="M119" s="103"/>
      <c r="N119" s="102"/>
      <c r="O119" s="103"/>
      <c r="P119" s="102"/>
      <c r="Q119" s="103"/>
    </row>
    <row r="120" spans="1:23" ht="12.75" customHeight="1" x14ac:dyDescent="0.25">
      <c r="A120" s="167"/>
      <c r="B120" s="168"/>
      <c r="C120" s="169"/>
      <c r="D120" s="169"/>
      <c r="E120" s="169"/>
      <c r="F120" s="169"/>
      <c r="G120" s="169"/>
      <c r="H120" s="169"/>
      <c r="I120" s="170"/>
      <c r="J120" s="171"/>
      <c r="K120" s="171"/>
      <c r="L120" s="171"/>
      <c r="M120" s="171"/>
      <c r="N120" s="171"/>
      <c r="O120" s="171"/>
      <c r="P120" s="171"/>
      <c r="Q120" s="171"/>
    </row>
    <row r="121" spans="1:23" s="1" customFormat="1" ht="12.75" customHeight="1" x14ac:dyDescent="0.25">
      <c r="A121" s="173" t="s">
        <v>94</v>
      </c>
      <c r="B121" s="168"/>
      <c r="C121" s="169"/>
      <c r="D121" s="169"/>
      <c r="E121" s="169"/>
      <c r="F121" s="169"/>
      <c r="G121" s="170"/>
      <c r="H121" s="171"/>
      <c r="I121" s="171"/>
      <c r="J121" s="171"/>
      <c r="K121" s="171"/>
      <c r="L121" s="171"/>
      <c r="M121" s="171"/>
      <c r="N121" s="171"/>
      <c r="O121" s="171"/>
      <c r="P121" s="174"/>
      <c r="Q121" s="174"/>
      <c r="R121" s="172"/>
    </row>
    <row r="122" spans="1:23" s="1" customFormat="1" ht="12.75" customHeight="1" x14ac:dyDescent="0.25">
      <c r="A122" s="175" t="s">
        <v>114</v>
      </c>
      <c r="B122" s="168"/>
      <c r="C122" s="169"/>
      <c r="D122" s="169"/>
      <c r="E122" s="169"/>
      <c r="F122" s="169"/>
      <c r="G122" s="170"/>
      <c r="H122" s="171"/>
      <c r="I122" s="171"/>
      <c r="J122" s="171"/>
      <c r="K122" s="171"/>
      <c r="L122" s="171"/>
      <c r="M122" s="171"/>
      <c r="N122" s="171"/>
      <c r="O122" s="171"/>
      <c r="P122" s="174"/>
      <c r="Q122" s="174"/>
      <c r="R122" s="172"/>
    </row>
    <row r="123" spans="1:23" s="1" customFormat="1" ht="12.75" customHeight="1" x14ac:dyDescent="0.25">
      <c r="A123" s="175" t="s">
        <v>115</v>
      </c>
      <c r="B123" s="168"/>
      <c r="C123" s="169"/>
      <c r="D123" s="169"/>
      <c r="E123" s="169"/>
      <c r="F123" s="169"/>
      <c r="G123" s="170"/>
      <c r="H123" s="171"/>
      <c r="I123" s="171"/>
      <c r="J123" s="171"/>
      <c r="K123" s="171"/>
      <c r="L123" s="171"/>
      <c r="M123" s="171"/>
      <c r="N123" s="171"/>
      <c r="O123" s="171"/>
      <c r="P123" s="174"/>
      <c r="Q123" s="174"/>
      <c r="R123" s="172"/>
      <c r="S123" s="224" t="s">
        <v>99</v>
      </c>
    </row>
    <row r="124" spans="1:23" ht="13.5" customHeight="1" x14ac:dyDescent="0.25">
      <c r="A124" s="172"/>
      <c r="B124" s="172"/>
      <c r="C124" s="174"/>
      <c r="D124" s="169"/>
      <c r="E124" s="169"/>
      <c r="F124" s="174"/>
      <c r="G124" s="174"/>
      <c r="H124" s="174"/>
      <c r="I124" s="174"/>
      <c r="J124" s="174"/>
      <c r="K124" s="174"/>
      <c r="L124" s="174"/>
      <c r="M124" s="174"/>
      <c r="N124" s="174"/>
      <c r="O124" s="174"/>
      <c r="P124" s="174"/>
      <c r="Q124" s="174"/>
      <c r="S124" s="231" t="s">
        <v>22</v>
      </c>
      <c r="T124" s="231" t="s">
        <v>23</v>
      </c>
      <c r="U124" s="231">
        <v>2018</v>
      </c>
      <c r="V124" s="232">
        <v>2019</v>
      </c>
      <c r="W124" s="232">
        <v>2020</v>
      </c>
    </row>
    <row r="125" spans="1:23" ht="12.75" customHeight="1" x14ac:dyDescent="0.25">
      <c r="A125" s="172"/>
      <c r="B125" s="172"/>
      <c r="C125" s="174"/>
      <c r="D125" s="169"/>
      <c r="E125" s="169"/>
      <c r="F125" s="174"/>
      <c r="G125" s="174"/>
      <c r="H125" s="174"/>
      <c r="I125" s="174"/>
      <c r="J125" s="174"/>
      <c r="K125" s="174"/>
      <c r="L125" s="174"/>
      <c r="M125" s="174"/>
      <c r="N125" s="174"/>
      <c r="O125" s="174"/>
      <c r="P125" s="174"/>
      <c r="Q125" s="174"/>
      <c r="S125" s="231"/>
      <c r="T125" s="231"/>
      <c r="U125" s="231"/>
      <c r="V125" s="233"/>
      <c r="W125" s="233"/>
    </row>
    <row r="126" spans="1:23" ht="13.5" customHeight="1" x14ac:dyDescent="0.25">
      <c r="A126" s="172"/>
      <c r="B126" s="172"/>
      <c r="C126" s="174"/>
      <c r="D126" s="169"/>
      <c r="E126" s="169"/>
      <c r="F126" s="174"/>
      <c r="G126" s="174"/>
      <c r="H126" s="174"/>
      <c r="I126" s="174"/>
      <c r="J126" s="174"/>
      <c r="K126" s="174"/>
      <c r="L126" s="174"/>
      <c r="M126" s="174"/>
      <c r="N126" s="174"/>
      <c r="O126" s="174"/>
      <c r="P126" s="174"/>
      <c r="Q126" s="174"/>
      <c r="S126" s="30" t="s">
        <v>27</v>
      </c>
      <c r="T126" s="31"/>
      <c r="U126" s="31"/>
      <c r="V126" s="31">
        <f>V111+V89+V57+V12</f>
        <v>157391379</v>
      </c>
      <c r="W126" s="159">
        <f>W111+W89+W57+W12</f>
        <v>155564595.84002745</v>
      </c>
    </row>
    <row r="127" spans="1:23" ht="12.75" customHeight="1" x14ac:dyDescent="0.25">
      <c r="A127" s="1"/>
      <c r="B127" s="1"/>
      <c r="C127" s="104"/>
      <c r="D127" s="148"/>
      <c r="E127" s="148"/>
      <c r="F127" s="104"/>
      <c r="G127" s="104"/>
      <c r="H127" s="104"/>
      <c r="I127" s="104"/>
      <c r="J127" s="104"/>
      <c r="K127" s="104"/>
      <c r="L127" s="104"/>
      <c r="M127" s="104"/>
      <c r="N127" s="104"/>
      <c r="O127" s="104"/>
      <c r="P127" s="104"/>
      <c r="Q127" s="104"/>
      <c r="S127" s="30" t="s">
        <v>28</v>
      </c>
      <c r="T127" s="30"/>
      <c r="U127" s="30"/>
      <c r="V127" s="219">
        <v>47</v>
      </c>
      <c r="W127" s="219">
        <v>44</v>
      </c>
    </row>
    <row r="128" spans="1:23" ht="12.75" customHeight="1" x14ac:dyDescent="0.25">
      <c r="A128" s="1"/>
      <c r="B128" s="1"/>
      <c r="C128" s="104"/>
      <c r="D128" s="148"/>
      <c r="E128" s="148"/>
      <c r="F128" s="104"/>
      <c r="G128" s="104"/>
      <c r="H128" s="104"/>
      <c r="I128" s="104"/>
      <c r="J128" s="104"/>
      <c r="K128" s="104"/>
      <c r="L128" s="104"/>
      <c r="M128" s="104"/>
      <c r="N128" s="104"/>
      <c r="O128" s="104"/>
      <c r="P128" s="104"/>
      <c r="Q128" s="104"/>
      <c r="S128" s="30" t="s">
        <v>29</v>
      </c>
      <c r="T128" s="30"/>
      <c r="U128" s="30"/>
      <c r="V128" s="219">
        <v>53</v>
      </c>
      <c r="W128" s="219">
        <v>56</v>
      </c>
    </row>
    <row r="129" spans="1:17" ht="12.75" customHeight="1" x14ac:dyDescent="0.25">
      <c r="A129" s="1"/>
      <c r="B129" s="1"/>
      <c r="C129" s="104"/>
      <c r="D129" s="148"/>
      <c r="E129" s="148"/>
      <c r="F129" s="104"/>
      <c r="G129" s="104"/>
      <c r="H129" s="104"/>
      <c r="I129" s="104"/>
      <c r="J129" s="104"/>
      <c r="K129" s="104"/>
      <c r="L129" s="104"/>
      <c r="M129" s="104"/>
      <c r="N129" s="104"/>
      <c r="O129" s="104"/>
      <c r="P129" s="104"/>
      <c r="Q129" s="104"/>
    </row>
    <row r="130" spans="1:17" ht="12.75" customHeight="1" x14ac:dyDescent="0.25">
      <c r="A130" s="1"/>
      <c r="B130" s="1"/>
      <c r="C130" s="104"/>
      <c r="D130" s="148"/>
      <c r="E130" s="148"/>
      <c r="F130" s="104"/>
      <c r="G130" s="104"/>
      <c r="H130" s="104"/>
      <c r="I130" s="104"/>
      <c r="J130" s="104"/>
      <c r="K130" s="104"/>
      <c r="L130" s="104"/>
      <c r="M130" s="104"/>
      <c r="N130" s="104"/>
      <c r="O130" s="104"/>
      <c r="P130" s="104"/>
      <c r="Q130" s="104"/>
    </row>
    <row r="131" spans="1:17" ht="12.75" customHeight="1" x14ac:dyDescent="0.25">
      <c r="A131" s="1"/>
      <c r="B131" s="1"/>
      <c r="C131" s="104"/>
      <c r="D131" s="148"/>
      <c r="E131" s="148"/>
      <c r="F131" s="104"/>
      <c r="G131" s="104"/>
      <c r="H131" s="104"/>
      <c r="I131" s="104"/>
      <c r="J131" s="104"/>
      <c r="K131" s="104"/>
      <c r="L131" s="104"/>
      <c r="M131" s="104"/>
      <c r="N131" s="104"/>
      <c r="O131" s="104"/>
      <c r="P131" s="104"/>
      <c r="Q131" s="104"/>
    </row>
    <row r="132" spans="1:17" ht="12.75" customHeight="1" x14ac:dyDescent="0.25">
      <c r="A132" s="1"/>
      <c r="B132" s="1"/>
      <c r="C132" s="104"/>
      <c r="D132" s="148"/>
      <c r="E132" s="148"/>
      <c r="F132" s="104"/>
      <c r="G132" s="104"/>
      <c r="H132" s="104"/>
      <c r="I132" s="104"/>
      <c r="J132" s="104"/>
      <c r="K132" s="104"/>
      <c r="L132" s="104"/>
      <c r="M132" s="104"/>
      <c r="N132" s="104"/>
      <c r="O132" s="104"/>
      <c r="P132" s="104"/>
      <c r="Q132" s="104"/>
    </row>
    <row r="133" spans="1:17" ht="12.75" customHeight="1" x14ac:dyDescent="0.25">
      <c r="A133" s="1"/>
      <c r="B133" s="1"/>
      <c r="C133" s="104"/>
      <c r="D133" s="148"/>
      <c r="E133" s="148"/>
      <c r="F133" s="104"/>
      <c r="G133" s="104"/>
      <c r="H133" s="104"/>
      <c r="I133" s="104"/>
      <c r="J133" s="104"/>
      <c r="K133" s="104"/>
      <c r="L133" s="104"/>
      <c r="M133" s="104"/>
      <c r="N133" s="104"/>
      <c r="O133" s="104"/>
      <c r="P133" s="104"/>
      <c r="Q133" s="104"/>
    </row>
    <row r="134" spans="1:17" ht="12.75" customHeight="1" x14ac:dyDescent="0.25">
      <c r="A134" s="1"/>
      <c r="B134" s="1"/>
      <c r="C134" s="104"/>
      <c r="D134" s="148"/>
      <c r="E134" s="148"/>
      <c r="F134" s="104"/>
      <c r="G134" s="104"/>
      <c r="H134" s="104"/>
      <c r="I134" s="104"/>
      <c r="J134" s="104"/>
      <c r="K134" s="104"/>
      <c r="L134" s="104"/>
      <c r="M134" s="104"/>
      <c r="N134" s="104"/>
      <c r="O134" s="104"/>
      <c r="P134" s="104"/>
      <c r="Q134" s="104"/>
    </row>
    <row r="135" spans="1:17" ht="12.75" customHeight="1" x14ac:dyDescent="0.25">
      <c r="A135" s="1"/>
      <c r="B135" s="1"/>
      <c r="C135" s="104"/>
      <c r="D135" s="148"/>
      <c r="E135" s="148"/>
      <c r="F135" s="104"/>
      <c r="G135" s="104"/>
      <c r="H135" s="104"/>
      <c r="I135" s="104"/>
      <c r="J135" s="104"/>
      <c r="K135" s="104"/>
      <c r="L135" s="104"/>
      <c r="M135" s="104"/>
      <c r="N135" s="104"/>
      <c r="O135" s="104"/>
      <c r="P135" s="104"/>
      <c r="Q135" s="104"/>
    </row>
    <row r="136" spans="1:17" ht="12.75" customHeight="1" x14ac:dyDescent="0.25">
      <c r="A136" s="1"/>
      <c r="B136" s="1"/>
      <c r="C136" s="104"/>
      <c r="D136" s="148"/>
      <c r="E136" s="148"/>
      <c r="F136" s="104"/>
      <c r="G136" s="104"/>
      <c r="H136" s="104"/>
      <c r="I136" s="104"/>
      <c r="J136" s="104"/>
      <c r="K136" s="104"/>
      <c r="L136" s="104"/>
      <c r="M136" s="104"/>
      <c r="N136" s="104"/>
      <c r="O136" s="104"/>
      <c r="P136" s="104"/>
      <c r="Q136" s="104"/>
    </row>
    <row r="137" spans="1:17" ht="12.75" customHeight="1" x14ac:dyDescent="0.25">
      <c r="A137" s="1"/>
      <c r="B137" s="1"/>
      <c r="C137" s="104"/>
      <c r="D137" s="148"/>
      <c r="E137" s="148"/>
      <c r="F137" s="104"/>
      <c r="G137" s="104"/>
      <c r="H137" s="104"/>
      <c r="I137" s="104"/>
      <c r="J137" s="104"/>
      <c r="K137" s="104"/>
      <c r="L137" s="104"/>
      <c r="M137" s="104"/>
      <c r="N137" s="104"/>
      <c r="O137" s="104"/>
      <c r="P137" s="104"/>
      <c r="Q137" s="104"/>
    </row>
    <row r="138" spans="1:17" ht="12.75" customHeight="1" x14ac:dyDescent="0.25">
      <c r="A138" s="1"/>
      <c r="B138" s="1"/>
      <c r="C138" s="104"/>
      <c r="D138" s="148"/>
      <c r="E138" s="148"/>
      <c r="F138" s="104"/>
      <c r="G138" s="104"/>
      <c r="H138" s="104"/>
      <c r="I138" s="104"/>
      <c r="J138" s="104"/>
      <c r="K138" s="104"/>
      <c r="L138" s="104"/>
      <c r="M138" s="104"/>
      <c r="N138" s="104"/>
      <c r="O138" s="104"/>
      <c r="P138" s="104"/>
      <c r="Q138" s="104"/>
    </row>
    <row r="139" spans="1:17" ht="12.75" customHeight="1" x14ac:dyDescent="0.25">
      <c r="A139" s="1"/>
      <c r="B139" s="1"/>
      <c r="C139" s="104"/>
      <c r="D139" s="148"/>
      <c r="E139" s="148"/>
      <c r="F139" s="104"/>
      <c r="G139" s="104"/>
      <c r="H139" s="104"/>
      <c r="I139" s="104"/>
      <c r="J139" s="104"/>
      <c r="K139" s="104"/>
      <c r="L139" s="104"/>
      <c r="M139" s="104"/>
      <c r="N139" s="104"/>
      <c r="O139" s="104"/>
      <c r="P139" s="104"/>
      <c r="Q139" s="104"/>
    </row>
    <row r="140" spans="1:17" ht="12.75" customHeight="1" x14ac:dyDescent="0.25">
      <c r="A140" s="1"/>
      <c r="B140" s="1"/>
      <c r="C140" s="104"/>
      <c r="D140" s="148"/>
      <c r="E140" s="148"/>
      <c r="F140" s="104"/>
      <c r="G140" s="104"/>
      <c r="H140" s="104"/>
      <c r="I140" s="104"/>
      <c r="J140" s="104"/>
      <c r="K140" s="104"/>
      <c r="L140" s="104"/>
      <c r="M140" s="104"/>
      <c r="N140" s="104"/>
      <c r="O140" s="104"/>
      <c r="P140" s="104"/>
      <c r="Q140" s="104"/>
    </row>
    <row r="141" spans="1:17" ht="12.75" customHeight="1" x14ac:dyDescent="0.25">
      <c r="A141" s="1"/>
      <c r="B141" s="1"/>
      <c r="C141" s="104"/>
      <c r="D141" s="148"/>
      <c r="E141" s="148"/>
      <c r="F141" s="104"/>
      <c r="G141" s="104"/>
      <c r="H141" s="104"/>
      <c r="I141" s="104"/>
      <c r="J141" s="104"/>
      <c r="K141" s="104"/>
      <c r="L141" s="104"/>
      <c r="M141" s="104"/>
      <c r="N141" s="104"/>
      <c r="O141" s="104"/>
      <c r="P141" s="104"/>
      <c r="Q141" s="104"/>
    </row>
    <row r="142" spans="1:17" ht="12.75" customHeight="1" x14ac:dyDescent="0.25">
      <c r="A142" s="1"/>
      <c r="B142" s="1"/>
      <c r="C142" s="104"/>
      <c r="D142" s="148"/>
      <c r="E142" s="148"/>
      <c r="F142" s="104"/>
      <c r="G142" s="104"/>
      <c r="H142" s="104"/>
      <c r="I142" s="104"/>
      <c r="J142" s="104"/>
      <c r="K142" s="104"/>
      <c r="L142" s="104"/>
      <c r="M142" s="104"/>
      <c r="N142" s="104"/>
      <c r="O142" s="104"/>
      <c r="P142" s="104"/>
      <c r="Q142" s="104"/>
    </row>
    <row r="143" spans="1:17" ht="12.75" customHeight="1" x14ac:dyDescent="0.25">
      <c r="A143" s="1"/>
      <c r="B143" s="1"/>
      <c r="C143" s="104"/>
      <c r="D143" s="148"/>
      <c r="E143" s="148"/>
      <c r="F143" s="104"/>
      <c r="G143" s="104"/>
      <c r="H143" s="104"/>
      <c r="I143" s="104"/>
      <c r="J143" s="104"/>
      <c r="K143" s="104"/>
      <c r="L143" s="104"/>
      <c r="M143" s="104"/>
      <c r="N143" s="104"/>
      <c r="O143" s="104"/>
      <c r="P143" s="104"/>
      <c r="Q143" s="104"/>
    </row>
    <row r="144" spans="1:17" ht="12.75" customHeight="1" x14ac:dyDescent="0.25">
      <c r="A144" s="1"/>
      <c r="B144" s="1"/>
      <c r="C144" s="104"/>
      <c r="D144" s="148"/>
      <c r="E144" s="148"/>
      <c r="F144" s="104"/>
      <c r="G144" s="104"/>
      <c r="H144" s="104"/>
      <c r="I144" s="104"/>
      <c r="J144" s="104"/>
      <c r="K144" s="104"/>
      <c r="L144" s="104"/>
      <c r="M144" s="104"/>
      <c r="N144" s="104"/>
      <c r="O144" s="104"/>
      <c r="P144" s="104"/>
      <c r="Q144" s="104"/>
    </row>
    <row r="145" spans="1:17" ht="12.75" customHeight="1" x14ac:dyDescent="0.25">
      <c r="A145" s="1"/>
      <c r="B145" s="1"/>
      <c r="C145" s="104"/>
      <c r="D145" s="148"/>
      <c r="E145" s="148"/>
      <c r="F145" s="104"/>
      <c r="G145" s="104"/>
      <c r="H145" s="104"/>
      <c r="I145" s="104"/>
      <c r="J145" s="104"/>
      <c r="K145" s="104"/>
      <c r="L145" s="104"/>
      <c r="M145" s="104"/>
      <c r="N145" s="104"/>
      <c r="O145" s="104"/>
      <c r="P145" s="104"/>
      <c r="Q145" s="104"/>
    </row>
    <row r="146" spans="1:17" ht="12.75" customHeight="1" x14ac:dyDescent="0.25">
      <c r="A146" s="1"/>
      <c r="B146" s="1"/>
      <c r="C146" s="104"/>
      <c r="D146" s="148"/>
      <c r="E146" s="148"/>
      <c r="F146" s="104"/>
      <c r="G146" s="104"/>
      <c r="H146" s="104"/>
      <c r="I146" s="104"/>
      <c r="J146" s="104"/>
      <c r="K146" s="104"/>
      <c r="L146" s="104"/>
      <c r="M146" s="104"/>
      <c r="N146" s="104"/>
      <c r="O146" s="104"/>
      <c r="P146" s="104"/>
      <c r="Q146" s="104"/>
    </row>
    <row r="147" spans="1:17" ht="12.75" customHeight="1" x14ac:dyDescent="0.25">
      <c r="A147" s="1"/>
      <c r="B147" s="1"/>
      <c r="C147" s="104"/>
      <c r="D147" s="148"/>
      <c r="E147" s="148"/>
      <c r="F147" s="104"/>
      <c r="G147" s="104"/>
      <c r="H147" s="104"/>
      <c r="I147" s="104"/>
      <c r="J147" s="104"/>
      <c r="K147" s="104"/>
      <c r="L147" s="104"/>
      <c r="M147" s="104"/>
      <c r="N147" s="104"/>
      <c r="O147" s="104"/>
      <c r="P147" s="104"/>
      <c r="Q147" s="104"/>
    </row>
    <row r="148" spans="1:17" ht="12.75" customHeight="1" x14ac:dyDescent="0.25">
      <c r="A148" s="1"/>
      <c r="B148" s="1"/>
      <c r="C148" s="104"/>
      <c r="D148" s="148"/>
      <c r="E148" s="148"/>
      <c r="F148" s="104"/>
      <c r="G148" s="104"/>
      <c r="H148" s="104"/>
      <c r="I148" s="104"/>
      <c r="J148" s="104"/>
      <c r="K148" s="104"/>
      <c r="L148" s="104"/>
      <c r="M148" s="104"/>
      <c r="N148" s="104"/>
      <c r="O148" s="104"/>
      <c r="P148" s="104"/>
      <c r="Q148" s="104"/>
    </row>
    <row r="149" spans="1:17" ht="12.75" customHeight="1" x14ac:dyDescent="0.25">
      <c r="A149" s="1"/>
      <c r="B149" s="1"/>
      <c r="C149" s="104"/>
      <c r="D149" s="148"/>
      <c r="E149" s="148"/>
      <c r="F149" s="104"/>
      <c r="G149" s="104"/>
      <c r="H149" s="104"/>
      <c r="I149" s="104"/>
      <c r="J149" s="104"/>
      <c r="K149" s="104"/>
      <c r="L149" s="104"/>
      <c r="M149" s="104"/>
      <c r="N149" s="104"/>
      <c r="O149" s="104"/>
      <c r="P149" s="104"/>
      <c r="Q149" s="104"/>
    </row>
    <row r="150" spans="1:17" ht="12.75" customHeight="1" x14ac:dyDescent="0.25">
      <c r="A150" s="1"/>
      <c r="B150" s="1"/>
      <c r="C150" s="104"/>
      <c r="D150" s="148"/>
      <c r="E150" s="148"/>
      <c r="F150" s="104"/>
      <c r="G150" s="104"/>
      <c r="H150" s="104"/>
      <c r="I150" s="104"/>
      <c r="J150" s="104"/>
      <c r="K150" s="104"/>
      <c r="L150" s="104"/>
      <c r="M150" s="104"/>
      <c r="N150" s="104"/>
      <c r="O150" s="104"/>
      <c r="P150" s="104"/>
      <c r="Q150" s="104"/>
    </row>
    <row r="151" spans="1:17" ht="12.75" customHeight="1" x14ac:dyDescent="0.25">
      <c r="A151" s="1"/>
      <c r="B151" s="1"/>
      <c r="C151" s="104"/>
      <c r="D151" s="148"/>
      <c r="E151" s="148"/>
      <c r="F151" s="104"/>
      <c r="G151" s="104"/>
      <c r="H151" s="104"/>
      <c r="I151" s="104"/>
      <c r="J151" s="104"/>
      <c r="K151" s="104"/>
      <c r="L151" s="104"/>
      <c r="M151" s="104"/>
      <c r="N151" s="104"/>
      <c r="O151" s="104"/>
      <c r="P151" s="104"/>
      <c r="Q151" s="104"/>
    </row>
    <row r="152" spans="1:17" ht="12.75" customHeight="1" x14ac:dyDescent="0.25">
      <c r="A152" s="1"/>
      <c r="B152" s="1"/>
      <c r="C152" s="104"/>
      <c r="D152" s="148"/>
      <c r="E152" s="148"/>
      <c r="F152" s="104"/>
      <c r="G152" s="104"/>
      <c r="H152" s="104"/>
      <c r="I152" s="104"/>
      <c r="J152" s="104"/>
      <c r="K152" s="104"/>
      <c r="L152" s="104"/>
      <c r="M152" s="104"/>
      <c r="N152" s="104"/>
      <c r="O152" s="104"/>
      <c r="P152" s="104"/>
      <c r="Q152" s="104"/>
    </row>
    <row r="153" spans="1:17" ht="12.75" customHeight="1" x14ac:dyDescent="0.25">
      <c r="A153" s="1"/>
      <c r="B153" s="1"/>
      <c r="C153" s="104"/>
      <c r="D153" s="148"/>
      <c r="E153" s="148"/>
      <c r="F153" s="104"/>
      <c r="G153" s="104"/>
      <c r="H153" s="104"/>
      <c r="I153" s="104"/>
      <c r="J153" s="104"/>
      <c r="K153" s="104"/>
      <c r="L153" s="104"/>
      <c r="M153" s="104"/>
      <c r="N153" s="104"/>
      <c r="O153" s="104"/>
      <c r="P153" s="104"/>
      <c r="Q153" s="104"/>
    </row>
    <row r="154" spans="1:17" ht="12.75" customHeight="1" x14ac:dyDescent="0.25">
      <c r="A154" s="1"/>
      <c r="B154" s="1"/>
      <c r="C154" s="104"/>
      <c r="D154" s="148"/>
      <c r="E154" s="148"/>
      <c r="F154" s="104"/>
      <c r="G154" s="104"/>
      <c r="H154" s="104"/>
      <c r="I154" s="104"/>
      <c r="J154" s="104"/>
      <c r="K154" s="104"/>
      <c r="L154" s="104"/>
      <c r="M154" s="104"/>
      <c r="N154" s="104"/>
      <c r="O154" s="104"/>
      <c r="P154" s="104"/>
      <c r="Q154" s="104"/>
    </row>
    <row r="155" spans="1:17" ht="12.75" customHeight="1" x14ac:dyDescent="0.25">
      <c r="A155" s="1"/>
      <c r="B155" s="1"/>
      <c r="C155" s="104"/>
      <c r="D155" s="148"/>
      <c r="E155" s="148"/>
      <c r="F155" s="104"/>
      <c r="G155" s="104"/>
      <c r="H155" s="104"/>
      <c r="I155" s="104"/>
      <c r="J155" s="104"/>
      <c r="K155" s="104"/>
      <c r="L155" s="104"/>
      <c r="M155" s="104"/>
      <c r="N155" s="104"/>
      <c r="O155" s="104"/>
      <c r="P155" s="104"/>
      <c r="Q155" s="104"/>
    </row>
    <row r="156" spans="1:17" ht="12.75" customHeight="1" x14ac:dyDescent="0.25">
      <c r="A156" s="1"/>
      <c r="B156" s="1"/>
      <c r="C156" s="104"/>
      <c r="D156" s="148"/>
      <c r="E156" s="148"/>
      <c r="F156" s="104"/>
      <c r="G156" s="104"/>
      <c r="H156" s="104"/>
      <c r="I156" s="104"/>
      <c r="J156" s="104"/>
      <c r="K156" s="104"/>
      <c r="L156" s="104"/>
      <c r="M156" s="104"/>
      <c r="N156" s="104"/>
      <c r="O156" s="104"/>
      <c r="P156" s="104"/>
      <c r="Q156" s="104"/>
    </row>
    <row r="157" spans="1:17" ht="12.75" customHeight="1" x14ac:dyDescent="0.25">
      <c r="A157" s="1"/>
      <c r="B157" s="1"/>
      <c r="C157" s="104"/>
      <c r="D157" s="148"/>
      <c r="E157" s="148"/>
      <c r="F157" s="104"/>
      <c r="G157" s="104"/>
      <c r="H157" s="104"/>
      <c r="I157" s="104"/>
      <c r="J157" s="104"/>
      <c r="K157" s="104"/>
      <c r="L157" s="104"/>
      <c r="M157" s="104"/>
      <c r="N157" s="104"/>
      <c r="O157" s="104"/>
      <c r="P157" s="104"/>
      <c r="Q157" s="104"/>
    </row>
    <row r="158" spans="1:17" ht="12.75" customHeight="1" x14ac:dyDescent="0.25">
      <c r="A158" s="1"/>
      <c r="B158" s="1"/>
      <c r="C158" s="104"/>
      <c r="D158" s="148"/>
      <c r="E158" s="148"/>
      <c r="F158" s="104"/>
      <c r="G158" s="104"/>
      <c r="H158" s="104"/>
      <c r="I158" s="104"/>
      <c r="J158" s="104"/>
      <c r="K158" s="104"/>
      <c r="L158" s="104"/>
      <c r="M158" s="104"/>
      <c r="N158" s="104"/>
      <c r="O158" s="104"/>
      <c r="P158" s="104"/>
      <c r="Q158" s="104"/>
    </row>
    <row r="159" spans="1:17" ht="12.75" customHeight="1" x14ac:dyDescent="0.25">
      <c r="A159" s="1"/>
      <c r="B159" s="1"/>
      <c r="C159" s="104"/>
      <c r="D159" s="148"/>
      <c r="E159" s="148"/>
      <c r="F159" s="104"/>
      <c r="G159" s="104"/>
      <c r="H159" s="104"/>
      <c r="I159" s="104"/>
      <c r="J159" s="104"/>
      <c r="K159" s="104"/>
      <c r="L159" s="104"/>
      <c r="M159" s="104"/>
      <c r="N159" s="104"/>
      <c r="O159" s="104"/>
      <c r="P159" s="104"/>
      <c r="Q159" s="104"/>
    </row>
    <row r="160" spans="1:17" ht="12.75" customHeight="1" x14ac:dyDescent="0.25">
      <c r="A160" s="1"/>
      <c r="B160" s="1"/>
      <c r="C160" s="104"/>
      <c r="D160" s="148"/>
      <c r="E160" s="148"/>
      <c r="F160" s="104"/>
      <c r="G160" s="104"/>
      <c r="H160" s="104"/>
      <c r="I160" s="104"/>
      <c r="J160" s="104"/>
      <c r="K160" s="104"/>
      <c r="L160" s="104"/>
      <c r="M160" s="104"/>
      <c r="N160" s="104"/>
      <c r="O160" s="104"/>
      <c r="P160" s="104"/>
      <c r="Q160" s="104"/>
    </row>
    <row r="161" spans="1:17" ht="12.75" customHeight="1" x14ac:dyDescent="0.25">
      <c r="A161" s="1"/>
      <c r="B161" s="1"/>
      <c r="C161" s="104"/>
      <c r="D161" s="148"/>
      <c r="E161" s="148"/>
      <c r="F161" s="104"/>
      <c r="G161" s="104"/>
      <c r="H161" s="104"/>
      <c r="I161" s="104"/>
      <c r="J161" s="104"/>
      <c r="K161" s="104"/>
      <c r="L161" s="104"/>
      <c r="M161" s="104"/>
      <c r="N161" s="104"/>
      <c r="O161" s="104"/>
      <c r="P161" s="104"/>
      <c r="Q161" s="104"/>
    </row>
    <row r="162" spans="1:17" ht="12.75" customHeight="1" x14ac:dyDescent="0.25">
      <c r="A162" s="1"/>
      <c r="B162" s="1"/>
      <c r="C162" s="104"/>
      <c r="D162" s="148"/>
      <c r="E162" s="148"/>
      <c r="F162" s="104"/>
      <c r="G162" s="104"/>
      <c r="H162" s="104"/>
      <c r="I162" s="104"/>
      <c r="J162" s="104"/>
      <c r="K162" s="104"/>
      <c r="L162" s="104"/>
      <c r="M162" s="104"/>
      <c r="N162" s="104"/>
      <c r="O162" s="104"/>
      <c r="P162" s="104"/>
      <c r="Q162" s="104"/>
    </row>
    <row r="163" spans="1:17" ht="12.75" customHeight="1" x14ac:dyDescent="0.25">
      <c r="A163" s="1"/>
      <c r="B163" s="1"/>
      <c r="C163" s="104"/>
      <c r="D163" s="148"/>
      <c r="E163" s="148"/>
      <c r="F163" s="104"/>
      <c r="G163" s="104"/>
      <c r="H163" s="104"/>
      <c r="I163" s="104"/>
      <c r="J163" s="104"/>
      <c r="K163" s="104"/>
      <c r="L163" s="104"/>
      <c r="M163" s="104"/>
      <c r="N163" s="104"/>
      <c r="O163" s="104"/>
      <c r="P163" s="104"/>
      <c r="Q163" s="104"/>
    </row>
    <row r="164" spans="1:17" ht="12.75" customHeight="1" x14ac:dyDescent="0.25">
      <c r="A164" s="1"/>
      <c r="B164" s="1"/>
      <c r="C164" s="104"/>
      <c r="D164" s="148"/>
      <c r="E164" s="148"/>
      <c r="F164" s="104"/>
      <c r="G164" s="104"/>
      <c r="H164" s="104"/>
      <c r="I164" s="104"/>
      <c r="J164" s="104"/>
      <c r="K164" s="104"/>
      <c r="L164" s="104"/>
      <c r="M164" s="104"/>
      <c r="N164" s="104"/>
      <c r="O164" s="104"/>
      <c r="P164" s="104"/>
      <c r="Q164" s="104"/>
    </row>
    <row r="165" spans="1:17" ht="12.75" customHeight="1" x14ac:dyDescent="0.25">
      <c r="A165" s="1"/>
      <c r="B165" s="1"/>
      <c r="C165" s="104"/>
      <c r="D165" s="148"/>
      <c r="E165" s="148"/>
      <c r="F165" s="104"/>
      <c r="G165" s="104"/>
      <c r="H165" s="104"/>
      <c r="I165" s="104"/>
      <c r="J165" s="104"/>
      <c r="K165" s="104"/>
      <c r="L165" s="104"/>
      <c r="M165" s="104"/>
      <c r="N165" s="104"/>
      <c r="O165" s="104"/>
      <c r="P165" s="104"/>
      <c r="Q165" s="104"/>
    </row>
    <row r="166" spans="1:17" ht="12.75" customHeight="1" x14ac:dyDescent="0.25">
      <c r="A166" s="1"/>
      <c r="B166" s="1"/>
      <c r="C166" s="104"/>
      <c r="D166" s="148"/>
      <c r="E166" s="148"/>
      <c r="F166" s="104"/>
      <c r="G166" s="104"/>
      <c r="H166" s="104"/>
      <c r="I166" s="104"/>
      <c r="J166" s="104"/>
      <c r="K166" s="104"/>
      <c r="L166" s="104"/>
      <c r="M166" s="104"/>
      <c r="N166" s="104"/>
      <c r="O166" s="104"/>
      <c r="P166" s="104"/>
      <c r="Q166" s="104"/>
    </row>
    <row r="167" spans="1:17" ht="12.75" customHeight="1" x14ac:dyDescent="0.25">
      <c r="A167" s="1"/>
      <c r="B167" s="1"/>
      <c r="C167" s="104"/>
      <c r="D167" s="148"/>
      <c r="E167" s="148"/>
      <c r="F167" s="104"/>
      <c r="G167" s="104"/>
      <c r="H167" s="104"/>
      <c r="I167" s="104"/>
      <c r="J167" s="104"/>
      <c r="K167" s="104"/>
      <c r="L167" s="104"/>
      <c r="M167" s="104"/>
      <c r="N167" s="104"/>
      <c r="O167" s="104"/>
      <c r="P167" s="104"/>
      <c r="Q167" s="104"/>
    </row>
    <row r="168" spans="1:17" ht="12.75" customHeight="1" x14ac:dyDescent="0.25">
      <c r="A168" s="1"/>
      <c r="B168" s="1"/>
      <c r="C168" s="104"/>
      <c r="D168" s="148"/>
      <c r="E168" s="148"/>
      <c r="F168" s="104"/>
      <c r="G168" s="104"/>
      <c r="H168" s="104"/>
      <c r="I168" s="104"/>
      <c r="J168" s="104"/>
      <c r="K168" s="104"/>
      <c r="L168" s="104"/>
      <c r="M168" s="104"/>
      <c r="N168" s="104"/>
      <c r="O168" s="104"/>
      <c r="P168" s="104"/>
      <c r="Q168" s="104"/>
    </row>
    <row r="169" spans="1:17" ht="12.75" customHeight="1" x14ac:dyDescent="0.25">
      <c r="A169" s="1"/>
      <c r="B169" s="1"/>
      <c r="C169" s="104"/>
      <c r="D169" s="148"/>
      <c r="E169" s="148"/>
      <c r="F169" s="104"/>
      <c r="G169" s="104"/>
      <c r="H169" s="104"/>
      <c r="I169" s="104"/>
      <c r="J169" s="104"/>
      <c r="K169" s="104"/>
      <c r="L169" s="104"/>
      <c r="M169" s="104"/>
      <c r="N169" s="104"/>
      <c r="O169" s="104"/>
      <c r="P169" s="104"/>
      <c r="Q169" s="104"/>
    </row>
    <row r="170" spans="1:17" ht="12.75" customHeight="1" x14ac:dyDescent="0.25">
      <c r="A170" s="1"/>
      <c r="B170" s="1"/>
      <c r="C170" s="104"/>
      <c r="D170" s="148"/>
      <c r="E170" s="148"/>
      <c r="F170" s="104"/>
      <c r="G170" s="104"/>
      <c r="H170" s="104"/>
      <c r="I170" s="104"/>
      <c r="J170" s="104"/>
      <c r="K170" s="104"/>
      <c r="L170" s="104"/>
      <c r="M170" s="104"/>
      <c r="N170" s="104"/>
      <c r="O170" s="104"/>
      <c r="P170" s="104"/>
      <c r="Q170" s="104"/>
    </row>
    <row r="171" spans="1:17" ht="12.75" customHeight="1" x14ac:dyDescent="0.25">
      <c r="A171" s="1"/>
      <c r="B171" s="1"/>
      <c r="C171" s="104"/>
      <c r="D171" s="148"/>
      <c r="E171" s="148"/>
      <c r="F171" s="104"/>
      <c r="G171" s="104"/>
      <c r="H171" s="104"/>
      <c r="I171" s="104"/>
      <c r="J171" s="104"/>
      <c r="K171" s="104"/>
      <c r="L171" s="104"/>
      <c r="M171" s="104"/>
      <c r="N171" s="104"/>
      <c r="O171" s="104"/>
      <c r="P171" s="104"/>
      <c r="Q171" s="104"/>
    </row>
    <row r="172" spans="1:17" ht="12.75" customHeight="1" x14ac:dyDescent="0.25">
      <c r="A172" s="1"/>
      <c r="B172" s="1"/>
      <c r="C172" s="104"/>
      <c r="D172" s="148"/>
      <c r="E172" s="148"/>
      <c r="F172" s="104"/>
      <c r="G172" s="104"/>
      <c r="H172" s="104"/>
      <c r="I172" s="104"/>
      <c r="J172" s="104"/>
      <c r="K172" s="104"/>
      <c r="L172" s="104"/>
      <c r="M172" s="104"/>
      <c r="N172" s="104"/>
      <c r="O172" s="104"/>
      <c r="P172" s="104"/>
      <c r="Q172" s="104"/>
    </row>
    <row r="173" spans="1:17" ht="12.75" customHeight="1" x14ac:dyDescent="0.25">
      <c r="A173" s="1"/>
      <c r="B173" s="1"/>
      <c r="C173" s="104"/>
      <c r="D173" s="148"/>
      <c r="E173" s="148"/>
      <c r="F173" s="104"/>
      <c r="G173" s="104"/>
      <c r="H173" s="104"/>
      <c r="I173" s="104"/>
      <c r="J173" s="104"/>
      <c r="K173" s="104"/>
      <c r="L173" s="104"/>
      <c r="M173" s="104"/>
      <c r="N173" s="104"/>
      <c r="O173" s="104"/>
      <c r="P173" s="104"/>
      <c r="Q173" s="104"/>
    </row>
    <row r="174" spans="1:17" ht="12.75" customHeight="1" x14ac:dyDescent="0.25">
      <c r="A174" s="1"/>
      <c r="B174" s="1"/>
      <c r="C174" s="104"/>
      <c r="D174" s="148"/>
      <c r="E174" s="148"/>
      <c r="F174" s="104"/>
      <c r="G174" s="104"/>
      <c r="H174" s="104"/>
      <c r="I174" s="104"/>
      <c r="J174" s="104"/>
      <c r="K174" s="104"/>
      <c r="L174" s="104"/>
      <c r="M174" s="104"/>
      <c r="N174" s="104"/>
      <c r="O174" s="104"/>
      <c r="P174" s="104"/>
      <c r="Q174" s="104"/>
    </row>
    <row r="175" spans="1:17" ht="12.75" customHeight="1" x14ac:dyDescent="0.25">
      <c r="A175" s="1"/>
      <c r="B175" s="1"/>
      <c r="C175" s="104"/>
      <c r="D175" s="148"/>
      <c r="E175" s="148"/>
      <c r="F175" s="104"/>
      <c r="G175" s="104"/>
      <c r="H175" s="104"/>
      <c r="I175" s="104"/>
      <c r="J175" s="104"/>
      <c r="K175" s="104"/>
      <c r="L175" s="104"/>
      <c r="M175" s="104"/>
      <c r="N175" s="104"/>
      <c r="O175" s="104"/>
      <c r="P175" s="104"/>
      <c r="Q175" s="104"/>
    </row>
    <row r="176" spans="1:17" ht="12.75" customHeight="1" x14ac:dyDescent="0.25">
      <c r="A176" s="1"/>
      <c r="B176" s="1"/>
      <c r="C176" s="104"/>
      <c r="D176" s="148"/>
      <c r="E176" s="148"/>
      <c r="F176" s="104"/>
      <c r="G176" s="104"/>
      <c r="H176" s="104"/>
      <c r="I176" s="104"/>
      <c r="J176" s="104"/>
      <c r="K176" s="104"/>
      <c r="L176" s="104"/>
      <c r="M176" s="104"/>
      <c r="N176" s="104"/>
      <c r="O176" s="104"/>
      <c r="P176" s="104"/>
      <c r="Q176" s="104"/>
    </row>
    <row r="177" spans="1:17" ht="12.75" customHeight="1" x14ac:dyDescent="0.25">
      <c r="A177" s="1"/>
      <c r="B177" s="1"/>
      <c r="C177" s="104"/>
      <c r="D177" s="148"/>
      <c r="E177" s="148"/>
      <c r="F177" s="104"/>
      <c r="G177" s="104"/>
      <c r="H177" s="104"/>
      <c r="I177" s="104"/>
      <c r="J177" s="104"/>
      <c r="K177" s="104"/>
      <c r="L177" s="104"/>
      <c r="M177" s="104"/>
      <c r="N177" s="104"/>
      <c r="O177" s="104"/>
      <c r="P177" s="104"/>
      <c r="Q177" s="104"/>
    </row>
    <row r="178" spans="1:17" ht="12.75" customHeight="1" x14ac:dyDescent="0.25">
      <c r="A178" s="1"/>
      <c r="B178" s="1"/>
      <c r="C178" s="104"/>
      <c r="D178" s="148"/>
      <c r="E178" s="148"/>
      <c r="F178" s="104"/>
      <c r="G178" s="104"/>
      <c r="H178" s="104"/>
      <c r="I178" s="104"/>
      <c r="J178" s="104"/>
      <c r="K178" s="104"/>
      <c r="L178" s="104"/>
      <c r="M178" s="104"/>
      <c r="N178" s="104"/>
      <c r="O178" s="104"/>
      <c r="P178" s="104"/>
      <c r="Q178" s="104"/>
    </row>
    <row r="179" spans="1:17" ht="12.75" customHeight="1" x14ac:dyDescent="0.25">
      <c r="A179" s="1"/>
      <c r="B179" s="1"/>
      <c r="C179" s="104"/>
      <c r="D179" s="148"/>
      <c r="E179" s="148"/>
      <c r="F179" s="104"/>
      <c r="G179" s="104"/>
      <c r="H179" s="104"/>
      <c r="I179" s="104"/>
      <c r="J179" s="104"/>
      <c r="K179" s="104"/>
      <c r="L179" s="104"/>
      <c r="M179" s="104"/>
      <c r="N179" s="104"/>
      <c r="O179" s="104"/>
      <c r="P179" s="104"/>
      <c r="Q179" s="104"/>
    </row>
    <row r="180" spans="1:17" ht="12.75" customHeight="1" x14ac:dyDescent="0.25">
      <c r="A180" s="1"/>
      <c r="B180" s="1"/>
      <c r="C180" s="104"/>
      <c r="D180" s="148"/>
      <c r="E180" s="148"/>
      <c r="F180" s="104"/>
      <c r="G180" s="104"/>
      <c r="H180" s="104"/>
      <c r="I180" s="104"/>
      <c r="J180" s="104"/>
      <c r="K180" s="104"/>
      <c r="L180" s="104"/>
      <c r="M180" s="104"/>
      <c r="N180" s="104"/>
      <c r="O180" s="104"/>
      <c r="P180" s="104"/>
      <c r="Q180" s="104"/>
    </row>
    <row r="181" spans="1:17" ht="12.75" customHeight="1" x14ac:dyDescent="0.25">
      <c r="A181" s="1"/>
      <c r="B181" s="1"/>
      <c r="C181" s="104"/>
      <c r="D181" s="148"/>
      <c r="E181" s="148"/>
      <c r="F181" s="104"/>
      <c r="G181" s="104"/>
      <c r="H181" s="104"/>
      <c r="I181" s="104"/>
      <c r="J181" s="104"/>
      <c r="K181" s="104"/>
      <c r="L181" s="104"/>
      <c r="M181" s="104"/>
      <c r="N181" s="104"/>
      <c r="O181" s="104"/>
      <c r="P181" s="104"/>
      <c r="Q181" s="104"/>
    </row>
    <row r="182" spans="1:17" ht="12.75" customHeight="1" x14ac:dyDescent="0.25">
      <c r="A182" s="1"/>
      <c r="B182" s="1"/>
      <c r="C182" s="104"/>
      <c r="D182" s="148"/>
      <c r="E182" s="148"/>
      <c r="F182" s="104"/>
      <c r="G182" s="104"/>
      <c r="H182" s="104"/>
      <c r="I182" s="104"/>
      <c r="J182" s="104"/>
      <c r="K182" s="104"/>
      <c r="L182" s="104"/>
      <c r="M182" s="104"/>
      <c r="N182" s="104"/>
      <c r="O182" s="104"/>
      <c r="P182" s="104"/>
      <c r="Q182" s="104"/>
    </row>
    <row r="183" spans="1:17" ht="12.75" customHeight="1" x14ac:dyDescent="0.25">
      <c r="A183" s="1"/>
      <c r="B183" s="1"/>
      <c r="C183" s="104"/>
      <c r="D183" s="148"/>
      <c r="E183" s="148"/>
      <c r="F183" s="104"/>
      <c r="G183" s="104"/>
      <c r="H183" s="104"/>
      <c r="I183" s="104"/>
      <c r="J183" s="104"/>
      <c r="K183" s="104"/>
      <c r="L183" s="104"/>
      <c r="M183" s="104"/>
      <c r="N183" s="104"/>
      <c r="O183" s="104"/>
      <c r="P183" s="104"/>
      <c r="Q183" s="104"/>
    </row>
    <row r="184" spans="1:17" ht="12.75" customHeight="1" x14ac:dyDescent="0.25">
      <c r="A184" s="1"/>
      <c r="B184" s="1"/>
      <c r="C184" s="104"/>
      <c r="D184" s="148"/>
      <c r="E184" s="148"/>
      <c r="F184" s="104"/>
      <c r="G184" s="104"/>
      <c r="H184" s="104"/>
      <c r="I184" s="104"/>
      <c r="J184" s="104"/>
      <c r="K184" s="104"/>
      <c r="L184" s="104"/>
      <c r="M184" s="104"/>
      <c r="N184" s="104"/>
      <c r="O184" s="104"/>
      <c r="P184" s="104"/>
      <c r="Q184" s="104"/>
    </row>
    <row r="185" spans="1:17" ht="12.75" customHeight="1" x14ac:dyDescent="0.25">
      <c r="A185" s="1"/>
      <c r="B185" s="1"/>
      <c r="C185" s="104"/>
      <c r="D185" s="148"/>
      <c r="E185" s="148"/>
      <c r="F185" s="104"/>
      <c r="G185" s="104"/>
      <c r="H185" s="104"/>
      <c r="I185" s="104"/>
      <c r="J185" s="104"/>
      <c r="K185" s="104"/>
      <c r="L185" s="104"/>
      <c r="M185" s="104"/>
      <c r="N185" s="104"/>
      <c r="O185" s="104"/>
      <c r="P185" s="104"/>
      <c r="Q185" s="104"/>
    </row>
    <row r="186" spans="1:17" ht="12.75" customHeight="1" x14ac:dyDescent="0.25">
      <c r="A186" s="1"/>
      <c r="B186" s="1"/>
      <c r="C186" s="104"/>
      <c r="D186" s="148"/>
      <c r="E186" s="148"/>
      <c r="F186" s="104"/>
      <c r="G186" s="104"/>
      <c r="H186" s="104"/>
      <c r="I186" s="104"/>
      <c r="J186" s="104"/>
      <c r="K186" s="104"/>
      <c r="L186" s="104"/>
      <c r="M186" s="104"/>
      <c r="N186" s="104"/>
      <c r="O186" s="104"/>
      <c r="P186" s="104"/>
      <c r="Q186" s="104"/>
    </row>
    <row r="187" spans="1:17" ht="12.75" customHeight="1" x14ac:dyDescent="0.25">
      <c r="A187" s="1"/>
      <c r="B187" s="1"/>
      <c r="C187" s="104"/>
      <c r="D187" s="148"/>
      <c r="E187" s="148"/>
      <c r="F187" s="104"/>
      <c r="G187" s="104"/>
      <c r="H187" s="104"/>
      <c r="I187" s="104"/>
      <c r="J187" s="104"/>
      <c r="K187" s="104"/>
      <c r="L187" s="104"/>
      <c r="M187" s="104"/>
      <c r="N187" s="104"/>
      <c r="O187" s="104"/>
      <c r="P187" s="104"/>
      <c r="Q187" s="104"/>
    </row>
    <row r="188" spans="1:17" ht="12.75" customHeight="1" x14ac:dyDescent="0.25">
      <c r="A188" s="1"/>
      <c r="B188" s="1"/>
      <c r="C188" s="104"/>
      <c r="D188" s="148"/>
      <c r="E188" s="148"/>
      <c r="F188" s="104"/>
      <c r="G188" s="104"/>
      <c r="H188" s="104"/>
      <c r="I188" s="104"/>
      <c r="J188" s="104"/>
      <c r="K188" s="104"/>
      <c r="L188" s="104"/>
      <c r="M188" s="104"/>
      <c r="N188" s="104"/>
      <c r="O188" s="104"/>
      <c r="P188" s="104"/>
      <c r="Q188" s="104"/>
    </row>
    <row r="189" spans="1:17" ht="12.75" customHeight="1" x14ac:dyDescent="0.25">
      <c r="A189" s="1"/>
      <c r="B189" s="1"/>
      <c r="C189" s="104"/>
      <c r="D189" s="148"/>
      <c r="E189" s="148"/>
      <c r="F189" s="104"/>
      <c r="G189" s="104"/>
      <c r="H189" s="104"/>
      <c r="I189" s="104"/>
      <c r="J189" s="104"/>
      <c r="K189" s="104"/>
      <c r="L189" s="104"/>
      <c r="M189" s="104"/>
      <c r="N189" s="104"/>
      <c r="O189" s="104"/>
      <c r="P189" s="104"/>
      <c r="Q189" s="104"/>
    </row>
    <row r="190" spans="1:17" ht="12.75" customHeight="1" x14ac:dyDescent="0.25">
      <c r="A190" s="1"/>
      <c r="B190" s="1"/>
      <c r="C190" s="104"/>
      <c r="D190" s="148"/>
      <c r="E190" s="148"/>
      <c r="F190" s="104"/>
      <c r="G190" s="104"/>
      <c r="H190" s="104"/>
      <c r="I190" s="104"/>
      <c r="J190" s="104"/>
      <c r="K190" s="104"/>
      <c r="L190" s="104"/>
      <c r="M190" s="104"/>
      <c r="N190" s="104"/>
      <c r="O190" s="104"/>
      <c r="P190" s="104"/>
      <c r="Q190" s="104"/>
    </row>
    <row r="191" spans="1:17" ht="12.75" customHeight="1" x14ac:dyDescent="0.25">
      <c r="A191" s="1"/>
      <c r="B191" s="1"/>
      <c r="C191" s="104"/>
      <c r="D191" s="148"/>
      <c r="E191" s="148"/>
      <c r="F191" s="104"/>
      <c r="G191" s="104"/>
      <c r="H191" s="104"/>
      <c r="I191" s="104"/>
      <c r="J191" s="104"/>
      <c r="K191" s="104"/>
      <c r="L191" s="104"/>
      <c r="M191" s="104"/>
      <c r="N191" s="104"/>
      <c r="O191" s="104"/>
      <c r="P191" s="104"/>
      <c r="Q191" s="104"/>
    </row>
    <row r="192" spans="1:17" ht="12.75" customHeight="1" x14ac:dyDescent="0.25">
      <c r="A192" s="1"/>
      <c r="B192" s="1"/>
      <c r="C192" s="104"/>
      <c r="D192" s="148"/>
      <c r="E192" s="148"/>
      <c r="F192" s="104"/>
      <c r="G192" s="104"/>
      <c r="H192" s="104"/>
      <c r="I192" s="104"/>
      <c r="J192" s="104"/>
      <c r="K192" s="104"/>
      <c r="L192" s="104"/>
      <c r="M192" s="104"/>
      <c r="N192" s="104"/>
      <c r="O192" s="104"/>
      <c r="P192" s="104"/>
      <c r="Q192" s="104"/>
    </row>
    <row r="193" spans="1:17" ht="12.75" customHeight="1" x14ac:dyDescent="0.25">
      <c r="A193" s="1"/>
      <c r="B193" s="1"/>
      <c r="C193" s="104"/>
      <c r="D193" s="148"/>
      <c r="E193" s="148"/>
      <c r="F193" s="104"/>
      <c r="G193" s="104"/>
      <c r="H193" s="104"/>
      <c r="I193" s="104"/>
      <c r="J193" s="104"/>
      <c r="K193" s="104"/>
      <c r="L193" s="104"/>
      <c r="M193" s="104"/>
      <c r="N193" s="104"/>
      <c r="O193" s="104"/>
      <c r="P193" s="104"/>
      <c r="Q193" s="104"/>
    </row>
    <row r="194" spans="1:17" ht="12.75" customHeight="1" x14ac:dyDescent="0.25">
      <c r="A194" s="1"/>
      <c r="B194" s="1"/>
      <c r="C194" s="104"/>
      <c r="D194" s="148"/>
      <c r="E194" s="148"/>
      <c r="F194" s="104"/>
      <c r="G194" s="104"/>
      <c r="H194" s="104"/>
      <c r="I194" s="104"/>
      <c r="J194" s="104"/>
      <c r="K194" s="104"/>
      <c r="L194" s="104"/>
      <c r="M194" s="104"/>
      <c r="N194" s="104"/>
      <c r="O194" s="104"/>
      <c r="P194" s="104"/>
      <c r="Q194" s="104"/>
    </row>
    <row r="195" spans="1:17" ht="12.75" customHeight="1" x14ac:dyDescent="0.25">
      <c r="A195" s="1"/>
      <c r="B195" s="1"/>
      <c r="C195" s="104"/>
      <c r="D195" s="148"/>
      <c r="E195" s="148"/>
      <c r="F195" s="104"/>
      <c r="G195" s="104"/>
      <c r="H195" s="104"/>
      <c r="I195" s="104"/>
      <c r="J195" s="104"/>
      <c r="K195" s="104"/>
      <c r="L195" s="104"/>
      <c r="M195" s="104"/>
      <c r="N195" s="104"/>
      <c r="O195" s="104"/>
      <c r="P195" s="104"/>
      <c r="Q195" s="104"/>
    </row>
    <row r="196" spans="1:17" ht="12.75" customHeight="1" x14ac:dyDescent="0.25">
      <c r="A196" s="1"/>
      <c r="B196" s="1"/>
      <c r="C196" s="104"/>
      <c r="D196" s="148"/>
      <c r="E196" s="148"/>
      <c r="F196" s="104"/>
      <c r="G196" s="104"/>
      <c r="H196" s="104"/>
      <c r="I196" s="104"/>
      <c r="J196" s="104"/>
      <c r="K196" s="104"/>
      <c r="L196" s="104"/>
      <c r="M196" s="104"/>
      <c r="N196" s="104"/>
      <c r="O196" s="104"/>
      <c r="P196" s="104"/>
      <c r="Q196" s="104"/>
    </row>
    <row r="197" spans="1:17" ht="12.75" customHeight="1" x14ac:dyDescent="0.25">
      <c r="A197" s="1"/>
      <c r="B197" s="1"/>
      <c r="C197" s="104"/>
      <c r="D197" s="148"/>
      <c r="E197" s="148"/>
      <c r="F197" s="104"/>
      <c r="G197" s="104"/>
      <c r="H197" s="104"/>
      <c r="I197" s="104"/>
      <c r="J197" s="104"/>
      <c r="K197" s="104"/>
      <c r="L197" s="104"/>
      <c r="M197" s="104"/>
      <c r="N197" s="104"/>
      <c r="O197" s="104"/>
      <c r="P197" s="104"/>
      <c r="Q197" s="104"/>
    </row>
    <row r="198" spans="1:17" ht="12.75" customHeight="1" x14ac:dyDescent="0.25">
      <c r="A198" s="1"/>
      <c r="B198" s="1"/>
      <c r="C198" s="104"/>
      <c r="D198" s="148"/>
      <c r="E198" s="148"/>
      <c r="F198" s="104"/>
      <c r="G198" s="104"/>
      <c r="H198" s="104"/>
      <c r="I198" s="104"/>
      <c r="J198" s="104"/>
      <c r="K198" s="104"/>
      <c r="L198" s="104"/>
      <c r="M198" s="104"/>
      <c r="N198" s="104"/>
      <c r="O198" s="104"/>
      <c r="P198" s="104"/>
      <c r="Q198" s="104"/>
    </row>
    <row r="199" spans="1:17" ht="12.75" customHeight="1" x14ac:dyDescent="0.25">
      <c r="A199" s="1"/>
      <c r="B199" s="1"/>
      <c r="C199" s="104"/>
      <c r="D199" s="148"/>
      <c r="E199" s="148"/>
      <c r="F199" s="104"/>
      <c r="G199" s="104"/>
      <c r="H199" s="104"/>
      <c r="I199" s="104"/>
      <c r="J199" s="104"/>
      <c r="K199" s="104"/>
      <c r="L199" s="104"/>
      <c r="M199" s="104"/>
      <c r="N199" s="104"/>
      <c r="O199" s="104"/>
      <c r="P199" s="104"/>
      <c r="Q199" s="104"/>
    </row>
    <row r="200" spans="1:17" ht="12.75" customHeight="1" x14ac:dyDescent="0.25">
      <c r="A200" s="1"/>
      <c r="B200" s="1"/>
      <c r="C200" s="104"/>
      <c r="D200" s="148"/>
      <c r="E200" s="148"/>
      <c r="F200" s="104"/>
      <c r="G200" s="104"/>
      <c r="H200" s="104"/>
      <c r="I200" s="104"/>
      <c r="J200" s="104"/>
      <c r="K200" s="104"/>
      <c r="L200" s="104"/>
      <c r="M200" s="104"/>
      <c r="N200" s="104"/>
      <c r="O200" s="104"/>
      <c r="P200" s="104"/>
      <c r="Q200" s="104"/>
    </row>
    <row r="201" spans="1:17" ht="12.75" customHeight="1" x14ac:dyDescent="0.25">
      <c r="A201" s="1"/>
      <c r="B201" s="1"/>
      <c r="C201" s="104"/>
      <c r="D201" s="148"/>
      <c r="E201" s="148"/>
      <c r="F201" s="104"/>
      <c r="G201" s="104"/>
      <c r="H201" s="104"/>
      <c r="I201" s="104"/>
      <c r="J201" s="104"/>
      <c r="K201" s="104"/>
      <c r="L201" s="104"/>
      <c r="M201" s="104"/>
      <c r="N201" s="104"/>
      <c r="O201" s="104"/>
      <c r="P201" s="104"/>
      <c r="Q201" s="104"/>
    </row>
    <row r="202" spans="1:17" ht="12.75" customHeight="1" x14ac:dyDescent="0.25">
      <c r="A202" s="1"/>
      <c r="B202" s="1"/>
      <c r="C202" s="104"/>
      <c r="D202" s="148"/>
      <c r="E202" s="148"/>
      <c r="F202" s="104"/>
      <c r="G202" s="104"/>
      <c r="H202" s="104"/>
      <c r="I202" s="104"/>
      <c r="J202" s="104"/>
      <c r="K202" s="104"/>
      <c r="L202" s="104"/>
      <c r="M202" s="104"/>
      <c r="N202" s="104"/>
      <c r="O202" s="104"/>
      <c r="P202" s="104"/>
      <c r="Q202" s="104"/>
    </row>
    <row r="203" spans="1:17" ht="12.75" customHeight="1" x14ac:dyDescent="0.25">
      <c r="A203" s="1"/>
      <c r="B203" s="1"/>
      <c r="C203" s="104"/>
      <c r="D203" s="148"/>
      <c r="E203" s="148"/>
      <c r="F203" s="104"/>
      <c r="G203" s="104"/>
      <c r="H203" s="104"/>
      <c r="I203" s="104"/>
      <c r="J203" s="104"/>
      <c r="K203" s="104"/>
      <c r="L203" s="104"/>
      <c r="M203" s="104"/>
      <c r="N203" s="104"/>
      <c r="O203" s="104"/>
      <c r="P203" s="104"/>
      <c r="Q203" s="104"/>
    </row>
    <row r="204" spans="1:17" ht="12.75" customHeight="1" x14ac:dyDescent="0.25">
      <c r="A204" s="1"/>
      <c r="B204" s="1"/>
      <c r="C204" s="104"/>
      <c r="D204" s="148"/>
      <c r="E204" s="148"/>
      <c r="F204" s="104"/>
      <c r="G204" s="104"/>
      <c r="H204" s="104"/>
      <c r="I204" s="104"/>
      <c r="J204" s="104"/>
      <c r="K204" s="104"/>
      <c r="L204" s="104"/>
      <c r="M204" s="104"/>
      <c r="N204" s="104"/>
      <c r="O204" s="104"/>
      <c r="P204" s="104"/>
      <c r="Q204" s="104"/>
    </row>
    <row r="205" spans="1:17" ht="12.75" customHeight="1" x14ac:dyDescent="0.25">
      <c r="A205" s="1"/>
      <c r="B205" s="1"/>
      <c r="C205" s="104"/>
      <c r="D205" s="148"/>
      <c r="E205" s="148"/>
      <c r="F205" s="104"/>
      <c r="G205" s="104"/>
      <c r="H205" s="104"/>
      <c r="I205" s="104"/>
      <c r="J205" s="104"/>
      <c r="K205" s="104"/>
      <c r="L205" s="104"/>
      <c r="M205" s="104"/>
      <c r="N205" s="104"/>
      <c r="O205" s="104"/>
      <c r="P205" s="104"/>
      <c r="Q205" s="104"/>
    </row>
    <row r="206" spans="1:17" ht="12.75" customHeight="1" x14ac:dyDescent="0.25">
      <c r="A206" s="1"/>
      <c r="B206" s="1"/>
      <c r="C206" s="104"/>
      <c r="D206" s="148"/>
      <c r="E206" s="148"/>
      <c r="F206" s="104"/>
      <c r="G206" s="104"/>
      <c r="H206" s="104"/>
      <c r="I206" s="104"/>
      <c r="J206" s="104"/>
      <c r="K206" s="104"/>
      <c r="L206" s="104"/>
      <c r="M206" s="104"/>
      <c r="N206" s="104"/>
      <c r="O206" s="104"/>
      <c r="P206" s="104"/>
      <c r="Q206" s="104"/>
    </row>
    <row r="207" spans="1:17" ht="12.75" customHeight="1" x14ac:dyDescent="0.25">
      <c r="A207" s="1"/>
      <c r="B207" s="1"/>
      <c r="C207" s="104"/>
      <c r="D207" s="148"/>
      <c r="E207" s="148"/>
      <c r="F207" s="104"/>
      <c r="G207" s="104"/>
      <c r="H207" s="104"/>
      <c r="I207" s="104"/>
      <c r="J207" s="104"/>
      <c r="K207" s="104"/>
      <c r="L207" s="104"/>
      <c r="M207" s="104"/>
      <c r="N207" s="104"/>
      <c r="O207" s="104"/>
      <c r="P207" s="104"/>
      <c r="Q207" s="104"/>
    </row>
    <row r="208" spans="1:17" ht="12.75" customHeight="1" x14ac:dyDescent="0.25">
      <c r="A208" s="1"/>
      <c r="B208" s="1"/>
      <c r="C208" s="104"/>
      <c r="D208" s="148"/>
      <c r="E208" s="148"/>
      <c r="F208" s="104"/>
      <c r="G208" s="104"/>
      <c r="H208" s="104"/>
      <c r="I208" s="104"/>
      <c r="J208" s="104"/>
      <c r="K208" s="104"/>
      <c r="L208" s="104"/>
      <c r="M208" s="104"/>
      <c r="N208" s="104"/>
      <c r="O208" s="104"/>
      <c r="P208" s="104"/>
      <c r="Q208" s="104"/>
    </row>
    <row r="209" spans="1:17" ht="12.75" customHeight="1" x14ac:dyDescent="0.25">
      <c r="A209" s="1"/>
      <c r="B209" s="1"/>
      <c r="C209" s="104"/>
      <c r="D209" s="148"/>
      <c r="E209" s="148"/>
      <c r="F209" s="104"/>
      <c r="G209" s="104"/>
      <c r="H209" s="104"/>
      <c r="I209" s="104"/>
      <c r="J209" s="104"/>
      <c r="K209" s="104"/>
      <c r="L209" s="104"/>
      <c r="M209" s="104"/>
      <c r="N209" s="104"/>
      <c r="O209" s="104"/>
      <c r="P209" s="104"/>
      <c r="Q209" s="104"/>
    </row>
    <row r="210" spans="1:17" ht="12.75" customHeight="1" x14ac:dyDescent="0.25">
      <c r="A210" s="1"/>
      <c r="B210" s="1"/>
      <c r="C210" s="104"/>
      <c r="D210" s="148"/>
      <c r="E210" s="148"/>
      <c r="F210" s="104"/>
      <c r="G210" s="104"/>
      <c r="H210" s="104"/>
      <c r="I210" s="104"/>
      <c r="J210" s="104"/>
      <c r="K210" s="104"/>
      <c r="L210" s="104"/>
      <c r="M210" s="104"/>
      <c r="N210" s="104"/>
      <c r="O210" s="104"/>
      <c r="P210" s="104"/>
      <c r="Q210" s="104"/>
    </row>
    <row r="211" spans="1:17" ht="12.75" customHeight="1" x14ac:dyDescent="0.25">
      <c r="A211" s="1"/>
      <c r="B211" s="1"/>
      <c r="C211" s="104"/>
      <c r="D211" s="148"/>
      <c r="E211" s="148"/>
      <c r="F211" s="104"/>
      <c r="G211" s="104"/>
      <c r="H211" s="104"/>
      <c r="I211" s="104"/>
      <c r="J211" s="104"/>
      <c r="K211" s="104"/>
      <c r="L211" s="104"/>
      <c r="M211" s="104"/>
      <c r="N211" s="104"/>
      <c r="O211" s="104"/>
      <c r="P211" s="104"/>
      <c r="Q211" s="104"/>
    </row>
    <row r="212" spans="1:17" ht="12.75" customHeight="1" x14ac:dyDescent="0.25">
      <c r="A212" s="1"/>
      <c r="B212" s="1"/>
      <c r="C212" s="104"/>
      <c r="D212" s="148"/>
      <c r="E212" s="148"/>
      <c r="F212" s="104"/>
      <c r="G212" s="104"/>
      <c r="H212" s="104"/>
      <c r="I212" s="104"/>
      <c r="J212" s="104"/>
      <c r="K212" s="104"/>
      <c r="L212" s="104"/>
      <c r="M212" s="104"/>
      <c r="N212" s="104"/>
      <c r="O212" s="104"/>
      <c r="P212" s="104"/>
      <c r="Q212" s="104"/>
    </row>
    <row r="213" spans="1:17" ht="12.75" customHeight="1" x14ac:dyDescent="0.25">
      <c r="A213" s="1"/>
      <c r="B213" s="1"/>
      <c r="C213" s="104"/>
      <c r="D213" s="148"/>
      <c r="E213" s="148"/>
      <c r="F213" s="104"/>
      <c r="G213" s="104"/>
      <c r="H213" s="104"/>
      <c r="I213" s="104"/>
      <c r="J213" s="104"/>
      <c r="K213" s="104"/>
      <c r="L213" s="104"/>
      <c r="M213" s="104"/>
      <c r="N213" s="104"/>
      <c r="O213" s="104"/>
      <c r="P213" s="104"/>
      <c r="Q213" s="104"/>
    </row>
    <row r="214" spans="1:17" ht="12.75" customHeight="1" x14ac:dyDescent="0.25">
      <c r="A214" s="1"/>
      <c r="B214" s="1"/>
      <c r="C214" s="104"/>
      <c r="D214" s="148"/>
      <c r="E214" s="148"/>
      <c r="F214" s="104"/>
      <c r="G214" s="104"/>
      <c r="H214" s="104"/>
      <c r="I214" s="104"/>
      <c r="J214" s="104"/>
      <c r="K214" s="104"/>
      <c r="L214" s="104"/>
      <c r="M214" s="104"/>
      <c r="N214" s="104"/>
      <c r="O214" s="104"/>
      <c r="P214" s="104"/>
      <c r="Q214" s="104"/>
    </row>
    <row r="215" spans="1:17" ht="12.75" customHeight="1" x14ac:dyDescent="0.25">
      <c r="A215" s="1"/>
      <c r="B215" s="1"/>
      <c r="C215" s="104"/>
      <c r="D215" s="148"/>
      <c r="E215" s="148"/>
      <c r="F215" s="104"/>
      <c r="G215" s="104"/>
      <c r="H215" s="104"/>
      <c r="I215" s="104"/>
      <c r="J215" s="104"/>
      <c r="K215" s="104"/>
      <c r="L215" s="104"/>
      <c r="M215" s="104"/>
      <c r="N215" s="104"/>
      <c r="O215" s="104"/>
      <c r="P215" s="104"/>
      <c r="Q215" s="104"/>
    </row>
    <row r="216" spans="1:17" ht="12.75" customHeight="1" x14ac:dyDescent="0.25">
      <c r="A216" s="1"/>
      <c r="B216" s="1"/>
      <c r="C216" s="104"/>
      <c r="D216" s="148"/>
      <c r="E216" s="148"/>
      <c r="F216" s="104"/>
      <c r="G216" s="104"/>
      <c r="H216" s="104"/>
      <c r="I216" s="104"/>
      <c r="J216" s="104"/>
      <c r="K216" s="104"/>
      <c r="L216" s="104"/>
      <c r="M216" s="104"/>
      <c r="N216" s="104"/>
      <c r="O216" s="104"/>
      <c r="P216" s="104"/>
      <c r="Q216" s="104"/>
    </row>
    <row r="217" spans="1:17" ht="12.75" customHeight="1" x14ac:dyDescent="0.25">
      <c r="A217" s="1"/>
      <c r="B217" s="1"/>
      <c r="C217" s="104"/>
      <c r="D217" s="148"/>
      <c r="E217" s="148"/>
      <c r="F217" s="104"/>
      <c r="G217" s="104"/>
      <c r="H217" s="104"/>
      <c r="I217" s="104"/>
      <c r="J217" s="104"/>
      <c r="K217" s="104"/>
      <c r="L217" s="104"/>
      <c r="M217" s="104"/>
      <c r="N217" s="104"/>
      <c r="O217" s="104"/>
      <c r="P217" s="104"/>
      <c r="Q217" s="104"/>
    </row>
    <row r="218" spans="1:17" ht="12.75" customHeight="1" x14ac:dyDescent="0.25">
      <c r="A218" s="1"/>
      <c r="B218" s="1"/>
      <c r="C218" s="104"/>
      <c r="D218" s="148"/>
      <c r="E218" s="148"/>
      <c r="F218" s="104"/>
      <c r="G218" s="104"/>
      <c r="H218" s="104"/>
      <c r="I218" s="104"/>
      <c r="J218" s="104"/>
      <c r="K218" s="104"/>
      <c r="L218" s="104"/>
      <c r="M218" s="104"/>
      <c r="N218" s="104"/>
      <c r="O218" s="104"/>
      <c r="P218" s="104"/>
      <c r="Q218" s="104"/>
    </row>
    <row r="219" spans="1:17" ht="12.75" customHeight="1" x14ac:dyDescent="0.25">
      <c r="A219" s="1"/>
      <c r="B219" s="1"/>
      <c r="C219" s="104"/>
      <c r="D219" s="148"/>
      <c r="E219" s="148"/>
      <c r="F219" s="104"/>
      <c r="G219" s="104"/>
      <c r="H219" s="104"/>
      <c r="I219" s="104"/>
      <c r="J219" s="104"/>
      <c r="K219" s="104"/>
      <c r="L219" s="104"/>
      <c r="M219" s="104"/>
      <c r="N219" s="104"/>
      <c r="O219" s="104"/>
      <c r="P219" s="104"/>
      <c r="Q219" s="104"/>
    </row>
    <row r="220" spans="1:17" ht="12.75" customHeight="1" x14ac:dyDescent="0.25">
      <c r="A220" s="1"/>
      <c r="B220" s="1"/>
      <c r="C220" s="104"/>
      <c r="D220" s="148"/>
      <c r="E220" s="148"/>
      <c r="F220" s="104"/>
      <c r="G220" s="104"/>
      <c r="H220" s="104"/>
      <c r="I220" s="104"/>
      <c r="J220" s="104"/>
      <c r="K220" s="104"/>
      <c r="L220" s="104"/>
      <c r="M220" s="104"/>
      <c r="N220" s="104"/>
      <c r="O220" s="104"/>
      <c r="P220" s="104"/>
      <c r="Q220" s="104"/>
    </row>
    <row r="221" spans="1:17" ht="12.75" customHeight="1" x14ac:dyDescent="0.25">
      <c r="A221" s="1"/>
      <c r="B221" s="1"/>
      <c r="C221" s="104"/>
      <c r="D221" s="148"/>
      <c r="E221" s="148"/>
      <c r="F221" s="104"/>
      <c r="G221" s="104"/>
      <c r="H221" s="104"/>
      <c r="I221" s="104"/>
      <c r="J221" s="104"/>
      <c r="K221" s="104"/>
      <c r="L221" s="104"/>
      <c r="M221" s="104"/>
      <c r="N221" s="104"/>
      <c r="O221" s="104"/>
      <c r="P221" s="104"/>
      <c r="Q221" s="104"/>
    </row>
    <row r="222" spans="1:17" ht="12.75" customHeight="1" x14ac:dyDescent="0.25">
      <c r="A222" s="1"/>
      <c r="B222" s="1"/>
      <c r="C222" s="104"/>
      <c r="D222" s="148"/>
      <c r="E222" s="148"/>
      <c r="F222" s="104"/>
      <c r="G222" s="104"/>
      <c r="H222" s="104"/>
      <c r="I222" s="104"/>
      <c r="J222" s="104"/>
      <c r="K222" s="104"/>
      <c r="L222" s="104"/>
      <c r="M222" s="104"/>
      <c r="N222" s="104"/>
      <c r="O222" s="104"/>
      <c r="P222" s="104"/>
      <c r="Q222" s="104"/>
    </row>
    <row r="223" spans="1:17" ht="12.75" customHeight="1" x14ac:dyDescent="0.25">
      <c r="A223" s="1"/>
      <c r="B223" s="1"/>
      <c r="C223" s="104"/>
      <c r="D223" s="148"/>
      <c r="E223" s="148"/>
      <c r="F223" s="104"/>
      <c r="G223" s="104"/>
      <c r="H223" s="104"/>
      <c r="I223" s="104"/>
      <c r="J223" s="104"/>
      <c r="K223" s="104"/>
      <c r="L223" s="104"/>
      <c r="M223" s="104"/>
      <c r="N223" s="104"/>
      <c r="O223" s="104"/>
      <c r="P223" s="104"/>
      <c r="Q223" s="104"/>
    </row>
    <row r="224" spans="1:17" ht="12.75" customHeight="1" x14ac:dyDescent="0.25">
      <c r="A224" s="1"/>
      <c r="B224" s="1"/>
      <c r="C224" s="104"/>
      <c r="D224" s="148"/>
      <c r="E224" s="148"/>
      <c r="F224" s="104"/>
      <c r="G224" s="104"/>
      <c r="H224" s="104"/>
      <c r="I224" s="104"/>
      <c r="J224" s="104"/>
      <c r="K224" s="104"/>
      <c r="L224" s="104"/>
      <c r="M224" s="104"/>
      <c r="N224" s="104"/>
      <c r="O224" s="104"/>
      <c r="P224" s="104"/>
      <c r="Q224" s="104"/>
    </row>
    <row r="225" spans="1:17" ht="12.75" customHeight="1" x14ac:dyDescent="0.25">
      <c r="A225" s="1"/>
      <c r="B225" s="1"/>
      <c r="C225" s="104"/>
      <c r="D225" s="148"/>
      <c r="E225" s="148"/>
      <c r="F225" s="104"/>
      <c r="G225" s="104"/>
      <c r="H225" s="104"/>
      <c r="I225" s="104"/>
      <c r="J225" s="104"/>
      <c r="K225" s="104"/>
      <c r="L225" s="104"/>
      <c r="M225" s="104"/>
      <c r="N225" s="104"/>
      <c r="O225" s="104"/>
      <c r="P225" s="104"/>
      <c r="Q225" s="104"/>
    </row>
    <row r="226" spans="1:17" ht="12.75" customHeight="1" x14ac:dyDescent="0.25">
      <c r="A226" s="1"/>
      <c r="B226" s="1"/>
      <c r="C226" s="104"/>
      <c r="D226" s="148"/>
      <c r="E226" s="148"/>
      <c r="F226" s="104"/>
      <c r="G226" s="104"/>
      <c r="H226" s="104"/>
      <c r="I226" s="104"/>
      <c r="J226" s="104"/>
      <c r="K226" s="104"/>
      <c r="L226" s="104"/>
      <c r="M226" s="104"/>
      <c r="N226" s="104"/>
      <c r="O226" s="104"/>
      <c r="P226" s="104"/>
      <c r="Q226" s="104"/>
    </row>
    <row r="227" spans="1:17" ht="12.75" customHeight="1" x14ac:dyDescent="0.25">
      <c r="A227" s="1"/>
      <c r="B227" s="1"/>
      <c r="C227" s="104"/>
      <c r="D227" s="148"/>
      <c r="E227" s="148"/>
      <c r="F227" s="104"/>
      <c r="G227" s="104"/>
      <c r="H227" s="104"/>
      <c r="I227" s="104"/>
      <c r="J227" s="104"/>
      <c r="K227" s="104"/>
      <c r="L227" s="104"/>
      <c r="M227" s="104"/>
      <c r="N227" s="104"/>
      <c r="O227" s="104"/>
      <c r="P227" s="104"/>
      <c r="Q227" s="104"/>
    </row>
    <row r="228" spans="1:17" ht="12.75" customHeight="1" x14ac:dyDescent="0.25">
      <c r="A228" s="1"/>
      <c r="B228" s="1"/>
      <c r="C228" s="104"/>
      <c r="D228" s="148"/>
      <c r="E228" s="148"/>
      <c r="F228" s="104"/>
      <c r="G228" s="104"/>
      <c r="H228" s="104"/>
      <c r="I228" s="104"/>
      <c r="J228" s="104"/>
      <c r="K228" s="104"/>
      <c r="L228" s="104"/>
      <c r="M228" s="104"/>
      <c r="N228" s="104"/>
      <c r="O228" s="104"/>
      <c r="P228" s="104"/>
      <c r="Q228" s="104"/>
    </row>
    <row r="229" spans="1:17" ht="12.75" customHeight="1" x14ac:dyDescent="0.25">
      <c r="A229" s="1"/>
      <c r="B229" s="1"/>
      <c r="C229" s="104"/>
      <c r="D229" s="148"/>
      <c r="E229" s="148"/>
      <c r="F229" s="104"/>
      <c r="G229" s="104"/>
      <c r="H229" s="104"/>
      <c r="I229" s="104"/>
      <c r="J229" s="104"/>
      <c r="K229" s="104"/>
      <c r="L229" s="104"/>
      <c r="M229" s="104"/>
      <c r="N229" s="104"/>
      <c r="O229" s="104"/>
      <c r="P229" s="104"/>
      <c r="Q229" s="104"/>
    </row>
    <row r="230" spans="1:17" ht="12.75" customHeight="1" x14ac:dyDescent="0.25">
      <c r="A230" s="1"/>
      <c r="B230" s="1"/>
      <c r="C230" s="104"/>
      <c r="D230" s="148"/>
      <c r="E230" s="148"/>
      <c r="F230" s="104"/>
      <c r="G230" s="104"/>
      <c r="H230" s="104"/>
      <c r="I230" s="104"/>
      <c r="J230" s="104"/>
      <c r="K230" s="104"/>
      <c r="L230" s="104"/>
      <c r="M230" s="104"/>
      <c r="N230" s="104"/>
      <c r="O230" s="104"/>
      <c r="P230" s="104"/>
      <c r="Q230" s="104"/>
    </row>
    <row r="231" spans="1:17" ht="12.75" customHeight="1" x14ac:dyDescent="0.25">
      <c r="A231" s="1"/>
      <c r="B231" s="1"/>
      <c r="C231" s="104"/>
      <c r="D231" s="148"/>
      <c r="E231" s="148"/>
      <c r="F231" s="104"/>
      <c r="G231" s="104"/>
      <c r="H231" s="104"/>
      <c r="I231" s="104"/>
      <c r="J231" s="104"/>
      <c r="K231" s="104"/>
      <c r="L231" s="104"/>
      <c r="M231" s="104"/>
      <c r="N231" s="104"/>
      <c r="O231" s="104"/>
      <c r="P231" s="104"/>
      <c r="Q231" s="104"/>
    </row>
    <row r="232" spans="1:17" ht="12.75" customHeight="1" x14ac:dyDescent="0.25">
      <c r="A232" s="1"/>
      <c r="B232" s="1"/>
      <c r="C232" s="104"/>
      <c r="D232" s="148"/>
      <c r="E232" s="148"/>
      <c r="F232" s="104"/>
      <c r="G232" s="104"/>
      <c r="H232" s="104"/>
      <c r="I232" s="104"/>
      <c r="J232" s="104"/>
      <c r="K232" s="104"/>
      <c r="L232" s="104"/>
      <c r="M232" s="104"/>
      <c r="N232" s="104"/>
      <c r="O232" s="104"/>
      <c r="P232" s="104"/>
      <c r="Q232" s="104"/>
    </row>
    <row r="233" spans="1:17" ht="12.75" customHeight="1" x14ac:dyDescent="0.25">
      <c r="A233" s="1"/>
      <c r="B233" s="1"/>
      <c r="C233" s="104"/>
      <c r="D233" s="148"/>
      <c r="E233" s="148"/>
      <c r="F233" s="104"/>
      <c r="G233" s="104"/>
      <c r="H233" s="104"/>
      <c r="I233" s="104"/>
      <c r="J233" s="104"/>
      <c r="K233" s="104"/>
      <c r="L233" s="104"/>
      <c r="M233" s="104"/>
      <c r="N233" s="104"/>
      <c r="O233" s="104"/>
      <c r="P233" s="104"/>
      <c r="Q233" s="104"/>
    </row>
    <row r="234" spans="1:17" ht="12.75" customHeight="1" x14ac:dyDescent="0.25">
      <c r="A234" s="1"/>
      <c r="B234" s="1"/>
      <c r="C234" s="104"/>
      <c r="D234" s="148"/>
      <c r="E234" s="148"/>
      <c r="F234" s="104"/>
      <c r="G234" s="104"/>
      <c r="H234" s="104"/>
      <c r="I234" s="104"/>
      <c r="J234" s="104"/>
      <c r="K234" s="104"/>
      <c r="L234" s="104"/>
      <c r="M234" s="104"/>
      <c r="N234" s="104"/>
      <c r="O234" s="104"/>
      <c r="P234" s="104"/>
      <c r="Q234" s="104"/>
    </row>
    <row r="235" spans="1:17" ht="12.75" customHeight="1" x14ac:dyDescent="0.25">
      <c r="A235" s="1"/>
      <c r="B235" s="1"/>
      <c r="C235" s="104"/>
      <c r="D235" s="148"/>
      <c r="E235" s="148"/>
      <c r="F235" s="104"/>
      <c r="G235" s="104"/>
      <c r="H235" s="104"/>
      <c r="I235" s="104"/>
      <c r="J235" s="104"/>
      <c r="K235" s="104"/>
      <c r="L235" s="104"/>
      <c r="M235" s="104"/>
      <c r="N235" s="104"/>
      <c r="O235" s="104"/>
      <c r="P235" s="104"/>
      <c r="Q235" s="104"/>
    </row>
    <row r="236" spans="1:17" ht="12.75" customHeight="1" x14ac:dyDescent="0.25">
      <c r="A236" s="1"/>
      <c r="B236" s="1"/>
      <c r="C236" s="104"/>
      <c r="D236" s="148"/>
      <c r="E236" s="148"/>
      <c r="F236" s="104"/>
      <c r="G236" s="104"/>
      <c r="H236" s="104"/>
      <c r="I236" s="104"/>
      <c r="J236" s="104"/>
      <c r="K236" s="104"/>
      <c r="L236" s="104"/>
      <c r="M236" s="104"/>
      <c r="N236" s="104"/>
      <c r="O236" s="104"/>
      <c r="P236" s="104"/>
      <c r="Q236" s="104"/>
    </row>
    <row r="237" spans="1:17" ht="12.75" customHeight="1" x14ac:dyDescent="0.25">
      <c r="A237" s="1"/>
      <c r="B237" s="1"/>
      <c r="C237" s="104"/>
      <c r="D237" s="148"/>
      <c r="E237" s="148"/>
      <c r="F237" s="104"/>
      <c r="G237" s="104"/>
      <c r="H237" s="104"/>
      <c r="I237" s="104"/>
      <c r="J237" s="104"/>
      <c r="K237" s="104"/>
      <c r="L237" s="104"/>
      <c r="M237" s="104"/>
      <c r="N237" s="104"/>
      <c r="O237" s="104"/>
      <c r="P237" s="104"/>
      <c r="Q237" s="104"/>
    </row>
    <row r="238" spans="1:17" ht="12.75" customHeight="1" x14ac:dyDescent="0.25">
      <c r="A238" s="1"/>
      <c r="B238" s="1"/>
      <c r="C238" s="104"/>
      <c r="D238" s="148"/>
      <c r="E238" s="148"/>
      <c r="F238" s="104"/>
      <c r="G238" s="104"/>
      <c r="H238" s="104"/>
      <c r="I238" s="104"/>
      <c r="J238" s="104"/>
      <c r="K238" s="104"/>
      <c r="L238" s="104"/>
      <c r="M238" s="104"/>
      <c r="N238" s="104"/>
      <c r="O238" s="104"/>
      <c r="P238" s="104"/>
      <c r="Q238" s="104"/>
    </row>
    <row r="239" spans="1:17" ht="12.75" customHeight="1" x14ac:dyDescent="0.25">
      <c r="A239" s="1"/>
      <c r="B239" s="1"/>
      <c r="C239" s="104"/>
      <c r="D239" s="148"/>
      <c r="E239" s="148"/>
      <c r="F239" s="104"/>
      <c r="G239" s="104"/>
      <c r="H239" s="104"/>
      <c r="I239" s="104"/>
      <c r="J239" s="104"/>
      <c r="K239" s="104"/>
      <c r="L239" s="104"/>
      <c r="M239" s="104"/>
      <c r="N239" s="104"/>
      <c r="O239" s="104"/>
      <c r="P239" s="104"/>
      <c r="Q239" s="104"/>
    </row>
    <row r="240" spans="1:17" ht="12.75" customHeight="1" x14ac:dyDescent="0.25">
      <c r="A240" s="1"/>
      <c r="B240" s="1"/>
      <c r="C240" s="104"/>
      <c r="D240" s="148"/>
      <c r="E240" s="148"/>
      <c r="F240" s="104"/>
      <c r="G240" s="104"/>
      <c r="H240" s="104"/>
      <c r="I240" s="104"/>
      <c r="J240" s="104"/>
      <c r="K240" s="104"/>
      <c r="L240" s="104"/>
      <c r="M240" s="104"/>
      <c r="N240" s="104"/>
      <c r="O240" s="104"/>
      <c r="P240" s="104"/>
      <c r="Q240" s="104"/>
    </row>
    <row r="241" spans="1:17" ht="12.75" customHeight="1" x14ac:dyDescent="0.25">
      <c r="A241" s="1"/>
      <c r="B241" s="1"/>
      <c r="C241" s="104"/>
      <c r="D241" s="148"/>
      <c r="E241" s="148"/>
      <c r="F241" s="104"/>
      <c r="G241" s="104"/>
      <c r="H241" s="104"/>
      <c r="I241" s="104"/>
      <c r="J241" s="104"/>
      <c r="K241" s="104"/>
      <c r="L241" s="104"/>
      <c r="M241" s="104"/>
      <c r="N241" s="104"/>
      <c r="O241" s="104"/>
      <c r="P241" s="104"/>
      <c r="Q241" s="104"/>
    </row>
    <row r="242" spans="1:17" ht="12.75" customHeight="1" x14ac:dyDescent="0.25">
      <c r="A242" s="1"/>
      <c r="B242" s="1"/>
      <c r="C242" s="104"/>
      <c r="D242" s="148"/>
      <c r="E242" s="148"/>
      <c r="F242" s="104"/>
      <c r="G242" s="104"/>
      <c r="H242" s="104"/>
      <c r="I242" s="104"/>
      <c r="J242" s="104"/>
      <c r="K242" s="104"/>
      <c r="L242" s="104"/>
      <c r="M242" s="104"/>
      <c r="N242" s="104"/>
      <c r="O242" s="104"/>
      <c r="P242" s="104"/>
      <c r="Q242" s="104"/>
    </row>
    <row r="243" spans="1:17" ht="12.75" customHeight="1" x14ac:dyDescent="0.25">
      <c r="A243" s="1"/>
      <c r="B243" s="1"/>
      <c r="C243" s="104"/>
      <c r="D243" s="148"/>
      <c r="E243" s="148"/>
      <c r="F243" s="104"/>
      <c r="G243" s="104"/>
      <c r="H243" s="104"/>
      <c r="I243" s="104"/>
      <c r="J243" s="104"/>
      <c r="K243" s="104"/>
      <c r="L243" s="104"/>
      <c r="M243" s="104"/>
      <c r="N243" s="104"/>
      <c r="O243" s="104"/>
      <c r="P243" s="104"/>
      <c r="Q243" s="104"/>
    </row>
    <row r="244" spans="1:17" ht="12.75" customHeight="1" x14ac:dyDescent="0.25">
      <c r="A244" s="1"/>
      <c r="B244" s="1"/>
      <c r="C244" s="104"/>
      <c r="D244" s="148"/>
      <c r="E244" s="148"/>
      <c r="F244" s="104"/>
      <c r="G244" s="104"/>
      <c r="H244" s="104"/>
      <c r="I244" s="104"/>
      <c r="J244" s="104"/>
      <c r="K244" s="104"/>
      <c r="L244" s="104"/>
      <c r="M244" s="104"/>
      <c r="N244" s="104"/>
      <c r="O244" s="104"/>
      <c r="P244" s="104"/>
      <c r="Q244" s="104"/>
    </row>
    <row r="245" spans="1:17" ht="12.75" customHeight="1" x14ac:dyDescent="0.25">
      <c r="A245" s="1"/>
      <c r="B245" s="1"/>
      <c r="C245" s="104"/>
      <c r="D245" s="148"/>
      <c r="E245" s="148"/>
      <c r="F245" s="104"/>
      <c r="G245" s="104"/>
      <c r="H245" s="104"/>
      <c r="I245" s="104"/>
      <c r="J245" s="104"/>
      <c r="K245" s="104"/>
      <c r="L245" s="104"/>
      <c r="M245" s="104"/>
      <c r="N245" s="104"/>
      <c r="O245" s="104"/>
      <c r="P245" s="104"/>
      <c r="Q245" s="104"/>
    </row>
    <row r="246" spans="1:17" ht="12.75" customHeight="1" x14ac:dyDescent="0.25">
      <c r="A246" s="1"/>
      <c r="B246" s="1"/>
      <c r="C246" s="104"/>
      <c r="D246" s="148"/>
      <c r="E246" s="148"/>
      <c r="F246" s="104"/>
      <c r="G246" s="104"/>
      <c r="H246" s="104"/>
      <c r="I246" s="104"/>
      <c r="J246" s="104"/>
      <c r="K246" s="104"/>
      <c r="L246" s="104"/>
      <c r="M246" s="104"/>
      <c r="N246" s="104"/>
      <c r="O246" s="104"/>
      <c r="P246" s="104"/>
      <c r="Q246" s="104"/>
    </row>
    <row r="247" spans="1:17" ht="12.75" customHeight="1" x14ac:dyDescent="0.25">
      <c r="A247" s="1"/>
      <c r="B247" s="1"/>
      <c r="C247" s="104"/>
      <c r="D247" s="148"/>
      <c r="E247" s="148"/>
      <c r="F247" s="104"/>
      <c r="G247" s="104"/>
      <c r="H247" s="104"/>
      <c r="I247" s="104"/>
      <c r="J247" s="104"/>
      <c r="K247" s="104"/>
      <c r="L247" s="104"/>
      <c r="M247" s="104"/>
      <c r="N247" s="104"/>
      <c r="O247" s="104"/>
      <c r="P247" s="104"/>
      <c r="Q247" s="104"/>
    </row>
    <row r="248" spans="1:17" ht="12.75" customHeight="1" x14ac:dyDescent="0.25">
      <c r="A248" s="1"/>
      <c r="B248" s="1"/>
      <c r="C248" s="104"/>
      <c r="D248" s="148"/>
      <c r="E248" s="148"/>
      <c r="F248" s="104"/>
      <c r="G248" s="104"/>
      <c r="H248" s="104"/>
      <c r="I248" s="104"/>
      <c r="J248" s="104"/>
      <c r="K248" s="104"/>
      <c r="L248" s="104"/>
      <c r="M248" s="104"/>
      <c r="N248" s="104"/>
      <c r="O248" s="104"/>
      <c r="P248" s="104"/>
      <c r="Q248" s="104"/>
    </row>
    <row r="249" spans="1:17" ht="12.75" customHeight="1" x14ac:dyDescent="0.25">
      <c r="A249" s="1"/>
      <c r="B249" s="1"/>
      <c r="C249" s="104"/>
      <c r="D249" s="148"/>
      <c r="E249" s="148"/>
      <c r="F249" s="104"/>
      <c r="G249" s="104"/>
      <c r="H249" s="104"/>
      <c r="I249" s="104"/>
      <c r="J249" s="104"/>
      <c r="K249" s="104"/>
      <c r="L249" s="104"/>
      <c r="M249" s="104"/>
      <c r="N249" s="104"/>
      <c r="O249" s="104"/>
      <c r="P249" s="104"/>
      <c r="Q249" s="104"/>
    </row>
    <row r="250" spans="1:17" ht="12.75" customHeight="1" x14ac:dyDescent="0.25">
      <c r="A250" s="1"/>
      <c r="B250" s="1"/>
      <c r="C250" s="104"/>
      <c r="D250" s="148"/>
      <c r="E250" s="148"/>
      <c r="F250" s="104"/>
      <c r="G250" s="104"/>
      <c r="H250" s="104"/>
      <c r="I250" s="104"/>
      <c r="J250" s="104"/>
      <c r="K250" s="104"/>
      <c r="L250" s="104"/>
      <c r="M250" s="104"/>
      <c r="N250" s="104"/>
      <c r="O250" s="104"/>
      <c r="P250" s="104"/>
      <c r="Q250" s="104"/>
    </row>
    <row r="251" spans="1:17" ht="12.75" customHeight="1" x14ac:dyDescent="0.25">
      <c r="A251" s="1"/>
      <c r="B251" s="1"/>
      <c r="C251" s="104"/>
      <c r="D251" s="148"/>
      <c r="E251" s="148"/>
      <c r="F251" s="104"/>
      <c r="G251" s="104"/>
      <c r="H251" s="104"/>
      <c r="I251" s="104"/>
      <c r="J251" s="104"/>
      <c r="K251" s="104"/>
      <c r="L251" s="104"/>
      <c r="M251" s="104"/>
      <c r="N251" s="104"/>
      <c r="O251" s="104"/>
      <c r="P251" s="104"/>
      <c r="Q251" s="104"/>
    </row>
    <row r="252" spans="1:17" ht="12.75" customHeight="1" x14ac:dyDescent="0.25">
      <c r="A252" s="1"/>
      <c r="B252" s="1"/>
      <c r="C252" s="104"/>
      <c r="D252" s="148"/>
      <c r="E252" s="148"/>
      <c r="F252" s="104"/>
      <c r="G252" s="104"/>
      <c r="H252" s="104"/>
      <c r="I252" s="104"/>
      <c r="J252" s="104"/>
      <c r="K252" s="104"/>
      <c r="L252" s="104"/>
      <c r="M252" s="104"/>
      <c r="N252" s="104"/>
      <c r="O252" s="104"/>
      <c r="P252" s="104"/>
      <c r="Q252" s="104"/>
    </row>
    <row r="253" spans="1:17" ht="12.75" customHeight="1" x14ac:dyDescent="0.25">
      <c r="A253" s="1"/>
      <c r="B253" s="1"/>
      <c r="C253" s="104"/>
      <c r="D253" s="148"/>
      <c r="E253" s="148"/>
      <c r="F253" s="104"/>
      <c r="G253" s="104"/>
      <c r="H253" s="104"/>
      <c r="I253" s="104"/>
      <c r="J253" s="104"/>
      <c r="K253" s="104"/>
      <c r="L253" s="104"/>
      <c r="M253" s="104"/>
      <c r="N253" s="104"/>
      <c r="O253" s="104"/>
      <c r="P253" s="104"/>
      <c r="Q253" s="104"/>
    </row>
    <row r="254" spans="1:17" ht="12.75" customHeight="1" x14ac:dyDescent="0.25">
      <c r="A254" s="1"/>
      <c r="B254" s="1"/>
      <c r="C254" s="104"/>
      <c r="D254" s="148"/>
      <c r="E254" s="148"/>
      <c r="F254" s="104"/>
      <c r="G254" s="104"/>
      <c r="H254" s="104"/>
      <c r="I254" s="104"/>
      <c r="J254" s="104"/>
      <c r="K254" s="104"/>
      <c r="L254" s="104"/>
      <c r="M254" s="104"/>
      <c r="N254" s="104"/>
      <c r="O254" s="104"/>
      <c r="P254" s="104"/>
      <c r="Q254" s="104"/>
    </row>
    <row r="255" spans="1:17" ht="12.75" customHeight="1" x14ac:dyDescent="0.25">
      <c r="A255" s="1"/>
      <c r="B255" s="1"/>
      <c r="C255" s="104"/>
      <c r="D255" s="148"/>
      <c r="E255" s="148"/>
      <c r="F255" s="104"/>
      <c r="G255" s="104"/>
      <c r="H255" s="104"/>
      <c r="I255" s="104"/>
      <c r="J255" s="104"/>
      <c r="K255" s="104"/>
      <c r="L255" s="104"/>
      <c r="M255" s="104"/>
      <c r="N255" s="104"/>
      <c r="O255" s="104"/>
      <c r="P255" s="104"/>
      <c r="Q255" s="104"/>
    </row>
    <row r="256" spans="1:17" ht="12.75" customHeight="1" x14ac:dyDescent="0.25">
      <c r="A256" s="1"/>
      <c r="B256" s="1"/>
      <c r="C256" s="104"/>
      <c r="D256" s="148"/>
      <c r="E256" s="148"/>
      <c r="F256" s="104"/>
      <c r="G256" s="104"/>
      <c r="H256" s="104"/>
      <c r="I256" s="104"/>
      <c r="J256" s="104"/>
      <c r="K256" s="104"/>
      <c r="L256" s="104"/>
      <c r="M256" s="104"/>
      <c r="N256" s="104"/>
      <c r="O256" s="104"/>
      <c r="P256" s="104"/>
      <c r="Q256" s="104"/>
    </row>
    <row r="257" spans="1:17" ht="12.75" customHeight="1" x14ac:dyDescent="0.25">
      <c r="A257" s="1"/>
      <c r="B257" s="1"/>
      <c r="C257" s="104"/>
      <c r="D257" s="148"/>
      <c r="E257" s="148"/>
      <c r="F257" s="104"/>
      <c r="G257" s="104"/>
      <c r="H257" s="104"/>
      <c r="I257" s="104"/>
      <c r="J257" s="104"/>
      <c r="K257" s="104"/>
      <c r="L257" s="104"/>
      <c r="M257" s="104"/>
      <c r="N257" s="104"/>
      <c r="O257" s="104"/>
      <c r="P257" s="104"/>
      <c r="Q257" s="104"/>
    </row>
    <row r="258" spans="1:17" ht="12.75" customHeight="1" x14ac:dyDescent="0.25">
      <c r="A258" s="1"/>
      <c r="B258" s="1"/>
      <c r="C258" s="104"/>
      <c r="D258" s="148"/>
      <c r="E258" s="148"/>
      <c r="F258" s="104"/>
      <c r="G258" s="104"/>
      <c r="H258" s="104"/>
      <c r="I258" s="104"/>
      <c r="J258" s="104"/>
      <c r="K258" s="104"/>
      <c r="L258" s="104"/>
      <c r="M258" s="104"/>
      <c r="N258" s="104"/>
      <c r="O258" s="104"/>
      <c r="P258" s="104"/>
      <c r="Q258" s="104"/>
    </row>
    <row r="259" spans="1:17" ht="12.75" customHeight="1" x14ac:dyDescent="0.25">
      <c r="A259" s="1"/>
      <c r="B259" s="1"/>
      <c r="C259" s="104"/>
      <c r="D259" s="148"/>
      <c r="E259" s="148"/>
      <c r="F259" s="104"/>
      <c r="G259" s="104"/>
      <c r="H259" s="104"/>
      <c r="I259" s="104"/>
      <c r="J259" s="104"/>
      <c r="K259" s="104"/>
      <c r="L259" s="104"/>
      <c r="M259" s="104"/>
      <c r="N259" s="104"/>
      <c r="O259" s="104"/>
      <c r="P259" s="104"/>
      <c r="Q259" s="104"/>
    </row>
    <row r="260" spans="1:17" ht="12.75" customHeight="1" x14ac:dyDescent="0.25">
      <c r="A260" s="1"/>
      <c r="B260" s="1"/>
      <c r="C260" s="104"/>
      <c r="D260" s="148"/>
      <c r="E260" s="148"/>
      <c r="F260" s="104"/>
      <c r="G260" s="104"/>
      <c r="H260" s="104"/>
      <c r="I260" s="104"/>
      <c r="J260" s="104"/>
      <c r="K260" s="104"/>
      <c r="L260" s="104"/>
      <c r="M260" s="104"/>
      <c r="N260" s="104"/>
      <c r="O260" s="104"/>
      <c r="P260" s="104"/>
      <c r="Q260" s="104"/>
    </row>
    <row r="261" spans="1:17" ht="12.75" customHeight="1" x14ac:dyDescent="0.25">
      <c r="A261" s="1"/>
      <c r="B261" s="1"/>
      <c r="C261" s="104"/>
      <c r="D261" s="148"/>
      <c r="E261" s="148"/>
      <c r="F261" s="104"/>
      <c r="G261" s="104"/>
      <c r="H261" s="104"/>
      <c r="I261" s="104"/>
      <c r="J261" s="104"/>
      <c r="K261" s="104"/>
      <c r="L261" s="104"/>
      <c r="M261" s="104"/>
      <c r="N261" s="104"/>
      <c r="O261" s="104"/>
      <c r="P261" s="104"/>
      <c r="Q261" s="104"/>
    </row>
    <row r="262" spans="1:17" ht="12.75" customHeight="1" x14ac:dyDescent="0.25">
      <c r="A262" s="1"/>
      <c r="B262" s="1"/>
      <c r="C262" s="104"/>
      <c r="D262" s="148"/>
      <c r="E262" s="148"/>
      <c r="F262" s="104"/>
      <c r="G262" s="104"/>
      <c r="H262" s="104"/>
      <c r="I262" s="104"/>
      <c r="J262" s="104"/>
      <c r="K262" s="104"/>
      <c r="L262" s="104"/>
      <c r="M262" s="104"/>
      <c r="N262" s="104"/>
      <c r="O262" s="104"/>
      <c r="P262" s="104"/>
      <c r="Q262" s="104"/>
    </row>
    <row r="263" spans="1:17" ht="12.75" customHeight="1" x14ac:dyDescent="0.25">
      <c r="A263" s="1"/>
      <c r="B263" s="1"/>
      <c r="C263" s="104"/>
      <c r="D263" s="148"/>
      <c r="E263" s="148"/>
      <c r="F263" s="104"/>
      <c r="G263" s="104"/>
      <c r="H263" s="104"/>
      <c r="I263" s="104"/>
      <c r="J263" s="104"/>
      <c r="K263" s="104"/>
      <c r="L263" s="104"/>
      <c r="M263" s="104"/>
      <c r="N263" s="104"/>
      <c r="O263" s="104"/>
      <c r="P263" s="104"/>
      <c r="Q263" s="104"/>
    </row>
    <row r="264" spans="1:17" ht="12.75" customHeight="1" x14ac:dyDescent="0.25">
      <c r="A264" s="1"/>
      <c r="B264" s="1"/>
      <c r="C264" s="104"/>
      <c r="D264" s="148"/>
      <c r="E264" s="148"/>
      <c r="F264" s="104"/>
      <c r="G264" s="104"/>
      <c r="H264" s="104"/>
      <c r="I264" s="104"/>
      <c r="J264" s="104"/>
      <c r="K264" s="104"/>
      <c r="L264" s="104"/>
      <c r="M264" s="104"/>
      <c r="N264" s="104"/>
      <c r="O264" s="104"/>
      <c r="P264" s="104"/>
      <c r="Q264" s="104"/>
    </row>
    <row r="265" spans="1:17" ht="12.75" customHeight="1" x14ac:dyDescent="0.25">
      <c r="A265" s="1"/>
      <c r="B265" s="1"/>
      <c r="C265" s="104"/>
      <c r="D265" s="148"/>
      <c r="E265" s="148"/>
      <c r="F265" s="104"/>
      <c r="G265" s="104"/>
      <c r="H265" s="104"/>
      <c r="I265" s="104"/>
      <c r="J265" s="104"/>
      <c r="K265" s="104"/>
      <c r="L265" s="104"/>
      <c r="M265" s="104"/>
      <c r="N265" s="104"/>
      <c r="O265" s="104"/>
      <c r="P265" s="104"/>
      <c r="Q265" s="104"/>
    </row>
    <row r="266" spans="1:17" ht="12.75" customHeight="1" x14ac:dyDescent="0.25">
      <c r="A266" s="1"/>
      <c r="B266" s="1"/>
      <c r="C266" s="104"/>
      <c r="D266" s="148"/>
      <c r="E266" s="148"/>
      <c r="F266" s="104"/>
      <c r="G266" s="104"/>
      <c r="H266" s="104"/>
      <c r="I266" s="104"/>
      <c r="J266" s="104"/>
      <c r="K266" s="104"/>
      <c r="L266" s="104"/>
      <c r="M266" s="104"/>
      <c r="N266" s="104"/>
      <c r="O266" s="104"/>
      <c r="P266" s="104"/>
      <c r="Q266" s="104"/>
    </row>
    <row r="267" spans="1:17" ht="12.75" customHeight="1" x14ac:dyDescent="0.25">
      <c r="A267" s="1"/>
      <c r="B267" s="1"/>
      <c r="C267" s="104"/>
      <c r="D267" s="148"/>
      <c r="E267" s="148"/>
      <c r="F267" s="104"/>
      <c r="G267" s="104"/>
      <c r="H267" s="104"/>
      <c r="I267" s="104"/>
      <c r="J267" s="104"/>
      <c r="K267" s="104"/>
      <c r="L267" s="104"/>
      <c r="M267" s="104"/>
      <c r="N267" s="104"/>
      <c r="O267" s="104"/>
      <c r="P267" s="104"/>
      <c r="Q267" s="104"/>
    </row>
    <row r="268" spans="1:17" ht="12.75" customHeight="1" x14ac:dyDescent="0.25">
      <c r="A268" s="1"/>
      <c r="B268" s="1"/>
      <c r="C268" s="104"/>
      <c r="D268" s="148"/>
      <c r="E268" s="148"/>
      <c r="F268" s="104"/>
      <c r="G268" s="104"/>
      <c r="H268" s="104"/>
      <c r="I268" s="104"/>
      <c r="J268" s="104"/>
      <c r="K268" s="104"/>
      <c r="L268" s="104"/>
      <c r="M268" s="104"/>
      <c r="N268" s="104"/>
      <c r="O268" s="104"/>
      <c r="P268" s="104"/>
      <c r="Q268" s="104"/>
    </row>
    <row r="269" spans="1:17" ht="12.75" customHeight="1" x14ac:dyDescent="0.25">
      <c r="A269" s="1"/>
      <c r="B269" s="1"/>
      <c r="C269" s="104"/>
      <c r="D269" s="148"/>
      <c r="E269" s="148"/>
      <c r="F269" s="104"/>
      <c r="G269" s="104"/>
      <c r="H269" s="104"/>
      <c r="I269" s="104"/>
      <c r="J269" s="104"/>
      <c r="K269" s="104"/>
      <c r="L269" s="104"/>
      <c r="M269" s="104"/>
      <c r="N269" s="104"/>
      <c r="O269" s="104"/>
      <c r="P269" s="104"/>
      <c r="Q269" s="104"/>
    </row>
    <row r="270" spans="1:17" ht="12.75" customHeight="1" x14ac:dyDescent="0.25">
      <c r="A270" s="1"/>
      <c r="B270" s="1"/>
      <c r="C270" s="104"/>
      <c r="D270" s="148"/>
      <c r="E270" s="148"/>
      <c r="F270" s="104"/>
      <c r="G270" s="104"/>
      <c r="H270" s="104"/>
      <c r="I270" s="104"/>
      <c r="J270" s="104"/>
      <c r="K270" s="104"/>
      <c r="L270" s="104"/>
      <c r="M270" s="104"/>
      <c r="N270" s="104"/>
      <c r="O270" s="104"/>
      <c r="P270" s="104"/>
      <c r="Q270" s="104"/>
    </row>
    <row r="271" spans="1:17" ht="12.75" customHeight="1" x14ac:dyDescent="0.25">
      <c r="A271" s="1"/>
      <c r="B271" s="1"/>
      <c r="C271" s="104"/>
      <c r="D271" s="148"/>
      <c r="E271" s="148"/>
      <c r="F271" s="104"/>
      <c r="G271" s="104"/>
      <c r="H271" s="104"/>
      <c r="I271" s="104"/>
      <c r="J271" s="104"/>
      <c r="K271" s="104"/>
      <c r="L271" s="104"/>
      <c r="M271" s="104"/>
      <c r="N271" s="104"/>
      <c r="O271" s="104"/>
      <c r="P271" s="104"/>
      <c r="Q271" s="104"/>
    </row>
    <row r="272" spans="1:17" ht="12.75" customHeight="1" x14ac:dyDescent="0.25">
      <c r="A272" s="1"/>
      <c r="B272" s="1"/>
      <c r="C272" s="104"/>
      <c r="D272" s="148"/>
      <c r="E272" s="148"/>
      <c r="F272" s="104"/>
      <c r="G272" s="104"/>
      <c r="H272" s="104"/>
      <c r="I272" s="104"/>
      <c r="J272" s="104"/>
      <c r="K272" s="104"/>
      <c r="L272" s="104"/>
      <c r="M272" s="104"/>
      <c r="N272" s="104"/>
      <c r="O272" s="104"/>
      <c r="P272" s="104"/>
      <c r="Q272" s="104"/>
    </row>
    <row r="273" spans="1:17" ht="12.75" customHeight="1" x14ac:dyDescent="0.25">
      <c r="A273" s="1"/>
      <c r="B273" s="1"/>
      <c r="C273" s="104"/>
      <c r="D273" s="148"/>
      <c r="E273" s="148"/>
      <c r="F273" s="104"/>
      <c r="G273" s="104"/>
      <c r="H273" s="104"/>
      <c r="I273" s="104"/>
      <c r="J273" s="104"/>
      <c r="K273" s="104"/>
      <c r="L273" s="104"/>
      <c r="M273" s="104"/>
      <c r="N273" s="104"/>
      <c r="O273" s="104"/>
      <c r="P273" s="104"/>
      <c r="Q273" s="104"/>
    </row>
    <row r="274" spans="1:17" ht="12.75" customHeight="1" x14ac:dyDescent="0.25">
      <c r="A274" s="1"/>
      <c r="B274" s="1"/>
      <c r="C274" s="104"/>
      <c r="D274" s="148"/>
      <c r="E274" s="148"/>
      <c r="F274" s="104"/>
      <c r="G274" s="104"/>
      <c r="H274" s="104"/>
      <c r="I274" s="104"/>
      <c r="J274" s="104"/>
      <c r="K274" s="104"/>
      <c r="L274" s="104"/>
      <c r="M274" s="104"/>
      <c r="N274" s="104"/>
      <c r="O274" s="104"/>
      <c r="P274" s="104"/>
      <c r="Q274" s="104"/>
    </row>
    <row r="275" spans="1:17" ht="12.75" customHeight="1" x14ac:dyDescent="0.25">
      <c r="A275" s="1"/>
      <c r="B275" s="1"/>
      <c r="C275" s="104"/>
      <c r="D275" s="148"/>
      <c r="E275" s="148"/>
      <c r="F275" s="104"/>
      <c r="G275" s="104"/>
      <c r="H275" s="104"/>
      <c r="I275" s="104"/>
      <c r="J275" s="104"/>
      <c r="K275" s="104"/>
      <c r="L275" s="104"/>
      <c r="M275" s="104"/>
      <c r="N275" s="104"/>
      <c r="O275" s="104"/>
      <c r="P275" s="104"/>
      <c r="Q275" s="104"/>
    </row>
    <row r="276" spans="1:17" ht="12.75" customHeight="1" x14ac:dyDescent="0.25">
      <c r="A276" s="1"/>
      <c r="B276" s="1"/>
      <c r="C276" s="104"/>
      <c r="D276" s="148"/>
      <c r="E276" s="148"/>
      <c r="F276" s="104"/>
      <c r="G276" s="104"/>
      <c r="H276" s="104"/>
      <c r="I276" s="104"/>
      <c r="J276" s="104"/>
      <c r="K276" s="104"/>
      <c r="L276" s="104"/>
      <c r="M276" s="104"/>
      <c r="N276" s="104"/>
      <c r="O276" s="104"/>
      <c r="P276" s="104"/>
      <c r="Q276" s="104"/>
    </row>
    <row r="277" spans="1:17" ht="12.75" customHeight="1" x14ac:dyDescent="0.25">
      <c r="A277" s="1"/>
      <c r="B277" s="1"/>
      <c r="C277" s="104"/>
      <c r="D277" s="148"/>
      <c r="E277" s="148"/>
      <c r="F277" s="104"/>
      <c r="G277" s="104"/>
      <c r="H277" s="104"/>
      <c r="I277" s="104"/>
      <c r="J277" s="104"/>
      <c r="K277" s="104"/>
      <c r="L277" s="104"/>
      <c r="M277" s="104"/>
      <c r="N277" s="104"/>
      <c r="O277" s="104"/>
      <c r="P277" s="104"/>
      <c r="Q277" s="104"/>
    </row>
    <row r="278" spans="1:17" ht="12.75" customHeight="1" x14ac:dyDescent="0.25">
      <c r="A278" s="1"/>
      <c r="B278" s="1"/>
      <c r="C278" s="104"/>
      <c r="D278" s="148"/>
      <c r="E278" s="148"/>
      <c r="F278" s="104"/>
      <c r="G278" s="104"/>
      <c r="H278" s="104"/>
      <c r="I278" s="104"/>
      <c r="J278" s="104"/>
      <c r="K278" s="104"/>
      <c r="L278" s="104"/>
      <c r="M278" s="104"/>
      <c r="N278" s="104"/>
      <c r="O278" s="104"/>
      <c r="P278" s="104"/>
      <c r="Q278" s="104"/>
    </row>
    <row r="279" spans="1:17" ht="12.75" customHeight="1" x14ac:dyDescent="0.25">
      <c r="A279" s="1"/>
      <c r="B279" s="1"/>
      <c r="C279" s="104"/>
      <c r="D279" s="148"/>
      <c r="E279" s="148"/>
      <c r="F279" s="104"/>
      <c r="G279" s="104"/>
      <c r="H279" s="104"/>
      <c r="I279" s="104"/>
      <c r="J279" s="104"/>
      <c r="K279" s="104"/>
      <c r="L279" s="104"/>
      <c r="M279" s="104"/>
      <c r="N279" s="104"/>
      <c r="O279" s="104"/>
      <c r="P279" s="104"/>
      <c r="Q279" s="104"/>
    </row>
    <row r="280" spans="1:17" ht="12.75" customHeight="1" x14ac:dyDescent="0.25">
      <c r="A280" s="1"/>
      <c r="B280" s="1"/>
      <c r="C280" s="104"/>
      <c r="D280" s="148"/>
      <c r="E280" s="148"/>
      <c r="F280" s="104"/>
      <c r="G280" s="104"/>
      <c r="H280" s="104"/>
      <c r="I280" s="104"/>
      <c r="J280" s="104"/>
      <c r="K280" s="104"/>
      <c r="L280" s="104"/>
      <c r="M280" s="104"/>
      <c r="N280" s="104"/>
      <c r="O280" s="104"/>
      <c r="P280" s="104"/>
      <c r="Q280" s="104"/>
    </row>
    <row r="281" spans="1:17" ht="12.75" customHeight="1" x14ac:dyDescent="0.25">
      <c r="A281" s="1"/>
      <c r="B281" s="1"/>
      <c r="C281" s="104"/>
      <c r="D281" s="148"/>
      <c r="E281" s="148"/>
      <c r="F281" s="104"/>
      <c r="G281" s="104"/>
      <c r="H281" s="104"/>
      <c r="I281" s="104"/>
      <c r="J281" s="104"/>
      <c r="K281" s="104"/>
      <c r="L281" s="104"/>
      <c r="M281" s="104"/>
      <c r="N281" s="104"/>
      <c r="O281" s="104"/>
      <c r="P281" s="104"/>
      <c r="Q281" s="104"/>
    </row>
    <row r="282" spans="1:17" ht="12.75" customHeight="1" x14ac:dyDescent="0.25">
      <c r="A282" s="1"/>
      <c r="B282" s="1"/>
      <c r="C282" s="104"/>
      <c r="D282" s="148"/>
      <c r="E282" s="148"/>
      <c r="F282" s="104"/>
      <c r="G282" s="104"/>
      <c r="H282" s="104"/>
      <c r="I282" s="104"/>
      <c r="J282" s="104"/>
      <c r="K282" s="104"/>
      <c r="L282" s="104"/>
      <c r="M282" s="104"/>
      <c r="N282" s="104"/>
      <c r="O282" s="104"/>
      <c r="P282" s="104"/>
      <c r="Q282" s="104"/>
    </row>
    <row r="283" spans="1:17" ht="12.75" customHeight="1" x14ac:dyDescent="0.25">
      <c r="A283" s="1"/>
      <c r="B283" s="1"/>
      <c r="C283" s="104"/>
      <c r="D283" s="148"/>
      <c r="E283" s="148"/>
      <c r="F283" s="104"/>
      <c r="G283" s="104"/>
      <c r="H283" s="104"/>
      <c r="I283" s="104"/>
      <c r="J283" s="104"/>
      <c r="K283" s="104"/>
      <c r="L283" s="104"/>
      <c r="M283" s="104"/>
      <c r="N283" s="104"/>
      <c r="O283" s="104"/>
      <c r="P283" s="104"/>
      <c r="Q283" s="104"/>
    </row>
    <row r="284" spans="1:17" ht="12.75" customHeight="1" x14ac:dyDescent="0.25">
      <c r="A284" s="1"/>
      <c r="B284" s="1"/>
      <c r="C284" s="104"/>
      <c r="D284" s="148"/>
      <c r="E284" s="148"/>
      <c r="F284" s="104"/>
      <c r="G284" s="104"/>
      <c r="H284" s="104"/>
      <c r="I284" s="104"/>
      <c r="J284" s="104"/>
      <c r="K284" s="104"/>
      <c r="L284" s="104"/>
      <c r="M284" s="104"/>
      <c r="N284" s="104"/>
      <c r="O284" s="104"/>
      <c r="P284" s="104"/>
      <c r="Q284" s="104"/>
    </row>
    <row r="285" spans="1:17" ht="12.75" customHeight="1" x14ac:dyDescent="0.25">
      <c r="A285" s="1"/>
      <c r="B285" s="1"/>
      <c r="C285" s="104"/>
      <c r="D285" s="148"/>
      <c r="E285" s="148"/>
      <c r="F285" s="104"/>
      <c r="G285" s="104"/>
      <c r="H285" s="104"/>
      <c r="I285" s="104"/>
      <c r="J285" s="104"/>
      <c r="K285" s="104"/>
      <c r="L285" s="104"/>
      <c r="M285" s="104"/>
      <c r="N285" s="104"/>
      <c r="O285" s="104"/>
      <c r="P285" s="104"/>
      <c r="Q285" s="104"/>
    </row>
    <row r="286" spans="1:17" ht="12.75" customHeight="1" x14ac:dyDescent="0.25">
      <c r="A286" s="1"/>
      <c r="B286" s="1"/>
      <c r="C286" s="104"/>
      <c r="D286" s="148"/>
      <c r="E286" s="148"/>
      <c r="F286" s="104"/>
      <c r="G286" s="104"/>
      <c r="H286" s="104"/>
      <c r="I286" s="104"/>
      <c r="J286" s="104"/>
      <c r="K286" s="104"/>
      <c r="L286" s="104"/>
      <c r="M286" s="104"/>
      <c r="N286" s="104"/>
      <c r="O286" s="104"/>
      <c r="P286" s="104"/>
      <c r="Q286" s="104"/>
    </row>
    <row r="287" spans="1:17" ht="12.75" customHeight="1" x14ac:dyDescent="0.25">
      <c r="A287" s="1"/>
      <c r="B287" s="1"/>
      <c r="C287" s="104"/>
      <c r="D287" s="148"/>
      <c r="E287" s="148"/>
      <c r="F287" s="104"/>
      <c r="G287" s="104"/>
      <c r="H287" s="104"/>
      <c r="I287" s="104"/>
      <c r="J287" s="104"/>
      <c r="K287" s="104"/>
      <c r="L287" s="104"/>
      <c r="M287" s="104"/>
      <c r="N287" s="104"/>
      <c r="O287" s="104"/>
      <c r="P287" s="104"/>
      <c r="Q287" s="104"/>
    </row>
    <row r="288" spans="1:17" ht="12.75" customHeight="1" x14ac:dyDescent="0.25">
      <c r="A288" s="1"/>
      <c r="B288" s="1"/>
      <c r="C288" s="104"/>
      <c r="D288" s="148"/>
      <c r="E288" s="148"/>
      <c r="F288" s="104"/>
      <c r="G288" s="104"/>
      <c r="H288" s="104"/>
      <c r="I288" s="104"/>
      <c r="J288" s="104"/>
      <c r="K288" s="104"/>
      <c r="L288" s="104"/>
      <c r="M288" s="104"/>
      <c r="N288" s="104"/>
      <c r="O288" s="104"/>
      <c r="P288" s="104"/>
      <c r="Q288" s="104"/>
    </row>
    <row r="289" spans="1:17" ht="12.75" customHeight="1" x14ac:dyDescent="0.25">
      <c r="A289" s="1"/>
      <c r="B289" s="1"/>
      <c r="C289" s="104"/>
      <c r="D289" s="148"/>
      <c r="E289" s="148"/>
      <c r="F289" s="104"/>
      <c r="G289" s="104"/>
      <c r="H289" s="104"/>
      <c r="I289" s="104"/>
      <c r="J289" s="104"/>
      <c r="K289" s="104"/>
      <c r="L289" s="104"/>
      <c r="M289" s="104"/>
      <c r="N289" s="104"/>
      <c r="O289" s="104"/>
      <c r="P289" s="104"/>
      <c r="Q289" s="104"/>
    </row>
    <row r="290" spans="1:17" ht="12.75" customHeight="1" x14ac:dyDescent="0.25">
      <c r="A290" s="1"/>
      <c r="B290" s="1"/>
      <c r="C290" s="104"/>
      <c r="D290" s="148"/>
      <c r="E290" s="148"/>
      <c r="F290" s="104"/>
      <c r="G290" s="104"/>
      <c r="H290" s="104"/>
      <c r="I290" s="104"/>
      <c r="J290" s="104"/>
      <c r="K290" s="104"/>
      <c r="L290" s="104"/>
      <c r="M290" s="104"/>
      <c r="N290" s="104"/>
      <c r="O290" s="104"/>
      <c r="P290" s="104"/>
      <c r="Q290" s="104"/>
    </row>
    <row r="291" spans="1:17" ht="12.75" customHeight="1" x14ac:dyDescent="0.25">
      <c r="A291" s="1"/>
      <c r="B291" s="1"/>
      <c r="C291" s="104"/>
      <c r="D291" s="148"/>
      <c r="E291" s="148"/>
      <c r="F291" s="104"/>
      <c r="G291" s="104"/>
      <c r="H291" s="104"/>
      <c r="I291" s="104"/>
      <c r="J291" s="104"/>
      <c r="K291" s="104"/>
      <c r="L291" s="104"/>
      <c r="M291" s="104"/>
      <c r="N291" s="104"/>
      <c r="O291" s="104"/>
      <c r="P291" s="104"/>
      <c r="Q291" s="104"/>
    </row>
    <row r="292" spans="1:17" ht="12.75" customHeight="1" x14ac:dyDescent="0.25">
      <c r="A292" s="1"/>
      <c r="B292" s="1"/>
      <c r="C292" s="104"/>
      <c r="D292" s="148"/>
      <c r="E292" s="148"/>
      <c r="F292" s="104"/>
      <c r="G292" s="104"/>
      <c r="H292" s="104"/>
      <c r="I292" s="104"/>
      <c r="J292" s="104"/>
      <c r="K292" s="104"/>
      <c r="L292" s="104"/>
      <c r="M292" s="104"/>
      <c r="N292" s="104"/>
      <c r="O292" s="104"/>
      <c r="P292" s="104"/>
      <c r="Q292" s="104"/>
    </row>
    <row r="293" spans="1:17" ht="12.75" customHeight="1" x14ac:dyDescent="0.25">
      <c r="A293" s="1"/>
      <c r="B293" s="1"/>
      <c r="C293" s="104"/>
      <c r="D293" s="148"/>
      <c r="E293" s="148"/>
      <c r="F293" s="104"/>
      <c r="G293" s="104"/>
      <c r="H293" s="104"/>
      <c r="I293" s="104"/>
      <c r="J293" s="104"/>
      <c r="K293" s="104"/>
      <c r="L293" s="104"/>
      <c r="M293" s="104"/>
      <c r="N293" s="104"/>
      <c r="O293" s="104"/>
      <c r="P293" s="104"/>
      <c r="Q293" s="104"/>
    </row>
    <row r="294" spans="1:17" ht="12.75" customHeight="1" x14ac:dyDescent="0.25">
      <c r="A294" s="1"/>
      <c r="B294" s="1"/>
      <c r="C294" s="104"/>
      <c r="D294" s="148"/>
      <c r="E294" s="148"/>
      <c r="F294" s="104"/>
      <c r="G294" s="104"/>
      <c r="H294" s="104"/>
      <c r="I294" s="104"/>
      <c r="J294" s="104"/>
      <c r="K294" s="104"/>
      <c r="L294" s="104"/>
      <c r="M294" s="104"/>
      <c r="N294" s="104"/>
      <c r="O294" s="104"/>
      <c r="P294" s="104"/>
      <c r="Q294" s="104"/>
    </row>
    <row r="295" spans="1:17" ht="12.75" customHeight="1" x14ac:dyDescent="0.25">
      <c r="A295" s="1"/>
      <c r="B295" s="1"/>
      <c r="C295" s="104"/>
      <c r="D295" s="148"/>
      <c r="E295" s="148"/>
      <c r="F295" s="104"/>
      <c r="G295" s="104"/>
      <c r="H295" s="104"/>
      <c r="I295" s="104"/>
      <c r="J295" s="104"/>
      <c r="K295" s="104"/>
      <c r="L295" s="104"/>
      <c r="M295" s="104"/>
      <c r="N295" s="104"/>
      <c r="O295" s="104"/>
      <c r="P295" s="104"/>
      <c r="Q295" s="104"/>
    </row>
    <row r="296" spans="1:17" ht="12.75" customHeight="1" x14ac:dyDescent="0.25">
      <c r="A296" s="1"/>
      <c r="B296" s="1"/>
      <c r="C296" s="104"/>
      <c r="D296" s="148"/>
      <c r="E296" s="148"/>
      <c r="F296" s="104"/>
      <c r="G296" s="104"/>
      <c r="H296" s="104"/>
      <c r="I296" s="104"/>
      <c r="J296" s="104"/>
      <c r="K296" s="104"/>
      <c r="L296" s="104"/>
      <c r="M296" s="104"/>
      <c r="N296" s="104"/>
      <c r="O296" s="104"/>
      <c r="P296" s="104"/>
      <c r="Q296" s="104"/>
    </row>
    <row r="297" spans="1:17" ht="12.75" customHeight="1" x14ac:dyDescent="0.25">
      <c r="A297" s="1"/>
      <c r="B297" s="1"/>
      <c r="C297" s="104"/>
      <c r="D297" s="148"/>
      <c r="E297" s="148"/>
      <c r="F297" s="104"/>
      <c r="G297" s="104"/>
      <c r="H297" s="104"/>
      <c r="I297" s="104"/>
      <c r="J297" s="104"/>
      <c r="K297" s="104"/>
      <c r="L297" s="104"/>
      <c r="M297" s="104"/>
      <c r="N297" s="104"/>
      <c r="O297" s="104"/>
      <c r="P297" s="104"/>
      <c r="Q297" s="104"/>
    </row>
    <row r="298" spans="1:17" ht="12.75" customHeight="1" x14ac:dyDescent="0.25">
      <c r="A298" s="1"/>
      <c r="B298" s="1"/>
      <c r="C298" s="104"/>
      <c r="D298" s="148"/>
      <c r="E298" s="148"/>
      <c r="F298" s="104"/>
      <c r="G298" s="104"/>
      <c r="H298" s="104"/>
      <c r="I298" s="104"/>
      <c r="J298" s="104"/>
      <c r="K298" s="104"/>
      <c r="L298" s="104"/>
      <c r="M298" s="104"/>
      <c r="N298" s="104"/>
      <c r="O298" s="104"/>
      <c r="P298" s="104"/>
      <c r="Q298" s="104"/>
    </row>
    <row r="299" spans="1:17" ht="12.75" customHeight="1" x14ac:dyDescent="0.25">
      <c r="A299" s="1"/>
      <c r="B299" s="1"/>
      <c r="C299" s="104"/>
      <c r="D299" s="148"/>
      <c r="E299" s="148"/>
      <c r="F299" s="104"/>
      <c r="G299" s="104"/>
      <c r="H299" s="104"/>
      <c r="I299" s="104"/>
      <c r="J299" s="104"/>
      <c r="K299" s="104"/>
      <c r="L299" s="104"/>
      <c r="M299" s="104"/>
      <c r="N299" s="104"/>
      <c r="O299" s="104"/>
      <c r="P299" s="104"/>
      <c r="Q299" s="104"/>
    </row>
    <row r="300" spans="1:17" ht="12.75" customHeight="1" x14ac:dyDescent="0.25">
      <c r="A300" s="1"/>
      <c r="B300" s="1"/>
      <c r="C300" s="104"/>
      <c r="D300" s="148"/>
      <c r="E300" s="148"/>
      <c r="F300" s="104"/>
      <c r="G300" s="104"/>
      <c r="H300" s="104"/>
      <c r="I300" s="104"/>
      <c r="J300" s="104"/>
      <c r="K300" s="104"/>
      <c r="L300" s="104"/>
      <c r="M300" s="104"/>
      <c r="N300" s="104"/>
      <c r="O300" s="104"/>
      <c r="P300" s="104"/>
      <c r="Q300" s="104"/>
    </row>
    <row r="301" spans="1:17" ht="12.75" customHeight="1" x14ac:dyDescent="0.25">
      <c r="A301" s="1"/>
      <c r="B301" s="1"/>
      <c r="C301" s="104"/>
      <c r="D301" s="148"/>
      <c r="E301" s="148"/>
      <c r="F301" s="104"/>
      <c r="G301" s="104"/>
      <c r="H301" s="104"/>
      <c r="I301" s="104"/>
      <c r="J301" s="104"/>
      <c r="K301" s="104"/>
      <c r="L301" s="104"/>
      <c r="M301" s="104"/>
      <c r="N301" s="104"/>
      <c r="O301" s="104"/>
      <c r="P301" s="104"/>
      <c r="Q301" s="104"/>
    </row>
    <row r="302" spans="1:17" ht="12.75" customHeight="1" x14ac:dyDescent="0.25">
      <c r="A302" s="1"/>
      <c r="B302" s="1"/>
      <c r="C302" s="104"/>
      <c r="D302" s="148"/>
      <c r="E302" s="148"/>
      <c r="F302" s="104"/>
      <c r="G302" s="104"/>
      <c r="H302" s="104"/>
      <c r="I302" s="104"/>
      <c r="J302" s="104"/>
      <c r="K302" s="104"/>
      <c r="L302" s="104"/>
      <c r="M302" s="104"/>
      <c r="N302" s="104"/>
      <c r="O302" s="104"/>
      <c r="P302" s="104"/>
      <c r="Q302" s="104"/>
    </row>
    <row r="303" spans="1:17" ht="12.75" customHeight="1" x14ac:dyDescent="0.25">
      <c r="A303" s="1"/>
      <c r="B303" s="1"/>
      <c r="C303" s="104"/>
      <c r="D303" s="148"/>
      <c r="E303" s="148"/>
      <c r="F303" s="104"/>
      <c r="G303" s="104"/>
      <c r="H303" s="104"/>
      <c r="I303" s="104"/>
      <c r="J303" s="104"/>
      <c r="K303" s="104"/>
      <c r="L303" s="104"/>
      <c r="M303" s="104"/>
      <c r="N303" s="104"/>
      <c r="O303" s="104"/>
      <c r="P303" s="104"/>
      <c r="Q303" s="104"/>
    </row>
    <row r="304" spans="1:17" ht="12.75" customHeight="1" x14ac:dyDescent="0.25">
      <c r="A304" s="1"/>
      <c r="B304" s="1"/>
      <c r="C304" s="104"/>
      <c r="D304" s="148"/>
      <c r="E304" s="148"/>
      <c r="F304" s="104"/>
      <c r="G304" s="104"/>
      <c r="H304" s="104"/>
      <c r="I304" s="104"/>
      <c r="J304" s="104"/>
      <c r="K304" s="104"/>
      <c r="L304" s="104"/>
      <c r="M304" s="104"/>
      <c r="N304" s="104"/>
      <c r="O304" s="104"/>
      <c r="P304" s="104"/>
      <c r="Q304" s="104"/>
    </row>
    <row r="305" spans="1:17" ht="12.75" customHeight="1" x14ac:dyDescent="0.25">
      <c r="A305" s="1"/>
      <c r="B305" s="1"/>
      <c r="C305" s="104"/>
      <c r="D305" s="148"/>
      <c r="E305" s="148"/>
      <c r="F305" s="104"/>
      <c r="G305" s="104"/>
      <c r="H305" s="104"/>
      <c r="I305" s="104"/>
      <c r="J305" s="104"/>
      <c r="K305" s="104"/>
      <c r="L305" s="104"/>
      <c r="M305" s="104"/>
      <c r="N305" s="104"/>
      <c r="O305" s="104"/>
      <c r="P305" s="104"/>
      <c r="Q305" s="104"/>
    </row>
    <row r="306" spans="1:17" ht="12.75" customHeight="1" x14ac:dyDescent="0.25">
      <c r="A306" s="1"/>
      <c r="B306" s="1"/>
      <c r="C306" s="104"/>
      <c r="D306" s="148"/>
      <c r="E306" s="148"/>
      <c r="F306" s="104"/>
      <c r="G306" s="104"/>
      <c r="H306" s="104"/>
      <c r="I306" s="104"/>
      <c r="J306" s="104"/>
      <c r="K306" s="104"/>
      <c r="L306" s="104"/>
      <c r="M306" s="104"/>
      <c r="N306" s="104"/>
      <c r="O306" s="104"/>
      <c r="P306" s="104"/>
      <c r="Q306" s="104"/>
    </row>
    <row r="307" spans="1:17" ht="12.75" customHeight="1" x14ac:dyDescent="0.25">
      <c r="A307" s="1"/>
      <c r="B307" s="1"/>
      <c r="C307" s="104"/>
      <c r="D307" s="148"/>
      <c r="E307" s="148"/>
      <c r="F307" s="104"/>
      <c r="G307" s="104"/>
      <c r="H307" s="104"/>
      <c r="I307" s="104"/>
      <c r="J307" s="104"/>
      <c r="K307" s="104"/>
      <c r="L307" s="104"/>
      <c r="M307" s="104"/>
      <c r="N307" s="104"/>
      <c r="O307" s="104"/>
      <c r="P307" s="104"/>
      <c r="Q307" s="104"/>
    </row>
    <row r="308" spans="1:17" ht="12.75" customHeight="1" x14ac:dyDescent="0.25">
      <c r="A308" s="1"/>
      <c r="B308" s="1"/>
      <c r="C308" s="104"/>
      <c r="D308" s="148"/>
      <c r="E308" s="148"/>
      <c r="F308" s="104"/>
      <c r="G308" s="104"/>
      <c r="H308" s="104"/>
      <c r="I308" s="104"/>
      <c r="J308" s="104"/>
      <c r="K308" s="104"/>
      <c r="L308" s="104"/>
      <c r="M308" s="104"/>
      <c r="N308" s="104"/>
      <c r="O308" s="104"/>
      <c r="P308" s="104"/>
      <c r="Q308" s="104"/>
    </row>
    <row r="309" spans="1:17" ht="12.75" customHeight="1" x14ac:dyDescent="0.25">
      <c r="A309" s="1"/>
      <c r="B309" s="1"/>
      <c r="C309" s="104"/>
      <c r="D309" s="148"/>
      <c r="E309" s="148"/>
      <c r="F309" s="104"/>
      <c r="G309" s="104"/>
      <c r="H309" s="104"/>
      <c r="I309" s="104"/>
      <c r="J309" s="104"/>
      <c r="K309" s="104"/>
      <c r="L309" s="104"/>
      <c r="M309" s="104"/>
      <c r="N309" s="104"/>
      <c r="O309" s="104"/>
      <c r="P309" s="104"/>
      <c r="Q309" s="104"/>
    </row>
    <row r="310" spans="1:17" ht="12.75" customHeight="1" x14ac:dyDescent="0.25">
      <c r="A310" s="1"/>
      <c r="B310" s="1"/>
      <c r="C310" s="104"/>
      <c r="D310" s="148"/>
      <c r="E310" s="148"/>
      <c r="F310" s="104"/>
      <c r="G310" s="104"/>
      <c r="H310" s="104"/>
      <c r="I310" s="104"/>
      <c r="J310" s="104"/>
      <c r="K310" s="104"/>
      <c r="L310" s="104"/>
      <c r="M310" s="104"/>
      <c r="N310" s="104"/>
      <c r="O310" s="104"/>
      <c r="P310" s="104"/>
      <c r="Q310" s="104"/>
    </row>
    <row r="311" spans="1:17" ht="12.75" customHeight="1" x14ac:dyDescent="0.25">
      <c r="A311" s="1"/>
      <c r="B311" s="1"/>
      <c r="C311" s="104"/>
      <c r="D311" s="148"/>
      <c r="E311" s="148"/>
      <c r="F311" s="104"/>
      <c r="G311" s="104"/>
      <c r="H311" s="104"/>
      <c r="I311" s="104"/>
      <c r="J311" s="104"/>
      <c r="K311" s="104"/>
      <c r="L311" s="104"/>
      <c r="M311" s="104"/>
      <c r="N311" s="104"/>
      <c r="O311" s="104"/>
      <c r="P311" s="104"/>
      <c r="Q311" s="104"/>
    </row>
    <row r="312" spans="1:17" ht="12.75" customHeight="1" x14ac:dyDescent="0.25">
      <c r="A312" s="1"/>
      <c r="B312" s="1"/>
      <c r="C312" s="104"/>
      <c r="D312" s="148"/>
      <c r="E312" s="148"/>
      <c r="F312" s="104"/>
      <c r="G312" s="104"/>
      <c r="H312" s="104"/>
      <c r="I312" s="104"/>
      <c r="J312" s="104"/>
      <c r="K312" s="104"/>
      <c r="L312" s="104"/>
      <c r="M312" s="104"/>
      <c r="N312" s="104"/>
      <c r="O312" s="104"/>
      <c r="P312" s="104"/>
      <c r="Q312" s="104"/>
    </row>
    <row r="313" spans="1:17" ht="12.75" customHeight="1" x14ac:dyDescent="0.25">
      <c r="A313" s="1"/>
      <c r="B313" s="1"/>
      <c r="C313" s="104"/>
      <c r="D313" s="148"/>
      <c r="E313" s="148"/>
      <c r="F313" s="104"/>
      <c r="G313" s="104"/>
      <c r="H313" s="104"/>
      <c r="I313" s="104"/>
      <c r="J313" s="104"/>
      <c r="K313" s="104"/>
      <c r="L313" s="104"/>
      <c r="M313" s="104"/>
      <c r="N313" s="104"/>
      <c r="O313" s="104"/>
      <c r="P313" s="104"/>
      <c r="Q313" s="104"/>
    </row>
    <row r="314" spans="1:17" ht="12.75" customHeight="1" x14ac:dyDescent="0.25">
      <c r="A314" s="1"/>
      <c r="B314" s="1"/>
      <c r="C314" s="104"/>
      <c r="D314" s="148"/>
      <c r="E314" s="148"/>
      <c r="F314" s="104"/>
      <c r="G314" s="104"/>
      <c r="H314" s="104"/>
      <c r="I314" s="104"/>
      <c r="J314" s="104"/>
      <c r="K314" s="104"/>
      <c r="L314" s="104"/>
      <c r="M314" s="104"/>
      <c r="N314" s="104"/>
      <c r="O314" s="104"/>
      <c r="P314" s="104"/>
      <c r="Q314" s="104"/>
    </row>
    <row r="315" spans="1:17" ht="12.75" customHeight="1" x14ac:dyDescent="0.25">
      <c r="A315" s="1"/>
      <c r="B315" s="1"/>
      <c r="C315" s="104"/>
      <c r="D315" s="148"/>
      <c r="E315" s="148"/>
      <c r="F315" s="104"/>
      <c r="G315" s="104"/>
      <c r="H315" s="104"/>
      <c r="I315" s="104"/>
      <c r="J315" s="104"/>
      <c r="K315" s="104"/>
      <c r="L315" s="104"/>
      <c r="M315" s="104"/>
      <c r="N315" s="104"/>
      <c r="O315" s="104"/>
      <c r="P315" s="104"/>
      <c r="Q315" s="104"/>
    </row>
    <row r="316" spans="1:17" ht="12.75" customHeight="1" x14ac:dyDescent="0.25">
      <c r="A316" s="1"/>
      <c r="B316" s="1"/>
      <c r="C316" s="104"/>
      <c r="D316" s="148"/>
      <c r="E316" s="148"/>
      <c r="F316" s="104"/>
      <c r="G316" s="104"/>
      <c r="H316" s="104"/>
      <c r="I316" s="104"/>
      <c r="J316" s="104"/>
      <c r="K316" s="104"/>
      <c r="L316" s="104"/>
      <c r="M316" s="104"/>
      <c r="N316" s="104"/>
      <c r="O316" s="104"/>
      <c r="P316" s="104"/>
      <c r="Q316" s="104"/>
    </row>
    <row r="317" spans="1:17" ht="12.75" customHeight="1" x14ac:dyDescent="0.25">
      <c r="A317" s="1"/>
      <c r="B317" s="1"/>
      <c r="C317" s="104"/>
      <c r="D317" s="148"/>
      <c r="E317" s="148"/>
      <c r="F317" s="104"/>
      <c r="G317" s="104"/>
      <c r="H317" s="104"/>
      <c r="I317" s="104"/>
      <c r="J317" s="104"/>
      <c r="K317" s="104"/>
      <c r="L317" s="104"/>
      <c r="M317" s="104"/>
      <c r="N317" s="104"/>
      <c r="O317" s="104"/>
      <c r="P317" s="104"/>
      <c r="Q317" s="104"/>
    </row>
    <row r="318" spans="1:17" ht="12.75" customHeight="1" x14ac:dyDescent="0.25">
      <c r="A318" s="1"/>
      <c r="B318" s="1"/>
      <c r="C318" s="104"/>
      <c r="D318" s="148"/>
      <c r="E318" s="148"/>
      <c r="F318" s="104"/>
      <c r="G318" s="104"/>
      <c r="H318" s="104"/>
      <c r="I318" s="104"/>
      <c r="J318" s="104"/>
      <c r="K318" s="104"/>
      <c r="L318" s="104"/>
      <c r="M318" s="104"/>
      <c r="N318" s="104"/>
      <c r="O318" s="104"/>
      <c r="P318" s="104"/>
      <c r="Q318" s="104"/>
    </row>
    <row r="319" spans="1:17" ht="12.75" customHeight="1" x14ac:dyDescent="0.25">
      <c r="A319" s="1"/>
      <c r="B319" s="1"/>
      <c r="C319" s="104"/>
      <c r="D319" s="148"/>
      <c r="E319" s="148"/>
      <c r="F319" s="104"/>
      <c r="G319" s="104"/>
      <c r="H319" s="104"/>
      <c r="I319" s="104"/>
      <c r="J319" s="104"/>
      <c r="K319" s="104"/>
      <c r="L319" s="104"/>
      <c r="M319" s="104"/>
      <c r="N319" s="104"/>
      <c r="O319" s="104"/>
      <c r="P319" s="104"/>
      <c r="Q319" s="104"/>
    </row>
    <row r="320" spans="1:17" ht="12.75" customHeight="1" x14ac:dyDescent="0.25">
      <c r="A320" s="1"/>
      <c r="B320" s="1"/>
      <c r="C320" s="104"/>
      <c r="D320" s="148"/>
      <c r="E320" s="148"/>
      <c r="F320" s="104"/>
      <c r="G320" s="104"/>
      <c r="H320" s="104"/>
      <c r="I320" s="104"/>
      <c r="J320" s="104"/>
      <c r="K320" s="104"/>
      <c r="L320" s="104"/>
      <c r="M320" s="104"/>
      <c r="N320" s="104"/>
      <c r="O320" s="104"/>
      <c r="P320" s="104"/>
      <c r="Q320" s="104"/>
    </row>
    <row r="321" spans="1:17" ht="12.75" customHeight="1" x14ac:dyDescent="0.25">
      <c r="A321" s="1"/>
      <c r="B321" s="1"/>
      <c r="C321" s="104"/>
      <c r="D321" s="148"/>
      <c r="E321" s="148"/>
      <c r="F321" s="104"/>
      <c r="G321" s="104"/>
      <c r="H321" s="104"/>
      <c r="I321" s="104"/>
      <c r="J321" s="104"/>
      <c r="K321" s="104"/>
      <c r="L321" s="104"/>
      <c r="M321" s="104"/>
      <c r="N321" s="104"/>
      <c r="O321" s="104"/>
      <c r="P321" s="104"/>
      <c r="Q321" s="104"/>
    </row>
    <row r="322" spans="1:17" ht="12.75" customHeight="1" x14ac:dyDescent="0.25">
      <c r="A322" s="1"/>
      <c r="B322" s="1"/>
      <c r="C322" s="104"/>
      <c r="D322" s="148"/>
      <c r="E322" s="148"/>
      <c r="F322" s="104"/>
      <c r="G322" s="104"/>
      <c r="H322" s="104"/>
      <c r="I322" s="104"/>
      <c r="J322" s="104"/>
      <c r="K322" s="104"/>
      <c r="L322" s="104"/>
      <c r="M322" s="104"/>
      <c r="N322" s="104"/>
      <c r="O322" s="104"/>
      <c r="P322" s="104"/>
      <c r="Q322" s="104"/>
    </row>
    <row r="323" spans="1:17" ht="12.75" customHeight="1" x14ac:dyDescent="0.25">
      <c r="A323" s="1"/>
      <c r="B323" s="1"/>
      <c r="C323" s="104"/>
      <c r="D323" s="148"/>
      <c r="E323" s="148"/>
      <c r="F323" s="104"/>
      <c r="G323" s="104"/>
      <c r="H323" s="104"/>
      <c r="I323" s="104"/>
      <c r="J323" s="104"/>
      <c r="K323" s="104"/>
      <c r="L323" s="104"/>
      <c r="M323" s="104"/>
      <c r="N323" s="104"/>
      <c r="O323" s="104"/>
      <c r="P323" s="104"/>
      <c r="Q323" s="104"/>
    </row>
    <row r="324" spans="1:17" ht="12.75" customHeight="1" x14ac:dyDescent="0.25">
      <c r="A324" s="1"/>
      <c r="B324" s="1"/>
      <c r="C324" s="104"/>
      <c r="D324" s="148"/>
      <c r="E324" s="148"/>
      <c r="F324" s="104"/>
      <c r="G324" s="104"/>
      <c r="H324" s="104"/>
      <c r="I324" s="104"/>
      <c r="J324" s="104"/>
      <c r="K324" s="104"/>
      <c r="L324" s="104"/>
      <c r="M324" s="104"/>
      <c r="N324" s="104"/>
      <c r="O324" s="104"/>
      <c r="P324" s="104"/>
      <c r="Q324" s="104"/>
    </row>
    <row r="325" spans="1:17" ht="12.75" customHeight="1" x14ac:dyDescent="0.25">
      <c r="A325" s="1"/>
      <c r="B325" s="1"/>
      <c r="C325" s="104"/>
      <c r="D325" s="148"/>
      <c r="E325" s="148"/>
      <c r="F325" s="104"/>
      <c r="G325" s="104"/>
      <c r="H325" s="104"/>
      <c r="I325" s="104"/>
      <c r="J325" s="104"/>
      <c r="K325" s="104"/>
      <c r="L325" s="104"/>
      <c r="M325" s="104"/>
      <c r="N325" s="104"/>
      <c r="O325" s="104"/>
      <c r="P325" s="104"/>
      <c r="Q325" s="104"/>
    </row>
    <row r="326" spans="1:17" ht="12.75" customHeight="1" x14ac:dyDescent="0.25">
      <c r="A326" s="1"/>
      <c r="B326" s="1"/>
      <c r="C326" s="104"/>
      <c r="D326" s="148"/>
      <c r="E326" s="148"/>
      <c r="F326" s="104"/>
      <c r="G326" s="104"/>
      <c r="H326" s="104"/>
      <c r="I326" s="104"/>
      <c r="J326" s="104"/>
      <c r="K326" s="104"/>
      <c r="L326" s="104"/>
      <c r="M326" s="104"/>
      <c r="N326" s="104"/>
      <c r="O326" s="104"/>
      <c r="P326" s="104"/>
      <c r="Q326" s="104"/>
    </row>
    <row r="327" spans="1:17" ht="12.75" customHeight="1" x14ac:dyDescent="0.25">
      <c r="A327" s="1"/>
      <c r="B327" s="1"/>
      <c r="C327" s="104"/>
      <c r="D327" s="148"/>
      <c r="E327" s="148"/>
      <c r="F327" s="104"/>
      <c r="G327" s="104"/>
      <c r="H327" s="104"/>
      <c r="I327" s="104"/>
      <c r="J327" s="104"/>
      <c r="K327" s="104"/>
      <c r="L327" s="104"/>
      <c r="M327" s="104"/>
      <c r="N327" s="104"/>
      <c r="O327" s="104"/>
      <c r="P327" s="104"/>
      <c r="Q327" s="104"/>
    </row>
    <row r="328" spans="1:17" ht="12.75" customHeight="1" x14ac:dyDescent="0.25">
      <c r="A328" s="1"/>
      <c r="B328" s="1"/>
      <c r="C328" s="104"/>
      <c r="D328" s="148"/>
      <c r="E328" s="148"/>
      <c r="F328" s="104"/>
      <c r="G328" s="104"/>
      <c r="H328" s="104"/>
      <c r="I328" s="104"/>
      <c r="J328" s="104"/>
      <c r="K328" s="104"/>
      <c r="L328" s="104"/>
      <c r="M328" s="104"/>
      <c r="N328" s="104"/>
      <c r="O328" s="104"/>
      <c r="P328" s="104"/>
      <c r="Q328" s="104"/>
    </row>
    <row r="329" spans="1:17" ht="12.75" customHeight="1" x14ac:dyDescent="0.25">
      <c r="A329" s="1"/>
      <c r="B329" s="1"/>
      <c r="C329" s="104"/>
      <c r="D329" s="148"/>
      <c r="E329" s="148"/>
      <c r="F329" s="104"/>
      <c r="G329" s="104"/>
      <c r="H329" s="104"/>
      <c r="I329" s="104"/>
      <c r="J329" s="104"/>
      <c r="K329" s="104"/>
      <c r="L329" s="104"/>
      <c r="M329" s="104"/>
      <c r="N329" s="104"/>
      <c r="O329" s="104"/>
      <c r="P329" s="104"/>
      <c r="Q329" s="104"/>
    </row>
    <row r="330" spans="1:17" ht="12.75" customHeight="1" x14ac:dyDescent="0.25">
      <c r="A330" s="1"/>
      <c r="B330" s="1"/>
      <c r="C330" s="104"/>
      <c r="D330" s="148"/>
      <c r="E330" s="148"/>
      <c r="F330" s="104"/>
      <c r="G330" s="104"/>
      <c r="H330" s="104"/>
      <c r="I330" s="104"/>
      <c r="J330" s="104"/>
      <c r="K330" s="104"/>
      <c r="L330" s="104"/>
      <c r="M330" s="104"/>
      <c r="N330" s="104"/>
      <c r="O330" s="104"/>
      <c r="P330" s="104"/>
      <c r="Q330" s="104"/>
    </row>
    <row r="331" spans="1:17" ht="12.75" customHeight="1" x14ac:dyDescent="0.25">
      <c r="A331" s="1"/>
      <c r="B331" s="1"/>
      <c r="C331" s="104"/>
      <c r="D331" s="148"/>
      <c r="E331" s="148"/>
      <c r="F331" s="104"/>
      <c r="G331" s="104"/>
      <c r="H331" s="104"/>
      <c r="I331" s="104"/>
      <c r="J331" s="104"/>
      <c r="K331" s="104"/>
      <c r="L331" s="104"/>
      <c r="M331" s="104"/>
      <c r="N331" s="104"/>
      <c r="O331" s="104"/>
      <c r="P331" s="104"/>
      <c r="Q331" s="104"/>
    </row>
    <row r="332" spans="1:17" ht="12.75" customHeight="1" x14ac:dyDescent="0.25">
      <c r="A332" s="1"/>
      <c r="B332" s="1"/>
      <c r="C332" s="104"/>
      <c r="D332" s="148"/>
      <c r="E332" s="148"/>
      <c r="F332" s="104"/>
      <c r="G332" s="104"/>
      <c r="H332" s="104"/>
      <c r="I332" s="104"/>
      <c r="J332" s="104"/>
      <c r="K332" s="104"/>
      <c r="L332" s="104"/>
      <c r="M332" s="104"/>
      <c r="N332" s="104"/>
      <c r="O332" s="104"/>
      <c r="P332" s="104"/>
      <c r="Q332" s="104"/>
    </row>
    <row r="333" spans="1:17" ht="12.75" customHeight="1" x14ac:dyDescent="0.25">
      <c r="A333" s="1"/>
      <c r="B333" s="1"/>
      <c r="C333" s="104"/>
      <c r="D333" s="148"/>
      <c r="E333" s="148"/>
      <c r="F333" s="104"/>
      <c r="G333" s="104"/>
      <c r="H333" s="104"/>
      <c r="I333" s="104"/>
      <c r="J333" s="104"/>
      <c r="K333" s="104"/>
      <c r="L333" s="104"/>
      <c r="M333" s="104"/>
      <c r="N333" s="104"/>
      <c r="O333" s="104"/>
      <c r="P333" s="104"/>
      <c r="Q333" s="104"/>
    </row>
    <row r="334" spans="1:17" ht="12.75" customHeight="1" x14ac:dyDescent="0.25">
      <c r="A334" s="1"/>
      <c r="B334" s="1"/>
      <c r="C334" s="104"/>
      <c r="D334" s="148"/>
      <c r="E334" s="148"/>
      <c r="F334" s="104"/>
      <c r="G334" s="104"/>
      <c r="H334" s="104"/>
      <c r="I334" s="104"/>
      <c r="J334" s="104"/>
      <c r="K334" s="104"/>
      <c r="L334" s="104"/>
      <c r="M334" s="104"/>
      <c r="N334" s="104"/>
      <c r="O334" s="104"/>
      <c r="P334" s="104"/>
      <c r="Q334" s="104"/>
    </row>
    <row r="335" spans="1:17" ht="12.75" customHeight="1" x14ac:dyDescent="0.25">
      <c r="A335" s="1"/>
      <c r="B335" s="1"/>
      <c r="C335" s="104"/>
      <c r="D335" s="148"/>
      <c r="E335" s="148"/>
      <c r="F335" s="104"/>
      <c r="G335" s="104"/>
      <c r="H335" s="104"/>
      <c r="I335" s="104"/>
      <c r="J335" s="104"/>
      <c r="K335" s="104"/>
      <c r="L335" s="104"/>
      <c r="M335" s="104"/>
      <c r="N335" s="104"/>
      <c r="O335" s="104"/>
      <c r="P335" s="104"/>
      <c r="Q335" s="104"/>
    </row>
    <row r="336" spans="1:17" ht="12.75" customHeight="1" x14ac:dyDescent="0.25">
      <c r="A336" s="1"/>
      <c r="B336" s="1"/>
      <c r="C336" s="104"/>
      <c r="D336" s="148"/>
      <c r="E336" s="148"/>
      <c r="F336" s="104"/>
      <c r="G336" s="104"/>
      <c r="H336" s="104"/>
      <c r="I336" s="104"/>
      <c r="J336" s="104"/>
      <c r="K336" s="104"/>
      <c r="L336" s="104"/>
      <c r="M336" s="104"/>
      <c r="N336" s="104"/>
      <c r="O336" s="104"/>
      <c r="P336" s="104"/>
      <c r="Q336" s="104"/>
    </row>
    <row r="337" spans="1:17" ht="12.75" customHeight="1" x14ac:dyDescent="0.25">
      <c r="A337" s="1"/>
      <c r="B337" s="1"/>
      <c r="C337" s="104"/>
      <c r="D337" s="148"/>
      <c r="E337" s="148"/>
      <c r="F337" s="104"/>
      <c r="G337" s="104"/>
      <c r="H337" s="104"/>
      <c r="I337" s="104"/>
      <c r="J337" s="104"/>
      <c r="K337" s="104"/>
      <c r="L337" s="104"/>
      <c r="M337" s="104"/>
      <c r="N337" s="104"/>
      <c r="O337" s="104"/>
      <c r="P337" s="104"/>
      <c r="Q337" s="104"/>
    </row>
    <row r="338" spans="1:17" ht="12.75" customHeight="1" x14ac:dyDescent="0.25">
      <c r="A338" s="1"/>
      <c r="B338" s="1"/>
      <c r="C338" s="104"/>
      <c r="D338" s="148"/>
      <c r="E338" s="148"/>
      <c r="F338" s="104"/>
      <c r="G338" s="104"/>
      <c r="H338" s="104"/>
      <c r="I338" s="104"/>
      <c r="J338" s="104"/>
      <c r="K338" s="104"/>
      <c r="L338" s="104"/>
      <c r="M338" s="104"/>
      <c r="N338" s="104"/>
      <c r="O338" s="104"/>
      <c r="P338" s="104"/>
      <c r="Q338" s="104"/>
    </row>
    <row r="339" spans="1:17" ht="12.75" customHeight="1" x14ac:dyDescent="0.25">
      <c r="A339" s="1"/>
      <c r="B339" s="1"/>
      <c r="C339" s="104"/>
      <c r="D339" s="148"/>
      <c r="E339" s="148"/>
      <c r="F339" s="104"/>
      <c r="G339" s="104"/>
      <c r="H339" s="104"/>
      <c r="I339" s="104"/>
      <c r="J339" s="104"/>
      <c r="K339" s="104"/>
      <c r="L339" s="104"/>
      <c r="M339" s="104"/>
      <c r="N339" s="104"/>
      <c r="O339" s="104"/>
      <c r="P339" s="104"/>
      <c r="Q339" s="104"/>
    </row>
    <row r="340" spans="1:17" ht="12.75" customHeight="1" x14ac:dyDescent="0.25">
      <c r="A340" s="1"/>
      <c r="B340" s="1"/>
      <c r="C340" s="104"/>
      <c r="D340" s="148"/>
      <c r="E340" s="148"/>
      <c r="F340" s="104"/>
      <c r="G340" s="104"/>
      <c r="H340" s="104"/>
      <c r="I340" s="104"/>
      <c r="J340" s="104"/>
      <c r="K340" s="104"/>
      <c r="L340" s="104"/>
      <c r="M340" s="104"/>
      <c r="N340" s="104"/>
      <c r="O340" s="104"/>
      <c r="P340" s="104"/>
      <c r="Q340" s="104"/>
    </row>
    <row r="341" spans="1:17" ht="12.75" customHeight="1" x14ac:dyDescent="0.25">
      <c r="A341" s="1"/>
      <c r="B341" s="1"/>
      <c r="C341" s="104"/>
      <c r="D341" s="148"/>
      <c r="E341" s="148"/>
      <c r="F341" s="104"/>
      <c r="G341" s="104"/>
      <c r="H341" s="104"/>
      <c r="I341" s="104"/>
      <c r="J341" s="104"/>
      <c r="K341" s="104"/>
      <c r="L341" s="104"/>
      <c r="M341" s="104"/>
      <c r="N341" s="104"/>
      <c r="O341" s="104"/>
      <c r="P341" s="104"/>
      <c r="Q341" s="104"/>
    </row>
    <row r="342" spans="1:17" ht="12.75" customHeight="1" x14ac:dyDescent="0.25">
      <c r="A342" s="1"/>
      <c r="B342" s="1"/>
      <c r="C342" s="104"/>
      <c r="D342" s="148"/>
      <c r="E342" s="148"/>
      <c r="F342" s="104"/>
      <c r="G342" s="104"/>
      <c r="H342" s="104"/>
      <c r="I342" s="104"/>
      <c r="J342" s="104"/>
      <c r="K342" s="104"/>
      <c r="L342" s="104"/>
      <c r="M342" s="104"/>
      <c r="N342" s="104"/>
      <c r="O342" s="104"/>
      <c r="P342" s="104"/>
      <c r="Q342" s="104"/>
    </row>
    <row r="343" spans="1:17" ht="12.75" customHeight="1" x14ac:dyDescent="0.25">
      <c r="A343" s="1"/>
      <c r="B343" s="1"/>
      <c r="C343" s="104"/>
      <c r="D343" s="148"/>
      <c r="E343" s="148"/>
      <c r="F343" s="104"/>
      <c r="G343" s="104"/>
      <c r="H343" s="104"/>
      <c r="I343" s="104"/>
      <c r="J343" s="104"/>
      <c r="K343" s="104"/>
      <c r="L343" s="104"/>
      <c r="M343" s="104"/>
      <c r="N343" s="104"/>
      <c r="O343" s="104"/>
      <c r="P343" s="104"/>
      <c r="Q343" s="104"/>
    </row>
    <row r="344" spans="1:17" ht="12.75" customHeight="1" x14ac:dyDescent="0.25">
      <c r="A344" s="1"/>
      <c r="B344" s="1"/>
      <c r="C344" s="104"/>
      <c r="D344" s="148"/>
      <c r="E344" s="148"/>
      <c r="F344" s="104"/>
      <c r="G344" s="104"/>
      <c r="H344" s="104"/>
      <c r="I344" s="104"/>
      <c r="J344" s="104"/>
      <c r="K344" s="104"/>
      <c r="L344" s="104"/>
      <c r="M344" s="104"/>
      <c r="N344" s="104"/>
      <c r="O344" s="104"/>
      <c r="P344" s="104"/>
      <c r="Q344" s="104"/>
    </row>
    <row r="345" spans="1:17" ht="12.75" customHeight="1" x14ac:dyDescent="0.25">
      <c r="A345" s="1"/>
      <c r="B345" s="1"/>
      <c r="C345" s="104"/>
      <c r="D345" s="148"/>
      <c r="E345" s="148"/>
      <c r="F345" s="104"/>
      <c r="G345" s="104"/>
      <c r="H345" s="104"/>
      <c r="I345" s="104"/>
      <c r="J345" s="104"/>
      <c r="K345" s="104"/>
      <c r="L345" s="104"/>
      <c r="M345" s="104"/>
      <c r="N345" s="104"/>
      <c r="O345" s="104"/>
      <c r="P345" s="104"/>
      <c r="Q345" s="104"/>
    </row>
    <row r="346" spans="1:17" ht="12.75" customHeight="1" x14ac:dyDescent="0.25">
      <c r="A346" s="1"/>
      <c r="B346" s="1"/>
      <c r="C346" s="104"/>
      <c r="D346" s="148"/>
      <c r="E346" s="148"/>
      <c r="F346" s="104"/>
      <c r="G346" s="104"/>
      <c r="H346" s="104"/>
      <c r="I346" s="104"/>
      <c r="J346" s="104"/>
      <c r="K346" s="104"/>
      <c r="L346" s="104"/>
      <c r="M346" s="104"/>
      <c r="N346" s="104"/>
      <c r="O346" s="104"/>
      <c r="P346" s="104"/>
      <c r="Q346" s="104"/>
    </row>
    <row r="347" spans="1:17" ht="12.75" customHeight="1" x14ac:dyDescent="0.25">
      <c r="A347" s="1"/>
      <c r="B347" s="1"/>
      <c r="C347" s="104"/>
      <c r="D347" s="148"/>
      <c r="E347" s="148"/>
      <c r="F347" s="104"/>
      <c r="G347" s="104"/>
      <c r="H347" s="104"/>
      <c r="I347" s="104"/>
      <c r="J347" s="104"/>
      <c r="K347" s="104"/>
      <c r="L347" s="104"/>
      <c r="M347" s="104"/>
      <c r="N347" s="104"/>
      <c r="O347" s="104"/>
      <c r="P347" s="104"/>
      <c r="Q347" s="104"/>
    </row>
    <row r="348" spans="1:17" ht="12.75" customHeight="1" x14ac:dyDescent="0.25">
      <c r="A348" s="1"/>
      <c r="B348" s="1"/>
      <c r="C348" s="104"/>
      <c r="D348" s="148"/>
      <c r="E348" s="148"/>
      <c r="F348" s="104"/>
      <c r="G348" s="104"/>
      <c r="H348" s="104"/>
      <c r="I348" s="104"/>
      <c r="J348" s="104"/>
      <c r="K348" s="104"/>
      <c r="L348" s="104"/>
      <c r="M348" s="104"/>
      <c r="N348" s="104"/>
      <c r="O348" s="104"/>
      <c r="P348" s="104"/>
      <c r="Q348" s="104"/>
    </row>
    <row r="349" spans="1:17" ht="12.75" customHeight="1" x14ac:dyDescent="0.25">
      <c r="A349" s="1"/>
      <c r="B349" s="1"/>
      <c r="C349" s="104"/>
      <c r="D349" s="148"/>
      <c r="E349" s="148"/>
      <c r="F349" s="104"/>
      <c r="G349" s="104"/>
      <c r="H349" s="104"/>
      <c r="I349" s="104"/>
      <c r="J349" s="104"/>
      <c r="K349" s="104"/>
      <c r="L349" s="104"/>
      <c r="M349" s="104"/>
      <c r="N349" s="104"/>
      <c r="O349" s="104"/>
      <c r="P349" s="104"/>
      <c r="Q349" s="104"/>
    </row>
    <row r="350" spans="1:17" ht="12.75" customHeight="1" x14ac:dyDescent="0.25">
      <c r="A350" s="1"/>
      <c r="B350" s="1"/>
      <c r="C350" s="104"/>
      <c r="D350" s="148"/>
      <c r="E350" s="148"/>
      <c r="F350" s="104"/>
      <c r="G350" s="104"/>
      <c r="H350" s="104"/>
      <c r="I350" s="104"/>
      <c r="J350" s="104"/>
      <c r="K350" s="104"/>
      <c r="L350" s="104"/>
      <c r="M350" s="104"/>
      <c r="N350" s="104"/>
      <c r="O350" s="104"/>
      <c r="P350" s="104"/>
      <c r="Q350" s="104"/>
    </row>
    <row r="351" spans="1:17" ht="12.75" customHeight="1" x14ac:dyDescent="0.25">
      <c r="A351" s="1"/>
      <c r="B351" s="1"/>
      <c r="C351" s="104"/>
      <c r="D351" s="148"/>
      <c r="E351" s="148"/>
      <c r="F351" s="104"/>
      <c r="G351" s="104"/>
      <c r="H351" s="104"/>
      <c r="I351" s="104"/>
      <c r="J351" s="104"/>
      <c r="K351" s="104"/>
      <c r="L351" s="104"/>
      <c r="M351" s="104"/>
      <c r="N351" s="104"/>
      <c r="O351" s="104"/>
      <c r="P351" s="104"/>
      <c r="Q351" s="104"/>
    </row>
    <row r="352" spans="1:17" ht="12.75" customHeight="1" x14ac:dyDescent="0.25">
      <c r="A352" s="1"/>
      <c r="B352" s="1"/>
      <c r="C352" s="104"/>
      <c r="D352" s="148"/>
      <c r="E352" s="148"/>
      <c r="F352" s="104"/>
      <c r="G352" s="104"/>
      <c r="H352" s="104"/>
      <c r="I352" s="104"/>
      <c r="J352" s="104"/>
      <c r="K352" s="104"/>
      <c r="L352" s="104"/>
      <c r="M352" s="104"/>
      <c r="N352" s="104"/>
      <c r="O352" s="104"/>
      <c r="P352" s="104"/>
      <c r="Q352" s="104"/>
    </row>
    <row r="353" spans="1:17" ht="12.75" customHeight="1" x14ac:dyDescent="0.25">
      <c r="A353" s="1"/>
      <c r="B353" s="1"/>
      <c r="C353" s="104"/>
      <c r="D353" s="148"/>
      <c r="E353" s="148"/>
      <c r="F353" s="104"/>
      <c r="G353" s="104"/>
      <c r="H353" s="104"/>
      <c r="I353" s="104"/>
      <c r="J353" s="104"/>
      <c r="K353" s="104"/>
      <c r="L353" s="104"/>
      <c r="M353" s="104"/>
      <c r="N353" s="104"/>
      <c r="O353" s="104"/>
      <c r="P353" s="104"/>
      <c r="Q353" s="104"/>
    </row>
    <row r="354" spans="1:17" ht="12.75" customHeight="1" x14ac:dyDescent="0.25">
      <c r="A354" s="1"/>
      <c r="B354" s="1"/>
      <c r="C354" s="104"/>
      <c r="D354" s="148"/>
      <c r="E354" s="148"/>
      <c r="F354" s="104"/>
      <c r="G354" s="104"/>
      <c r="H354" s="104"/>
      <c r="I354" s="104"/>
      <c r="J354" s="104"/>
      <c r="K354" s="104"/>
      <c r="L354" s="104"/>
      <c r="M354" s="104"/>
      <c r="N354" s="104"/>
      <c r="O354" s="104"/>
      <c r="P354" s="104"/>
      <c r="Q354" s="104"/>
    </row>
    <row r="355" spans="1:17" ht="12.75" customHeight="1" x14ac:dyDescent="0.25">
      <c r="A355" s="1"/>
      <c r="B355" s="1"/>
      <c r="C355" s="104"/>
      <c r="D355" s="148"/>
      <c r="E355" s="148"/>
      <c r="F355" s="104"/>
      <c r="G355" s="104"/>
      <c r="H355" s="104"/>
      <c r="I355" s="104"/>
      <c r="J355" s="104"/>
      <c r="K355" s="104"/>
      <c r="L355" s="104"/>
      <c r="M355" s="104"/>
      <c r="N355" s="104"/>
      <c r="O355" s="104"/>
      <c r="P355" s="104"/>
      <c r="Q355" s="104"/>
    </row>
    <row r="356" spans="1:17" ht="12.75" customHeight="1" x14ac:dyDescent="0.25">
      <c r="A356" s="1"/>
      <c r="B356" s="1"/>
      <c r="C356" s="104"/>
      <c r="D356" s="148"/>
      <c r="E356" s="148"/>
      <c r="F356" s="104"/>
      <c r="G356" s="104"/>
      <c r="H356" s="104"/>
      <c r="I356" s="104"/>
      <c r="J356" s="104"/>
      <c r="K356" s="104"/>
      <c r="L356" s="104"/>
      <c r="M356" s="104"/>
      <c r="N356" s="104"/>
      <c r="O356" s="104"/>
      <c r="P356" s="104"/>
      <c r="Q356" s="104"/>
    </row>
    <row r="357" spans="1:17" ht="12.75" customHeight="1" x14ac:dyDescent="0.25">
      <c r="A357" s="1"/>
      <c r="B357" s="1"/>
      <c r="C357" s="104"/>
      <c r="D357" s="148"/>
      <c r="E357" s="148"/>
      <c r="F357" s="104"/>
      <c r="G357" s="104"/>
      <c r="H357" s="104"/>
      <c r="I357" s="104"/>
      <c r="J357" s="104"/>
      <c r="K357" s="104"/>
      <c r="L357" s="104"/>
      <c r="M357" s="104"/>
      <c r="N357" s="104"/>
      <c r="O357" s="104"/>
      <c r="P357" s="104"/>
      <c r="Q357" s="104"/>
    </row>
    <row r="358" spans="1:17" ht="12.75" customHeight="1" x14ac:dyDescent="0.25">
      <c r="A358" s="1"/>
      <c r="B358" s="1"/>
      <c r="C358" s="104"/>
      <c r="D358" s="148"/>
      <c r="E358" s="148"/>
      <c r="F358" s="104"/>
      <c r="G358" s="104"/>
      <c r="H358" s="104"/>
      <c r="I358" s="104"/>
      <c r="J358" s="104"/>
      <c r="K358" s="104"/>
      <c r="L358" s="104"/>
      <c r="M358" s="104"/>
      <c r="N358" s="104"/>
      <c r="O358" s="104"/>
      <c r="P358" s="104"/>
      <c r="Q358" s="104"/>
    </row>
    <row r="359" spans="1:17" ht="12.75" customHeight="1" x14ac:dyDescent="0.25">
      <c r="A359" s="1"/>
      <c r="B359" s="1"/>
      <c r="C359" s="104"/>
      <c r="D359" s="148"/>
      <c r="E359" s="148"/>
      <c r="F359" s="104"/>
      <c r="G359" s="104"/>
      <c r="H359" s="104"/>
      <c r="I359" s="104"/>
      <c r="J359" s="104"/>
      <c r="K359" s="104"/>
      <c r="L359" s="104"/>
      <c r="M359" s="104"/>
      <c r="N359" s="104"/>
      <c r="O359" s="104"/>
      <c r="P359" s="104"/>
      <c r="Q359" s="104"/>
    </row>
    <row r="360" spans="1:17" ht="12.75" customHeight="1" x14ac:dyDescent="0.25">
      <c r="A360" s="1"/>
      <c r="B360" s="1"/>
      <c r="C360" s="104"/>
      <c r="D360" s="148"/>
      <c r="E360" s="148"/>
      <c r="F360" s="104"/>
      <c r="G360" s="104"/>
      <c r="H360" s="104"/>
      <c r="I360" s="104"/>
      <c r="J360" s="104"/>
      <c r="K360" s="104"/>
      <c r="L360" s="104"/>
      <c r="M360" s="104"/>
      <c r="N360" s="104"/>
      <c r="O360" s="104"/>
      <c r="P360" s="104"/>
      <c r="Q360" s="104"/>
    </row>
    <row r="361" spans="1:17" ht="15" customHeight="1" x14ac:dyDescent="0.25">
      <c r="J361" s="150"/>
      <c r="K361" s="150"/>
      <c r="L361" s="150"/>
      <c r="M361" s="150"/>
      <c r="N361" s="150"/>
      <c r="O361" s="150"/>
      <c r="P361" s="150"/>
      <c r="Q361" s="150"/>
    </row>
    <row r="362" spans="1:17" ht="15" customHeight="1" x14ac:dyDescent="0.25">
      <c r="J362" s="150"/>
      <c r="K362" s="150"/>
      <c r="L362" s="150"/>
      <c r="M362" s="150"/>
      <c r="N362" s="150"/>
      <c r="O362" s="150"/>
      <c r="P362" s="150"/>
      <c r="Q362" s="150"/>
    </row>
    <row r="363" spans="1:17" ht="15" customHeight="1" x14ac:dyDescent="0.25">
      <c r="J363" s="150"/>
      <c r="K363" s="150"/>
      <c r="L363" s="150"/>
      <c r="M363" s="150"/>
      <c r="N363" s="150"/>
      <c r="O363" s="150"/>
      <c r="P363" s="150"/>
      <c r="Q363" s="150"/>
    </row>
    <row r="364" spans="1:17" ht="15" customHeight="1" x14ac:dyDescent="0.25">
      <c r="J364" s="150"/>
      <c r="K364" s="150"/>
      <c r="L364" s="150"/>
      <c r="M364" s="150"/>
      <c r="N364" s="150"/>
      <c r="O364" s="150"/>
      <c r="P364" s="150"/>
      <c r="Q364" s="150"/>
    </row>
    <row r="365" spans="1:17" ht="15" customHeight="1" x14ac:dyDescent="0.25">
      <c r="J365" s="150"/>
      <c r="K365" s="150"/>
      <c r="L365" s="150"/>
      <c r="M365" s="150"/>
      <c r="N365" s="150"/>
      <c r="O365" s="150"/>
      <c r="P365" s="150"/>
      <c r="Q365" s="150"/>
    </row>
    <row r="366" spans="1:17" ht="15" customHeight="1" x14ac:dyDescent="0.25">
      <c r="J366" s="150"/>
      <c r="K366" s="150"/>
      <c r="L366" s="150"/>
      <c r="M366" s="150"/>
      <c r="N366" s="150"/>
      <c r="O366" s="150"/>
      <c r="P366" s="150"/>
      <c r="Q366" s="150"/>
    </row>
    <row r="367" spans="1:17" ht="15" customHeight="1" x14ac:dyDescent="0.25">
      <c r="J367" s="150"/>
      <c r="K367" s="150"/>
      <c r="L367" s="150"/>
      <c r="M367" s="150"/>
      <c r="N367" s="150"/>
      <c r="O367" s="150"/>
      <c r="P367" s="150"/>
      <c r="Q367" s="150"/>
    </row>
    <row r="368" spans="1:17" ht="15" customHeight="1" x14ac:dyDescent="0.25">
      <c r="J368" s="150"/>
      <c r="K368" s="150"/>
      <c r="L368" s="150"/>
      <c r="M368" s="150"/>
      <c r="N368" s="150"/>
      <c r="O368" s="150"/>
      <c r="P368" s="150"/>
      <c r="Q368" s="150"/>
    </row>
    <row r="369" spans="10:17" ht="15" customHeight="1" x14ac:dyDescent="0.25">
      <c r="J369" s="150"/>
      <c r="K369" s="150"/>
      <c r="L369" s="150"/>
      <c r="M369" s="150"/>
      <c r="N369" s="150"/>
      <c r="O369" s="150"/>
      <c r="P369" s="150"/>
      <c r="Q369" s="150"/>
    </row>
    <row r="370" spans="10:17" ht="15" customHeight="1" x14ac:dyDescent="0.25">
      <c r="J370" s="150"/>
      <c r="K370" s="150"/>
      <c r="L370" s="150"/>
      <c r="M370" s="150"/>
      <c r="N370" s="150"/>
      <c r="O370" s="150"/>
      <c r="P370" s="150"/>
      <c r="Q370" s="150"/>
    </row>
    <row r="371" spans="10:17" ht="15" customHeight="1" x14ac:dyDescent="0.25">
      <c r="J371" s="150"/>
      <c r="K371" s="150"/>
      <c r="L371" s="150"/>
      <c r="M371" s="150"/>
      <c r="N371" s="150"/>
      <c r="O371" s="150"/>
      <c r="P371" s="150"/>
      <c r="Q371" s="150"/>
    </row>
    <row r="372" spans="10:17" ht="15" customHeight="1" x14ac:dyDescent="0.25">
      <c r="J372" s="150"/>
      <c r="K372" s="150"/>
      <c r="L372" s="150"/>
      <c r="M372" s="150"/>
      <c r="N372" s="150"/>
      <c r="O372" s="150"/>
      <c r="P372" s="150"/>
      <c r="Q372" s="150"/>
    </row>
    <row r="373" spans="10:17" ht="15" customHeight="1" x14ac:dyDescent="0.25">
      <c r="J373" s="150"/>
      <c r="K373" s="150"/>
      <c r="L373" s="150"/>
      <c r="M373" s="150"/>
      <c r="N373" s="150"/>
      <c r="O373" s="150"/>
      <c r="P373" s="150"/>
      <c r="Q373" s="150"/>
    </row>
    <row r="374" spans="10:17" ht="15" customHeight="1" x14ac:dyDescent="0.25">
      <c r="J374" s="150"/>
      <c r="K374" s="150"/>
      <c r="L374" s="150"/>
      <c r="M374" s="150"/>
      <c r="N374" s="150"/>
      <c r="O374" s="150"/>
      <c r="P374" s="150"/>
      <c r="Q374" s="150"/>
    </row>
    <row r="375" spans="10:17" ht="15" customHeight="1" x14ac:dyDescent="0.25">
      <c r="J375" s="150"/>
      <c r="K375" s="150"/>
      <c r="L375" s="150"/>
      <c r="M375" s="150"/>
      <c r="N375" s="150"/>
      <c r="O375" s="150"/>
      <c r="P375" s="150"/>
      <c r="Q375" s="150"/>
    </row>
    <row r="376" spans="10:17" ht="15" customHeight="1" x14ac:dyDescent="0.25">
      <c r="J376" s="150"/>
      <c r="K376" s="150"/>
      <c r="L376" s="150"/>
      <c r="M376" s="150"/>
      <c r="N376" s="150"/>
      <c r="O376" s="150"/>
      <c r="P376" s="150"/>
      <c r="Q376" s="150"/>
    </row>
    <row r="377" spans="10:17" ht="15" customHeight="1" x14ac:dyDescent="0.25">
      <c r="J377" s="150"/>
      <c r="K377" s="150"/>
      <c r="L377" s="150"/>
      <c r="M377" s="150"/>
      <c r="N377" s="150"/>
      <c r="O377" s="150"/>
      <c r="P377" s="150"/>
      <c r="Q377" s="150"/>
    </row>
    <row r="378" spans="10:17" ht="15" customHeight="1" x14ac:dyDescent="0.25">
      <c r="J378" s="150"/>
      <c r="K378" s="150"/>
      <c r="L378" s="150"/>
      <c r="M378" s="150"/>
      <c r="N378" s="150"/>
      <c r="O378" s="150"/>
      <c r="P378" s="150"/>
      <c r="Q378" s="150"/>
    </row>
    <row r="379" spans="10:17" ht="15" customHeight="1" x14ac:dyDescent="0.25">
      <c r="J379" s="150"/>
      <c r="K379" s="150"/>
      <c r="L379" s="150"/>
      <c r="M379" s="150"/>
      <c r="N379" s="150"/>
      <c r="O379" s="150"/>
      <c r="P379" s="150"/>
      <c r="Q379" s="150"/>
    </row>
    <row r="380" spans="10:17" ht="15" customHeight="1" x14ac:dyDescent="0.25">
      <c r="J380" s="150"/>
      <c r="K380" s="150"/>
      <c r="L380" s="150"/>
      <c r="M380" s="150"/>
      <c r="N380" s="150"/>
      <c r="O380" s="150"/>
      <c r="P380" s="150"/>
      <c r="Q380" s="150"/>
    </row>
    <row r="381" spans="10:17" ht="15" customHeight="1" x14ac:dyDescent="0.25">
      <c r="J381" s="150"/>
      <c r="K381" s="150"/>
      <c r="L381" s="150"/>
      <c r="M381" s="150"/>
      <c r="N381" s="150"/>
      <c r="O381" s="150"/>
      <c r="P381" s="150"/>
      <c r="Q381" s="150"/>
    </row>
    <row r="382" spans="10:17" ht="15" customHeight="1" x14ac:dyDescent="0.25">
      <c r="J382" s="150"/>
      <c r="K382" s="150"/>
      <c r="L382" s="150"/>
      <c r="M382" s="150"/>
      <c r="N382" s="150"/>
      <c r="O382" s="150"/>
      <c r="P382" s="150"/>
      <c r="Q382" s="150"/>
    </row>
    <row r="383" spans="10:17" ht="15" customHeight="1" x14ac:dyDescent="0.25">
      <c r="J383" s="150"/>
      <c r="K383" s="150"/>
      <c r="L383" s="150"/>
      <c r="M383" s="150"/>
      <c r="N383" s="150"/>
      <c r="O383" s="150"/>
      <c r="P383" s="150"/>
      <c r="Q383" s="150"/>
    </row>
    <row r="384" spans="10:17" ht="15" customHeight="1" x14ac:dyDescent="0.25">
      <c r="J384" s="150"/>
      <c r="K384" s="150"/>
      <c r="L384" s="150"/>
      <c r="M384" s="150"/>
      <c r="N384" s="150"/>
      <c r="O384" s="150"/>
      <c r="P384" s="150"/>
      <c r="Q384" s="150"/>
    </row>
    <row r="385" spans="10:17" ht="15" customHeight="1" x14ac:dyDescent="0.25">
      <c r="J385" s="150"/>
      <c r="K385" s="150"/>
      <c r="L385" s="150"/>
      <c r="M385" s="150"/>
      <c r="N385" s="150"/>
      <c r="O385" s="150"/>
      <c r="P385" s="150"/>
      <c r="Q385" s="150"/>
    </row>
    <row r="386" spans="10:17" ht="15" customHeight="1" x14ac:dyDescent="0.25">
      <c r="J386" s="150"/>
      <c r="K386" s="150"/>
      <c r="L386" s="150"/>
      <c r="M386" s="150"/>
      <c r="N386" s="150"/>
      <c r="O386" s="150"/>
      <c r="P386" s="150"/>
      <c r="Q386" s="150"/>
    </row>
    <row r="387" spans="10:17" ht="15" customHeight="1" x14ac:dyDescent="0.25">
      <c r="J387" s="150"/>
      <c r="K387" s="150"/>
      <c r="L387" s="150"/>
      <c r="M387" s="150"/>
      <c r="N387" s="150"/>
      <c r="O387" s="150"/>
      <c r="P387" s="150"/>
      <c r="Q387" s="150"/>
    </row>
    <row r="388" spans="10:17" ht="15" customHeight="1" x14ac:dyDescent="0.25">
      <c r="J388" s="150"/>
      <c r="K388" s="150"/>
      <c r="L388" s="150"/>
      <c r="M388" s="150"/>
      <c r="N388" s="150"/>
      <c r="O388" s="150"/>
      <c r="P388" s="150"/>
      <c r="Q388" s="150"/>
    </row>
    <row r="389" spans="10:17" ht="15" customHeight="1" x14ac:dyDescent="0.25">
      <c r="J389" s="150"/>
      <c r="K389" s="150"/>
      <c r="L389" s="150"/>
      <c r="M389" s="150"/>
      <c r="N389" s="150"/>
      <c r="O389" s="150"/>
      <c r="P389" s="150"/>
      <c r="Q389" s="150"/>
    </row>
    <row r="390" spans="10:17" ht="15" customHeight="1" x14ac:dyDescent="0.25">
      <c r="J390" s="150"/>
      <c r="K390" s="150"/>
      <c r="L390" s="150"/>
      <c r="M390" s="150"/>
      <c r="N390" s="150"/>
      <c r="O390" s="150"/>
      <c r="P390" s="150"/>
      <c r="Q390" s="150"/>
    </row>
    <row r="391" spans="10:17" ht="15" customHeight="1" x14ac:dyDescent="0.25">
      <c r="J391" s="150"/>
      <c r="K391" s="150"/>
      <c r="L391" s="150"/>
      <c r="M391" s="150"/>
      <c r="N391" s="150"/>
      <c r="O391" s="150"/>
      <c r="P391" s="150"/>
      <c r="Q391" s="150"/>
    </row>
    <row r="392" spans="10:17" ht="15" customHeight="1" x14ac:dyDescent="0.25">
      <c r="J392" s="150"/>
      <c r="K392" s="150"/>
      <c r="L392" s="150"/>
      <c r="M392" s="150"/>
      <c r="N392" s="150"/>
      <c r="O392" s="150"/>
      <c r="P392" s="150"/>
      <c r="Q392" s="150"/>
    </row>
    <row r="393" spans="10:17" ht="15" customHeight="1" x14ac:dyDescent="0.25">
      <c r="J393" s="150"/>
      <c r="K393" s="150"/>
      <c r="L393" s="150"/>
      <c r="M393" s="150"/>
      <c r="N393" s="150"/>
      <c r="O393" s="150"/>
      <c r="P393" s="150"/>
      <c r="Q393" s="150"/>
    </row>
    <row r="394" spans="10:17" ht="15" customHeight="1" x14ac:dyDescent="0.25">
      <c r="J394" s="150"/>
      <c r="K394" s="150"/>
      <c r="L394" s="150"/>
      <c r="M394" s="150"/>
      <c r="N394" s="150"/>
      <c r="O394" s="150"/>
      <c r="P394" s="150"/>
      <c r="Q394" s="150"/>
    </row>
    <row r="395" spans="10:17" ht="15" customHeight="1" x14ac:dyDescent="0.25">
      <c r="J395" s="150"/>
      <c r="K395" s="150"/>
      <c r="L395" s="150"/>
      <c r="M395" s="150"/>
      <c r="N395" s="150"/>
      <c r="O395" s="150"/>
      <c r="P395" s="150"/>
      <c r="Q395" s="150"/>
    </row>
    <row r="396" spans="10:17" ht="15" customHeight="1" x14ac:dyDescent="0.25">
      <c r="J396" s="150"/>
      <c r="K396" s="150"/>
      <c r="L396" s="150"/>
      <c r="M396" s="150"/>
      <c r="N396" s="150"/>
      <c r="O396" s="150"/>
      <c r="P396" s="150"/>
      <c r="Q396" s="150"/>
    </row>
    <row r="397" spans="10:17" ht="15" customHeight="1" x14ac:dyDescent="0.25">
      <c r="J397" s="150"/>
      <c r="K397" s="150"/>
      <c r="L397" s="150"/>
      <c r="M397" s="150"/>
      <c r="N397" s="150"/>
      <c r="O397" s="150"/>
      <c r="P397" s="150"/>
      <c r="Q397" s="150"/>
    </row>
    <row r="398" spans="10:17" ht="15" customHeight="1" x14ac:dyDescent="0.25">
      <c r="J398" s="150"/>
      <c r="K398" s="150"/>
      <c r="L398" s="150"/>
      <c r="M398" s="150"/>
      <c r="N398" s="150"/>
      <c r="O398" s="150"/>
      <c r="P398" s="150"/>
      <c r="Q398" s="150"/>
    </row>
    <row r="399" spans="10:17" ht="15" customHeight="1" x14ac:dyDescent="0.25">
      <c r="J399" s="150"/>
      <c r="K399" s="150"/>
      <c r="L399" s="150"/>
      <c r="M399" s="150"/>
      <c r="N399" s="150"/>
      <c r="O399" s="150"/>
      <c r="P399" s="150"/>
      <c r="Q399" s="150"/>
    </row>
    <row r="400" spans="10:17" ht="15" customHeight="1" x14ac:dyDescent="0.25">
      <c r="J400" s="150"/>
      <c r="K400" s="150"/>
      <c r="L400" s="150"/>
      <c r="M400" s="150"/>
      <c r="N400" s="150"/>
      <c r="O400" s="150"/>
      <c r="P400" s="150"/>
      <c r="Q400" s="150"/>
    </row>
    <row r="401" spans="10:17" ht="15" customHeight="1" x14ac:dyDescent="0.25">
      <c r="J401" s="150"/>
      <c r="K401" s="150"/>
      <c r="L401" s="150"/>
      <c r="M401" s="150"/>
      <c r="N401" s="150"/>
      <c r="O401" s="150"/>
      <c r="P401" s="150"/>
      <c r="Q401" s="150"/>
    </row>
    <row r="402" spans="10:17" ht="15" customHeight="1" x14ac:dyDescent="0.25">
      <c r="J402" s="150"/>
      <c r="K402" s="150"/>
      <c r="L402" s="150"/>
      <c r="M402" s="150"/>
      <c r="N402" s="150"/>
      <c r="O402" s="150"/>
      <c r="P402" s="150"/>
      <c r="Q402" s="150"/>
    </row>
    <row r="403" spans="10:17" ht="15" customHeight="1" x14ac:dyDescent="0.25">
      <c r="J403" s="150"/>
      <c r="K403" s="150"/>
      <c r="L403" s="150"/>
      <c r="M403" s="150"/>
      <c r="N403" s="150"/>
      <c r="O403" s="150"/>
      <c r="P403" s="150"/>
      <c r="Q403" s="150"/>
    </row>
    <row r="404" spans="10:17" ht="15" customHeight="1" x14ac:dyDescent="0.25">
      <c r="J404" s="150"/>
      <c r="K404" s="150"/>
      <c r="L404" s="150"/>
      <c r="M404" s="150"/>
      <c r="N404" s="150"/>
      <c r="O404" s="150"/>
      <c r="P404" s="150"/>
      <c r="Q404" s="150"/>
    </row>
    <row r="405" spans="10:17" ht="15" customHeight="1" x14ac:dyDescent="0.25">
      <c r="J405" s="150"/>
      <c r="K405" s="150"/>
      <c r="L405" s="150"/>
      <c r="M405" s="150"/>
      <c r="N405" s="150"/>
      <c r="O405" s="150"/>
      <c r="P405" s="150"/>
      <c r="Q405" s="150"/>
    </row>
    <row r="406" spans="10:17" ht="15" customHeight="1" x14ac:dyDescent="0.25">
      <c r="J406" s="150"/>
      <c r="K406" s="150"/>
      <c r="L406" s="150"/>
      <c r="M406" s="150"/>
      <c r="N406" s="150"/>
      <c r="O406" s="150"/>
      <c r="P406" s="150"/>
      <c r="Q406" s="150"/>
    </row>
    <row r="407" spans="10:17" ht="15" customHeight="1" x14ac:dyDescent="0.25">
      <c r="J407" s="150"/>
      <c r="K407" s="150"/>
      <c r="L407" s="150"/>
      <c r="M407" s="150"/>
      <c r="N407" s="150"/>
      <c r="O407" s="150"/>
      <c r="P407" s="150"/>
      <c r="Q407" s="150"/>
    </row>
    <row r="408" spans="10:17" ht="15" customHeight="1" x14ac:dyDescent="0.25">
      <c r="J408" s="150"/>
      <c r="K408" s="150"/>
      <c r="L408" s="150"/>
      <c r="M408" s="150"/>
      <c r="N408" s="150"/>
      <c r="O408" s="150"/>
      <c r="P408" s="150"/>
      <c r="Q408" s="150"/>
    </row>
    <row r="409" spans="10:17" ht="15" customHeight="1" x14ac:dyDescent="0.25">
      <c r="J409" s="150"/>
      <c r="K409" s="150"/>
      <c r="L409" s="150"/>
      <c r="M409" s="150"/>
      <c r="N409" s="150"/>
      <c r="O409" s="150"/>
      <c r="P409" s="150"/>
      <c r="Q409" s="150"/>
    </row>
    <row r="410" spans="10:17" ht="15" customHeight="1" x14ac:dyDescent="0.25">
      <c r="J410" s="150"/>
      <c r="K410" s="150"/>
      <c r="L410" s="150"/>
      <c r="M410" s="150"/>
      <c r="N410" s="150"/>
      <c r="O410" s="150"/>
      <c r="P410" s="150"/>
      <c r="Q410" s="150"/>
    </row>
    <row r="411" spans="10:17" ht="15" customHeight="1" x14ac:dyDescent="0.25">
      <c r="J411" s="150"/>
      <c r="K411" s="150"/>
      <c r="L411" s="150"/>
      <c r="M411" s="150"/>
      <c r="N411" s="150"/>
      <c r="O411" s="150"/>
      <c r="P411" s="150"/>
      <c r="Q411" s="150"/>
    </row>
    <row r="412" spans="10:17" ht="15" customHeight="1" x14ac:dyDescent="0.25">
      <c r="J412" s="150"/>
      <c r="K412" s="150"/>
      <c r="L412" s="150"/>
      <c r="M412" s="150"/>
      <c r="N412" s="150"/>
      <c r="O412" s="150"/>
      <c r="P412" s="150"/>
      <c r="Q412" s="150"/>
    </row>
    <row r="413" spans="10:17" ht="15" customHeight="1" x14ac:dyDescent="0.25">
      <c r="J413" s="150"/>
      <c r="K413" s="150"/>
      <c r="L413" s="150"/>
      <c r="M413" s="150"/>
      <c r="N413" s="150"/>
      <c r="O413" s="150"/>
      <c r="P413" s="150"/>
      <c r="Q413" s="150"/>
    </row>
    <row r="414" spans="10:17" ht="15" customHeight="1" x14ac:dyDescent="0.25">
      <c r="J414" s="150"/>
      <c r="K414" s="150"/>
      <c r="L414" s="150"/>
      <c r="M414" s="150"/>
      <c r="N414" s="150"/>
      <c r="O414" s="150"/>
      <c r="P414" s="150"/>
      <c r="Q414" s="150"/>
    </row>
    <row r="415" spans="10:17" ht="15" customHeight="1" x14ac:dyDescent="0.25">
      <c r="J415" s="150"/>
      <c r="K415" s="150"/>
      <c r="L415" s="150"/>
      <c r="M415" s="150"/>
      <c r="N415" s="150"/>
      <c r="O415" s="150"/>
      <c r="P415" s="150"/>
      <c r="Q415" s="150"/>
    </row>
    <row r="416" spans="10:17" ht="15" customHeight="1" x14ac:dyDescent="0.25">
      <c r="J416" s="150"/>
      <c r="K416" s="150"/>
      <c r="L416" s="150"/>
      <c r="M416" s="150"/>
      <c r="N416" s="150"/>
      <c r="O416" s="150"/>
      <c r="P416" s="150"/>
      <c r="Q416" s="150"/>
    </row>
    <row r="417" spans="10:17" ht="15" customHeight="1" x14ac:dyDescent="0.25">
      <c r="J417" s="150"/>
      <c r="K417" s="150"/>
      <c r="L417" s="150"/>
      <c r="M417" s="150"/>
      <c r="N417" s="150"/>
      <c r="O417" s="150"/>
      <c r="P417" s="150"/>
      <c r="Q417" s="150"/>
    </row>
    <row r="418" spans="10:17" ht="15" customHeight="1" x14ac:dyDescent="0.25">
      <c r="J418" s="150"/>
      <c r="K418" s="150"/>
      <c r="L418" s="150"/>
      <c r="M418" s="150"/>
      <c r="N418" s="150"/>
      <c r="O418" s="150"/>
      <c r="P418" s="150"/>
      <c r="Q418" s="150"/>
    </row>
    <row r="419" spans="10:17" ht="15" customHeight="1" x14ac:dyDescent="0.25">
      <c r="J419" s="150"/>
      <c r="K419" s="150"/>
      <c r="L419" s="150"/>
      <c r="M419" s="150"/>
      <c r="N419" s="150"/>
      <c r="O419" s="150"/>
      <c r="P419" s="150"/>
      <c r="Q419" s="150"/>
    </row>
    <row r="420" spans="10:17" ht="15" customHeight="1" x14ac:dyDescent="0.25">
      <c r="J420" s="150"/>
      <c r="K420" s="150"/>
      <c r="L420" s="150"/>
      <c r="M420" s="150"/>
      <c r="N420" s="150"/>
      <c r="O420" s="150"/>
      <c r="P420" s="150"/>
      <c r="Q420" s="150"/>
    </row>
    <row r="421" spans="10:17" ht="15" customHeight="1" x14ac:dyDescent="0.25">
      <c r="J421" s="150"/>
      <c r="K421" s="150"/>
      <c r="L421" s="150"/>
      <c r="M421" s="150"/>
      <c r="N421" s="150"/>
      <c r="O421" s="150"/>
      <c r="P421" s="150"/>
      <c r="Q421" s="150"/>
    </row>
    <row r="422" spans="10:17" ht="15" customHeight="1" x14ac:dyDescent="0.25">
      <c r="J422" s="150"/>
      <c r="K422" s="150"/>
      <c r="L422" s="150"/>
      <c r="M422" s="150"/>
      <c r="N422" s="150"/>
      <c r="O422" s="150"/>
      <c r="P422" s="150"/>
      <c r="Q422" s="150"/>
    </row>
    <row r="423" spans="10:17" ht="15" customHeight="1" x14ac:dyDescent="0.25">
      <c r="J423" s="150"/>
      <c r="K423" s="150"/>
      <c r="L423" s="150"/>
      <c r="M423" s="150"/>
      <c r="N423" s="150"/>
      <c r="O423" s="150"/>
      <c r="P423" s="150"/>
      <c r="Q423" s="150"/>
    </row>
    <row r="424" spans="10:17" ht="15" customHeight="1" x14ac:dyDescent="0.25">
      <c r="J424" s="150"/>
      <c r="K424" s="150"/>
      <c r="L424" s="150"/>
      <c r="M424" s="150"/>
      <c r="N424" s="150"/>
      <c r="O424" s="150"/>
      <c r="P424" s="150"/>
      <c r="Q424" s="150"/>
    </row>
    <row r="425" spans="10:17" ht="15" customHeight="1" x14ac:dyDescent="0.25">
      <c r="J425" s="150"/>
      <c r="K425" s="150"/>
      <c r="L425" s="150"/>
      <c r="M425" s="150"/>
      <c r="N425" s="150"/>
      <c r="O425" s="150"/>
      <c r="P425" s="150"/>
      <c r="Q425" s="150"/>
    </row>
    <row r="426" spans="10:17" ht="15" customHeight="1" x14ac:dyDescent="0.25">
      <c r="J426" s="150"/>
      <c r="K426" s="150"/>
      <c r="L426" s="150"/>
      <c r="M426" s="150"/>
      <c r="N426" s="150"/>
      <c r="O426" s="150"/>
      <c r="P426" s="150"/>
      <c r="Q426" s="150"/>
    </row>
    <row r="427" spans="10:17" ht="15" customHeight="1" x14ac:dyDescent="0.25">
      <c r="J427" s="150"/>
      <c r="K427" s="150"/>
      <c r="L427" s="150"/>
      <c r="M427" s="150"/>
      <c r="N427" s="150"/>
      <c r="O427" s="150"/>
      <c r="P427" s="150"/>
      <c r="Q427" s="150"/>
    </row>
    <row r="428" spans="10:17" ht="15" customHeight="1" x14ac:dyDescent="0.25">
      <c r="J428" s="150"/>
      <c r="K428" s="150"/>
      <c r="L428" s="150"/>
      <c r="M428" s="150"/>
      <c r="N428" s="150"/>
      <c r="O428" s="150"/>
      <c r="P428" s="150"/>
      <c r="Q428" s="150"/>
    </row>
    <row r="429" spans="10:17" ht="15" customHeight="1" x14ac:dyDescent="0.25">
      <c r="J429" s="150"/>
      <c r="K429" s="150"/>
      <c r="L429" s="150"/>
      <c r="M429" s="150"/>
      <c r="N429" s="150"/>
      <c r="O429" s="150"/>
      <c r="P429" s="150"/>
      <c r="Q429" s="150"/>
    </row>
    <row r="430" spans="10:17" ht="15" customHeight="1" x14ac:dyDescent="0.25">
      <c r="J430" s="150"/>
      <c r="K430" s="150"/>
      <c r="L430" s="150"/>
      <c r="M430" s="150"/>
      <c r="N430" s="150"/>
      <c r="O430" s="150"/>
      <c r="P430" s="150"/>
      <c r="Q430" s="150"/>
    </row>
    <row r="431" spans="10:17" ht="15" customHeight="1" x14ac:dyDescent="0.25">
      <c r="J431" s="150"/>
      <c r="K431" s="150"/>
      <c r="L431" s="150"/>
      <c r="M431" s="150"/>
      <c r="N431" s="150"/>
      <c r="O431" s="150"/>
      <c r="P431" s="150"/>
      <c r="Q431" s="150"/>
    </row>
    <row r="432" spans="10:17" ht="15" customHeight="1" x14ac:dyDescent="0.25">
      <c r="J432" s="150"/>
      <c r="K432" s="150"/>
      <c r="L432" s="150"/>
      <c r="M432" s="150"/>
      <c r="N432" s="150"/>
      <c r="O432" s="150"/>
      <c r="P432" s="150"/>
      <c r="Q432" s="150"/>
    </row>
    <row r="433" spans="10:17" ht="15" customHeight="1" x14ac:dyDescent="0.25">
      <c r="J433" s="150"/>
      <c r="K433" s="150"/>
      <c r="L433" s="150"/>
      <c r="M433" s="150"/>
      <c r="N433" s="150"/>
      <c r="O433" s="150"/>
      <c r="P433" s="150"/>
      <c r="Q433" s="150"/>
    </row>
    <row r="434" spans="10:17" ht="15" customHeight="1" x14ac:dyDescent="0.25">
      <c r="J434" s="150"/>
      <c r="K434" s="150"/>
      <c r="L434" s="150"/>
      <c r="M434" s="150"/>
      <c r="N434" s="150"/>
      <c r="O434" s="150"/>
      <c r="P434" s="150"/>
      <c r="Q434" s="150"/>
    </row>
    <row r="435" spans="10:17" ht="15" customHeight="1" x14ac:dyDescent="0.25">
      <c r="J435" s="150"/>
      <c r="K435" s="150"/>
      <c r="L435" s="150"/>
      <c r="M435" s="150"/>
      <c r="N435" s="150"/>
      <c r="O435" s="150"/>
      <c r="P435" s="150"/>
      <c r="Q435" s="150"/>
    </row>
    <row r="436" spans="10:17" ht="15" customHeight="1" x14ac:dyDescent="0.25">
      <c r="J436" s="150"/>
      <c r="K436" s="150"/>
      <c r="L436" s="150"/>
      <c r="M436" s="150"/>
      <c r="N436" s="150"/>
      <c r="O436" s="150"/>
      <c r="P436" s="150"/>
      <c r="Q436" s="150"/>
    </row>
    <row r="437" spans="10:17" ht="15" customHeight="1" x14ac:dyDescent="0.25">
      <c r="J437" s="150"/>
      <c r="K437" s="150"/>
      <c r="L437" s="150"/>
      <c r="M437" s="150"/>
      <c r="N437" s="150"/>
      <c r="O437" s="150"/>
      <c r="P437" s="150"/>
      <c r="Q437" s="150"/>
    </row>
    <row r="438" spans="10:17" ht="15" customHeight="1" x14ac:dyDescent="0.25">
      <c r="J438" s="150"/>
      <c r="K438" s="150"/>
      <c r="L438" s="150"/>
      <c r="M438" s="150"/>
      <c r="N438" s="150"/>
      <c r="O438" s="150"/>
      <c r="P438" s="150"/>
      <c r="Q438" s="150"/>
    </row>
    <row r="439" spans="10:17" ht="15" customHeight="1" x14ac:dyDescent="0.25">
      <c r="J439" s="150"/>
      <c r="K439" s="150"/>
      <c r="L439" s="150"/>
      <c r="M439" s="150"/>
      <c r="N439" s="150"/>
      <c r="O439" s="150"/>
      <c r="P439" s="150"/>
      <c r="Q439" s="150"/>
    </row>
    <row r="440" spans="10:17" ht="15" customHeight="1" x14ac:dyDescent="0.25">
      <c r="J440" s="150"/>
      <c r="K440" s="150"/>
      <c r="L440" s="150"/>
      <c r="M440" s="150"/>
      <c r="N440" s="150"/>
      <c r="O440" s="150"/>
      <c r="P440" s="150"/>
      <c r="Q440" s="150"/>
    </row>
    <row r="441" spans="10:17" ht="15" customHeight="1" x14ac:dyDescent="0.25">
      <c r="J441" s="150"/>
      <c r="K441" s="150"/>
      <c r="L441" s="150"/>
      <c r="M441" s="150"/>
      <c r="N441" s="150"/>
      <c r="O441" s="150"/>
      <c r="P441" s="150"/>
      <c r="Q441" s="150"/>
    </row>
    <row r="442" spans="10:17" ht="15" customHeight="1" x14ac:dyDescent="0.25">
      <c r="J442" s="150"/>
      <c r="K442" s="150"/>
      <c r="L442" s="150"/>
      <c r="M442" s="150"/>
      <c r="N442" s="150"/>
      <c r="O442" s="150"/>
      <c r="P442" s="150"/>
      <c r="Q442" s="150"/>
    </row>
    <row r="443" spans="10:17" ht="15" customHeight="1" x14ac:dyDescent="0.25">
      <c r="J443" s="150"/>
      <c r="K443" s="150"/>
      <c r="L443" s="150"/>
      <c r="M443" s="150"/>
      <c r="N443" s="150"/>
      <c r="O443" s="150"/>
      <c r="P443" s="150"/>
      <c r="Q443" s="150"/>
    </row>
    <row r="444" spans="10:17" ht="15" customHeight="1" x14ac:dyDescent="0.25">
      <c r="J444" s="150"/>
      <c r="K444" s="150"/>
      <c r="L444" s="150"/>
      <c r="M444" s="150"/>
      <c r="N444" s="150"/>
      <c r="O444" s="150"/>
      <c r="P444" s="150"/>
      <c r="Q444" s="150"/>
    </row>
    <row r="445" spans="10:17" ht="15" customHeight="1" x14ac:dyDescent="0.25">
      <c r="J445" s="150"/>
      <c r="K445" s="150"/>
      <c r="L445" s="150"/>
      <c r="M445" s="150"/>
      <c r="N445" s="150"/>
      <c r="O445" s="150"/>
      <c r="P445" s="150"/>
      <c r="Q445" s="150"/>
    </row>
    <row r="446" spans="10:17" ht="15" customHeight="1" x14ac:dyDescent="0.25">
      <c r="J446" s="150"/>
      <c r="K446" s="150"/>
      <c r="L446" s="150"/>
      <c r="M446" s="150"/>
      <c r="N446" s="150"/>
      <c r="O446" s="150"/>
      <c r="P446" s="150"/>
      <c r="Q446" s="150"/>
    </row>
    <row r="447" spans="10:17" ht="15" customHeight="1" x14ac:dyDescent="0.25">
      <c r="J447" s="150"/>
      <c r="K447" s="150"/>
      <c r="L447" s="150"/>
      <c r="M447" s="150"/>
      <c r="N447" s="150"/>
      <c r="O447" s="150"/>
      <c r="P447" s="150"/>
      <c r="Q447" s="150"/>
    </row>
    <row r="448" spans="10:17" ht="15" customHeight="1" x14ac:dyDescent="0.25">
      <c r="J448" s="150"/>
      <c r="K448" s="150"/>
      <c r="L448" s="150"/>
      <c r="M448" s="150"/>
      <c r="N448" s="150"/>
      <c r="O448" s="150"/>
      <c r="P448" s="150"/>
      <c r="Q448" s="150"/>
    </row>
    <row r="449" spans="10:17" ht="15" customHeight="1" x14ac:dyDescent="0.25">
      <c r="J449" s="150"/>
      <c r="K449" s="150"/>
      <c r="L449" s="150"/>
      <c r="M449" s="150"/>
      <c r="N449" s="150"/>
      <c r="O449" s="150"/>
      <c r="P449" s="150"/>
      <c r="Q449" s="150"/>
    </row>
    <row r="450" spans="10:17" ht="15" customHeight="1" x14ac:dyDescent="0.25">
      <c r="J450" s="150"/>
      <c r="K450" s="150"/>
      <c r="L450" s="150"/>
      <c r="M450" s="150"/>
      <c r="N450" s="150"/>
      <c r="O450" s="150"/>
      <c r="P450" s="150"/>
      <c r="Q450" s="150"/>
    </row>
    <row r="451" spans="10:17" ht="15" customHeight="1" x14ac:dyDescent="0.25">
      <c r="J451" s="150"/>
      <c r="K451" s="150"/>
      <c r="L451" s="150"/>
      <c r="M451" s="150"/>
      <c r="N451" s="150"/>
      <c r="O451" s="150"/>
      <c r="P451" s="150"/>
      <c r="Q451" s="150"/>
    </row>
    <row r="452" spans="10:17" ht="15" customHeight="1" x14ac:dyDescent="0.25">
      <c r="J452" s="150"/>
      <c r="K452" s="150"/>
      <c r="L452" s="150"/>
      <c r="M452" s="150"/>
      <c r="N452" s="150"/>
      <c r="O452" s="150"/>
      <c r="P452" s="150"/>
      <c r="Q452" s="150"/>
    </row>
    <row r="453" spans="10:17" ht="15" customHeight="1" x14ac:dyDescent="0.25">
      <c r="J453" s="150"/>
      <c r="K453" s="150"/>
      <c r="L453" s="150"/>
      <c r="M453" s="150"/>
      <c r="N453" s="150"/>
      <c r="O453" s="150"/>
      <c r="P453" s="150"/>
      <c r="Q453" s="150"/>
    </row>
    <row r="454" spans="10:17" ht="15" customHeight="1" x14ac:dyDescent="0.25">
      <c r="J454" s="150"/>
      <c r="K454" s="150"/>
      <c r="L454" s="150"/>
      <c r="M454" s="150"/>
      <c r="N454" s="150"/>
      <c r="O454" s="150"/>
      <c r="P454" s="150"/>
      <c r="Q454" s="150"/>
    </row>
    <row r="455" spans="10:17" ht="15" customHeight="1" x14ac:dyDescent="0.25">
      <c r="J455" s="150"/>
      <c r="K455" s="150"/>
      <c r="L455" s="150"/>
      <c r="M455" s="150"/>
      <c r="N455" s="150"/>
      <c r="O455" s="150"/>
      <c r="P455" s="150"/>
      <c r="Q455" s="150"/>
    </row>
    <row r="456" spans="10:17" ht="15" customHeight="1" x14ac:dyDescent="0.25">
      <c r="J456" s="150"/>
      <c r="K456" s="150"/>
      <c r="L456" s="150"/>
      <c r="M456" s="150"/>
      <c r="N456" s="150"/>
      <c r="O456" s="150"/>
      <c r="P456" s="150"/>
      <c r="Q456" s="150"/>
    </row>
    <row r="457" spans="10:17" ht="15" customHeight="1" x14ac:dyDescent="0.25">
      <c r="J457" s="150"/>
      <c r="K457" s="150"/>
      <c r="L457" s="150"/>
      <c r="M457" s="150"/>
      <c r="N457" s="150"/>
      <c r="O457" s="150"/>
      <c r="P457" s="150"/>
      <c r="Q457" s="150"/>
    </row>
    <row r="458" spans="10:17" ht="15" customHeight="1" x14ac:dyDescent="0.25">
      <c r="J458" s="150"/>
      <c r="K458" s="150"/>
      <c r="L458" s="150"/>
      <c r="M458" s="150"/>
      <c r="N458" s="150"/>
      <c r="O458" s="150"/>
      <c r="P458" s="150"/>
      <c r="Q458" s="150"/>
    </row>
    <row r="459" spans="10:17" ht="15" customHeight="1" x14ac:dyDescent="0.25">
      <c r="J459" s="150"/>
      <c r="K459" s="150"/>
      <c r="L459" s="150"/>
      <c r="M459" s="150"/>
      <c r="N459" s="150"/>
      <c r="O459" s="150"/>
      <c r="P459" s="150"/>
      <c r="Q459" s="150"/>
    </row>
    <row r="460" spans="10:17" ht="15" customHeight="1" x14ac:dyDescent="0.25">
      <c r="J460" s="150"/>
      <c r="K460" s="150"/>
      <c r="L460" s="150"/>
      <c r="M460" s="150"/>
      <c r="N460" s="150"/>
      <c r="O460" s="150"/>
      <c r="P460" s="150"/>
      <c r="Q460" s="150"/>
    </row>
    <row r="461" spans="10:17" ht="15" customHeight="1" x14ac:dyDescent="0.25">
      <c r="J461" s="150"/>
      <c r="K461" s="150"/>
      <c r="L461" s="150"/>
      <c r="M461" s="150"/>
      <c r="N461" s="150"/>
      <c r="O461" s="150"/>
      <c r="P461" s="150"/>
      <c r="Q461" s="150"/>
    </row>
    <row r="462" spans="10:17" ht="15" customHeight="1" x14ac:dyDescent="0.25">
      <c r="J462" s="150"/>
      <c r="K462" s="150"/>
      <c r="L462" s="150"/>
      <c r="M462" s="150"/>
      <c r="N462" s="150"/>
      <c r="O462" s="150"/>
      <c r="P462" s="150"/>
      <c r="Q462" s="150"/>
    </row>
    <row r="463" spans="10:17" ht="15" customHeight="1" x14ac:dyDescent="0.25">
      <c r="J463" s="150"/>
      <c r="K463" s="150"/>
      <c r="L463" s="150"/>
      <c r="M463" s="150"/>
      <c r="N463" s="150"/>
      <c r="O463" s="150"/>
      <c r="P463" s="150"/>
      <c r="Q463" s="150"/>
    </row>
    <row r="464" spans="10:17" ht="15" customHeight="1" x14ac:dyDescent="0.25">
      <c r="J464" s="150"/>
      <c r="K464" s="150"/>
      <c r="L464" s="150"/>
      <c r="M464" s="150"/>
      <c r="N464" s="150"/>
      <c r="O464" s="150"/>
      <c r="P464" s="150"/>
      <c r="Q464" s="150"/>
    </row>
    <row r="465" spans="10:17" ht="15" customHeight="1" x14ac:dyDescent="0.25">
      <c r="J465" s="150"/>
      <c r="K465" s="150"/>
      <c r="L465" s="150"/>
      <c r="M465" s="150"/>
      <c r="N465" s="150"/>
      <c r="O465" s="150"/>
      <c r="P465" s="150"/>
      <c r="Q465" s="150"/>
    </row>
    <row r="466" spans="10:17" ht="15" customHeight="1" x14ac:dyDescent="0.25">
      <c r="J466" s="150"/>
      <c r="K466" s="150"/>
      <c r="L466" s="150"/>
      <c r="M466" s="150"/>
      <c r="N466" s="150"/>
      <c r="O466" s="150"/>
      <c r="P466" s="150"/>
      <c r="Q466" s="150"/>
    </row>
    <row r="467" spans="10:17" ht="15" customHeight="1" x14ac:dyDescent="0.25">
      <c r="J467" s="150"/>
      <c r="K467" s="150"/>
      <c r="L467" s="150"/>
      <c r="M467" s="150"/>
      <c r="N467" s="150"/>
      <c r="O467" s="150"/>
      <c r="P467" s="150"/>
      <c r="Q467" s="150"/>
    </row>
    <row r="468" spans="10:17" ht="15" customHeight="1" x14ac:dyDescent="0.25">
      <c r="J468" s="150"/>
      <c r="K468" s="150"/>
      <c r="L468" s="150"/>
      <c r="M468" s="150"/>
      <c r="N468" s="150"/>
      <c r="O468" s="150"/>
      <c r="P468" s="150"/>
      <c r="Q468" s="150"/>
    </row>
    <row r="469" spans="10:17" ht="15" customHeight="1" x14ac:dyDescent="0.25">
      <c r="J469" s="150"/>
      <c r="K469" s="150"/>
      <c r="L469" s="150"/>
      <c r="M469" s="150"/>
      <c r="N469" s="150"/>
      <c r="O469" s="150"/>
      <c r="P469" s="150"/>
      <c r="Q469" s="150"/>
    </row>
    <row r="470" spans="10:17" ht="15" customHeight="1" x14ac:dyDescent="0.25">
      <c r="J470" s="150"/>
      <c r="K470" s="150"/>
      <c r="L470" s="150"/>
      <c r="M470" s="150"/>
      <c r="N470" s="150"/>
      <c r="O470" s="150"/>
      <c r="P470" s="150"/>
      <c r="Q470" s="150"/>
    </row>
    <row r="471" spans="10:17" ht="15" customHeight="1" x14ac:dyDescent="0.25">
      <c r="J471" s="150"/>
      <c r="K471" s="150"/>
      <c r="L471" s="150"/>
      <c r="M471" s="150"/>
      <c r="N471" s="150"/>
      <c r="O471" s="150"/>
      <c r="P471" s="150"/>
      <c r="Q471" s="150"/>
    </row>
    <row r="472" spans="10:17" ht="15" customHeight="1" x14ac:dyDescent="0.25">
      <c r="J472" s="150"/>
      <c r="K472" s="150"/>
      <c r="L472" s="150"/>
      <c r="M472" s="150"/>
      <c r="N472" s="150"/>
      <c r="O472" s="150"/>
      <c r="P472" s="150"/>
      <c r="Q472" s="150"/>
    </row>
    <row r="473" spans="10:17" ht="15" customHeight="1" x14ac:dyDescent="0.25">
      <c r="J473" s="150"/>
      <c r="K473" s="150"/>
      <c r="L473" s="150"/>
      <c r="M473" s="150"/>
      <c r="N473" s="150"/>
      <c r="O473" s="150"/>
      <c r="P473" s="150"/>
      <c r="Q473" s="150"/>
    </row>
    <row r="474" spans="10:17" ht="15" customHeight="1" x14ac:dyDescent="0.25">
      <c r="J474" s="150"/>
      <c r="K474" s="150"/>
      <c r="L474" s="150"/>
      <c r="M474" s="150"/>
      <c r="N474" s="150"/>
      <c r="O474" s="150"/>
      <c r="P474" s="150"/>
      <c r="Q474" s="150"/>
    </row>
    <row r="475" spans="10:17" ht="15" customHeight="1" x14ac:dyDescent="0.25">
      <c r="J475" s="150"/>
      <c r="K475" s="150"/>
      <c r="L475" s="150"/>
      <c r="M475" s="150"/>
      <c r="N475" s="150"/>
      <c r="O475" s="150"/>
      <c r="P475" s="150"/>
      <c r="Q475" s="150"/>
    </row>
    <row r="476" spans="10:17" ht="15" customHeight="1" x14ac:dyDescent="0.25">
      <c r="J476" s="150"/>
      <c r="K476" s="150"/>
      <c r="L476" s="150"/>
      <c r="M476" s="150"/>
      <c r="N476" s="150"/>
      <c r="O476" s="150"/>
      <c r="P476" s="150"/>
      <c r="Q476" s="150"/>
    </row>
    <row r="477" spans="10:17" ht="15" customHeight="1" x14ac:dyDescent="0.25">
      <c r="J477" s="150"/>
      <c r="K477" s="150"/>
      <c r="L477" s="150"/>
      <c r="M477" s="150"/>
      <c r="N477" s="150"/>
      <c r="O477" s="150"/>
      <c r="P477" s="150"/>
      <c r="Q477" s="150"/>
    </row>
    <row r="478" spans="10:17" ht="15" customHeight="1" x14ac:dyDescent="0.25">
      <c r="J478" s="150"/>
      <c r="K478" s="150"/>
      <c r="L478" s="150"/>
      <c r="M478" s="150"/>
      <c r="N478" s="150"/>
      <c r="O478" s="150"/>
      <c r="P478" s="150"/>
      <c r="Q478" s="150"/>
    </row>
    <row r="479" spans="10:17" ht="15" customHeight="1" x14ac:dyDescent="0.25">
      <c r="J479" s="150"/>
      <c r="K479" s="150"/>
      <c r="L479" s="150"/>
      <c r="M479" s="150"/>
      <c r="N479" s="150"/>
      <c r="O479" s="150"/>
      <c r="P479" s="150"/>
      <c r="Q479" s="150"/>
    </row>
    <row r="480" spans="10:17" ht="15" customHeight="1" x14ac:dyDescent="0.25">
      <c r="J480" s="150"/>
      <c r="K480" s="150"/>
      <c r="L480" s="150"/>
      <c r="M480" s="150"/>
      <c r="N480" s="150"/>
      <c r="O480" s="150"/>
      <c r="P480" s="150"/>
      <c r="Q480" s="150"/>
    </row>
    <row r="481" spans="10:17" ht="15" customHeight="1" x14ac:dyDescent="0.25">
      <c r="J481" s="150"/>
      <c r="K481" s="150"/>
      <c r="L481" s="150"/>
      <c r="M481" s="150"/>
      <c r="N481" s="150"/>
      <c r="O481" s="150"/>
      <c r="P481" s="150"/>
      <c r="Q481" s="150"/>
    </row>
    <row r="482" spans="10:17" ht="15" customHeight="1" x14ac:dyDescent="0.25">
      <c r="J482" s="150"/>
      <c r="K482" s="150"/>
      <c r="L482" s="150"/>
      <c r="M482" s="150"/>
      <c r="N482" s="150"/>
      <c r="O482" s="150"/>
      <c r="P482" s="150"/>
      <c r="Q482" s="150"/>
    </row>
    <row r="483" spans="10:17" ht="15" customHeight="1" x14ac:dyDescent="0.25">
      <c r="J483" s="150"/>
      <c r="K483" s="150"/>
      <c r="L483" s="150"/>
      <c r="M483" s="150"/>
      <c r="N483" s="150"/>
      <c r="O483" s="150"/>
      <c r="P483" s="150"/>
      <c r="Q483" s="150"/>
    </row>
    <row r="484" spans="10:17" ht="15" customHeight="1" x14ac:dyDescent="0.25">
      <c r="J484" s="150"/>
      <c r="K484" s="150"/>
      <c r="L484" s="150"/>
      <c r="M484" s="150"/>
      <c r="N484" s="150"/>
      <c r="O484" s="150"/>
      <c r="P484" s="150"/>
      <c r="Q484" s="150"/>
    </row>
    <row r="485" spans="10:17" ht="15" customHeight="1" x14ac:dyDescent="0.25">
      <c r="J485" s="150"/>
      <c r="K485" s="150"/>
      <c r="L485" s="150"/>
      <c r="M485" s="150"/>
      <c r="N485" s="150"/>
      <c r="O485" s="150"/>
      <c r="P485" s="150"/>
      <c r="Q485" s="150"/>
    </row>
    <row r="486" spans="10:17" ht="15" customHeight="1" x14ac:dyDescent="0.25">
      <c r="J486" s="150"/>
      <c r="K486" s="150"/>
      <c r="L486" s="150"/>
      <c r="M486" s="150"/>
      <c r="N486" s="150"/>
      <c r="O486" s="150"/>
      <c r="P486" s="150"/>
      <c r="Q486" s="150"/>
    </row>
    <row r="487" spans="10:17" ht="15" customHeight="1" x14ac:dyDescent="0.25">
      <c r="J487" s="150"/>
      <c r="K487" s="150"/>
      <c r="L487" s="150"/>
      <c r="M487" s="150"/>
      <c r="N487" s="150"/>
      <c r="O487" s="150"/>
      <c r="P487" s="150"/>
      <c r="Q487" s="150"/>
    </row>
    <row r="488" spans="10:17" ht="15" customHeight="1" x14ac:dyDescent="0.25">
      <c r="J488" s="150"/>
      <c r="K488" s="150"/>
      <c r="L488" s="150"/>
      <c r="M488" s="150"/>
      <c r="N488" s="150"/>
      <c r="O488" s="150"/>
      <c r="P488" s="150"/>
      <c r="Q488" s="150"/>
    </row>
    <row r="489" spans="10:17" ht="15" customHeight="1" x14ac:dyDescent="0.25">
      <c r="J489" s="150"/>
      <c r="K489" s="150"/>
      <c r="L489" s="150"/>
      <c r="M489" s="150"/>
      <c r="N489" s="150"/>
      <c r="O489" s="150"/>
      <c r="P489" s="150"/>
      <c r="Q489" s="150"/>
    </row>
    <row r="490" spans="10:17" ht="15" customHeight="1" x14ac:dyDescent="0.25">
      <c r="J490" s="150"/>
      <c r="K490" s="150"/>
      <c r="L490" s="150"/>
      <c r="M490" s="150"/>
      <c r="N490" s="150"/>
      <c r="O490" s="150"/>
      <c r="P490" s="150"/>
      <c r="Q490" s="150"/>
    </row>
    <row r="491" spans="10:17" ht="15" customHeight="1" x14ac:dyDescent="0.25">
      <c r="J491" s="150"/>
      <c r="K491" s="150"/>
      <c r="L491" s="150"/>
      <c r="M491" s="150"/>
      <c r="N491" s="150"/>
      <c r="O491" s="150"/>
      <c r="P491" s="150"/>
      <c r="Q491" s="150"/>
    </row>
    <row r="492" spans="10:17" ht="15" customHeight="1" x14ac:dyDescent="0.25">
      <c r="J492" s="150"/>
      <c r="K492" s="150"/>
      <c r="L492" s="150"/>
      <c r="M492" s="150"/>
      <c r="N492" s="150"/>
      <c r="O492" s="150"/>
      <c r="P492" s="150"/>
      <c r="Q492" s="150"/>
    </row>
    <row r="493" spans="10:17" ht="15" customHeight="1" x14ac:dyDescent="0.25">
      <c r="J493" s="150"/>
      <c r="K493" s="150"/>
      <c r="L493" s="150"/>
      <c r="M493" s="150"/>
      <c r="N493" s="150"/>
      <c r="O493" s="150"/>
      <c r="P493" s="150"/>
      <c r="Q493" s="150"/>
    </row>
    <row r="494" spans="10:17" ht="15" customHeight="1" x14ac:dyDescent="0.25">
      <c r="J494" s="150"/>
      <c r="K494" s="150"/>
      <c r="L494" s="150"/>
      <c r="M494" s="150"/>
      <c r="N494" s="150"/>
      <c r="O494" s="150"/>
      <c r="P494" s="150"/>
      <c r="Q494" s="150"/>
    </row>
    <row r="495" spans="10:17" ht="15" customHeight="1" x14ac:dyDescent="0.25">
      <c r="J495" s="150"/>
      <c r="K495" s="150"/>
      <c r="L495" s="150"/>
      <c r="M495" s="150"/>
      <c r="N495" s="150"/>
      <c r="O495" s="150"/>
      <c r="P495" s="150"/>
      <c r="Q495" s="150"/>
    </row>
    <row r="496" spans="10:17" ht="15" customHeight="1" x14ac:dyDescent="0.25">
      <c r="J496" s="150"/>
      <c r="K496" s="150"/>
      <c r="L496" s="150"/>
      <c r="M496" s="150"/>
      <c r="N496" s="150"/>
      <c r="O496" s="150"/>
      <c r="P496" s="150"/>
      <c r="Q496" s="150"/>
    </row>
    <row r="497" spans="10:17" ht="15" customHeight="1" x14ac:dyDescent="0.25">
      <c r="J497" s="150"/>
      <c r="K497" s="150"/>
      <c r="L497" s="150"/>
      <c r="M497" s="150"/>
      <c r="N497" s="150"/>
      <c r="O497" s="150"/>
      <c r="P497" s="150"/>
      <c r="Q497" s="150"/>
    </row>
    <row r="498" spans="10:17" ht="15" customHeight="1" x14ac:dyDescent="0.25">
      <c r="J498" s="150"/>
      <c r="K498" s="150"/>
      <c r="L498" s="150"/>
      <c r="M498" s="150"/>
      <c r="N498" s="150"/>
      <c r="O498" s="150"/>
      <c r="P498" s="150"/>
      <c r="Q498" s="150"/>
    </row>
    <row r="499" spans="10:17" ht="15" customHeight="1" x14ac:dyDescent="0.25">
      <c r="J499" s="150"/>
      <c r="K499" s="150"/>
      <c r="L499" s="150"/>
      <c r="M499" s="150"/>
      <c r="N499" s="150"/>
      <c r="O499" s="150"/>
      <c r="P499" s="150"/>
      <c r="Q499" s="150"/>
    </row>
    <row r="500" spans="10:17" ht="15" customHeight="1" x14ac:dyDescent="0.25">
      <c r="J500" s="150"/>
      <c r="K500" s="150"/>
      <c r="L500" s="150"/>
      <c r="M500" s="150"/>
      <c r="N500" s="150"/>
      <c r="O500" s="150"/>
      <c r="P500" s="150"/>
      <c r="Q500" s="150"/>
    </row>
    <row r="501" spans="10:17" ht="15" customHeight="1" x14ac:dyDescent="0.25">
      <c r="J501" s="150"/>
      <c r="K501" s="150"/>
      <c r="L501" s="150"/>
      <c r="M501" s="150"/>
      <c r="N501" s="150"/>
      <c r="O501" s="150"/>
      <c r="P501" s="150"/>
      <c r="Q501" s="150"/>
    </row>
    <row r="502" spans="10:17" ht="15" customHeight="1" x14ac:dyDescent="0.25">
      <c r="J502" s="150"/>
      <c r="K502" s="150"/>
      <c r="L502" s="150"/>
      <c r="M502" s="150"/>
      <c r="N502" s="150"/>
      <c r="O502" s="150"/>
      <c r="P502" s="150"/>
      <c r="Q502" s="150"/>
    </row>
    <row r="503" spans="10:17" ht="15" customHeight="1" x14ac:dyDescent="0.25">
      <c r="J503" s="150"/>
      <c r="K503" s="150"/>
      <c r="L503" s="150"/>
      <c r="M503" s="150"/>
      <c r="N503" s="150"/>
      <c r="O503" s="150"/>
      <c r="P503" s="150"/>
      <c r="Q503" s="150"/>
    </row>
    <row r="504" spans="10:17" ht="15" customHeight="1" x14ac:dyDescent="0.25">
      <c r="J504" s="150"/>
      <c r="K504" s="150"/>
      <c r="L504" s="150"/>
      <c r="M504" s="150"/>
      <c r="N504" s="150"/>
      <c r="O504" s="150"/>
      <c r="P504" s="150"/>
      <c r="Q504" s="150"/>
    </row>
    <row r="505" spans="10:17" ht="15" customHeight="1" x14ac:dyDescent="0.25">
      <c r="J505" s="150"/>
      <c r="K505" s="150"/>
      <c r="L505" s="150"/>
      <c r="M505" s="150"/>
      <c r="N505" s="150"/>
      <c r="O505" s="150"/>
      <c r="P505" s="150"/>
      <c r="Q505" s="150"/>
    </row>
    <row r="506" spans="10:17" ht="15" customHeight="1" x14ac:dyDescent="0.25">
      <c r="J506" s="150"/>
      <c r="K506" s="150"/>
      <c r="L506" s="150"/>
      <c r="M506" s="150"/>
      <c r="N506" s="150"/>
      <c r="O506" s="150"/>
      <c r="P506" s="150"/>
      <c r="Q506" s="150"/>
    </row>
    <row r="507" spans="10:17" ht="15" customHeight="1" x14ac:dyDescent="0.25">
      <c r="J507" s="150"/>
      <c r="K507" s="150"/>
      <c r="L507" s="150"/>
      <c r="M507" s="150"/>
      <c r="N507" s="150"/>
      <c r="O507" s="150"/>
      <c r="P507" s="150"/>
      <c r="Q507" s="150"/>
    </row>
    <row r="508" spans="10:17" ht="15" customHeight="1" x14ac:dyDescent="0.25">
      <c r="J508" s="150"/>
      <c r="K508" s="150"/>
      <c r="L508" s="150"/>
      <c r="M508" s="150"/>
      <c r="N508" s="150"/>
      <c r="O508" s="150"/>
      <c r="P508" s="150"/>
      <c r="Q508" s="150"/>
    </row>
    <row r="509" spans="10:17" ht="15" customHeight="1" x14ac:dyDescent="0.25">
      <c r="J509" s="150"/>
      <c r="K509" s="150"/>
      <c r="L509" s="150"/>
      <c r="M509" s="150"/>
      <c r="N509" s="150"/>
      <c r="O509" s="150"/>
      <c r="P509" s="150"/>
      <c r="Q509" s="150"/>
    </row>
    <row r="510" spans="10:17" ht="15" customHeight="1" x14ac:dyDescent="0.25">
      <c r="J510" s="150"/>
      <c r="K510" s="150"/>
      <c r="L510" s="150"/>
      <c r="M510" s="150"/>
      <c r="N510" s="150"/>
      <c r="O510" s="150"/>
      <c r="P510" s="150"/>
      <c r="Q510" s="150"/>
    </row>
    <row r="511" spans="10:17" ht="15" customHeight="1" x14ac:dyDescent="0.25">
      <c r="J511" s="150"/>
      <c r="K511" s="150"/>
      <c r="L511" s="150"/>
      <c r="M511" s="150"/>
      <c r="N511" s="150"/>
      <c r="O511" s="150"/>
      <c r="P511" s="150"/>
      <c r="Q511" s="150"/>
    </row>
    <row r="512" spans="10:17" ht="15" customHeight="1" x14ac:dyDescent="0.25">
      <c r="J512" s="150"/>
      <c r="K512" s="150"/>
      <c r="L512" s="150"/>
      <c r="M512" s="150"/>
      <c r="N512" s="150"/>
      <c r="O512" s="150"/>
      <c r="P512" s="150"/>
      <c r="Q512" s="150"/>
    </row>
    <row r="513" spans="10:17" ht="15" customHeight="1" x14ac:dyDescent="0.25">
      <c r="J513" s="150"/>
      <c r="K513" s="150"/>
      <c r="L513" s="150"/>
      <c r="M513" s="150"/>
      <c r="N513" s="150"/>
      <c r="O513" s="150"/>
      <c r="P513" s="150"/>
      <c r="Q513" s="150"/>
    </row>
    <row r="514" spans="10:17" ht="15" customHeight="1" x14ac:dyDescent="0.25">
      <c r="J514" s="150"/>
      <c r="K514" s="150"/>
      <c r="L514" s="150"/>
      <c r="M514" s="150"/>
      <c r="N514" s="150"/>
      <c r="O514" s="150"/>
      <c r="P514" s="150"/>
      <c r="Q514" s="150"/>
    </row>
    <row r="515" spans="10:17" ht="15" customHeight="1" x14ac:dyDescent="0.25">
      <c r="J515" s="150"/>
      <c r="K515" s="150"/>
      <c r="L515" s="150"/>
      <c r="M515" s="150"/>
      <c r="N515" s="150"/>
      <c r="O515" s="150"/>
      <c r="P515" s="150"/>
      <c r="Q515" s="150"/>
    </row>
    <row r="516" spans="10:17" ht="15" customHeight="1" x14ac:dyDescent="0.25">
      <c r="J516" s="150"/>
      <c r="K516" s="150"/>
      <c r="L516" s="150"/>
      <c r="M516" s="150"/>
      <c r="N516" s="150"/>
      <c r="O516" s="150"/>
      <c r="P516" s="150"/>
      <c r="Q516" s="150"/>
    </row>
    <row r="517" spans="10:17" ht="15" customHeight="1" x14ac:dyDescent="0.25">
      <c r="J517" s="150"/>
      <c r="K517" s="150"/>
      <c r="L517" s="150"/>
      <c r="M517" s="150"/>
      <c r="N517" s="150"/>
      <c r="O517" s="150"/>
      <c r="P517" s="150"/>
      <c r="Q517" s="150"/>
    </row>
    <row r="518" spans="10:17" ht="15" customHeight="1" x14ac:dyDescent="0.25">
      <c r="J518" s="150"/>
      <c r="K518" s="150"/>
      <c r="L518" s="150"/>
      <c r="M518" s="150"/>
      <c r="N518" s="150"/>
      <c r="O518" s="150"/>
      <c r="P518" s="150"/>
      <c r="Q518" s="150"/>
    </row>
    <row r="519" spans="10:17" ht="15" customHeight="1" x14ac:dyDescent="0.25">
      <c r="J519" s="150"/>
      <c r="K519" s="150"/>
      <c r="L519" s="150"/>
      <c r="M519" s="150"/>
      <c r="N519" s="150"/>
      <c r="O519" s="150"/>
      <c r="P519" s="150"/>
      <c r="Q519" s="150"/>
    </row>
    <row r="520" spans="10:17" ht="15" customHeight="1" x14ac:dyDescent="0.25">
      <c r="J520" s="150"/>
      <c r="K520" s="150"/>
      <c r="L520" s="150"/>
      <c r="M520" s="150"/>
      <c r="N520" s="150"/>
      <c r="O520" s="150"/>
      <c r="P520" s="150"/>
      <c r="Q520" s="150"/>
    </row>
    <row r="521" spans="10:17" ht="15" customHeight="1" x14ac:dyDescent="0.25">
      <c r="J521" s="150"/>
      <c r="K521" s="150"/>
      <c r="L521" s="150"/>
      <c r="M521" s="150"/>
      <c r="N521" s="150"/>
      <c r="O521" s="150"/>
      <c r="P521" s="150"/>
      <c r="Q521" s="150"/>
    </row>
    <row r="522" spans="10:17" ht="15" customHeight="1" x14ac:dyDescent="0.25">
      <c r="J522" s="150"/>
      <c r="K522" s="150"/>
      <c r="L522" s="150"/>
      <c r="M522" s="150"/>
      <c r="N522" s="150"/>
      <c r="O522" s="150"/>
      <c r="P522" s="150"/>
      <c r="Q522" s="150"/>
    </row>
    <row r="523" spans="10:17" ht="15" customHeight="1" x14ac:dyDescent="0.25">
      <c r="J523" s="150"/>
      <c r="K523" s="150"/>
      <c r="L523" s="150"/>
      <c r="M523" s="150"/>
      <c r="N523" s="150"/>
      <c r="O523" s="150"/>
      <c r="P523" s="150"/>
      <c r="Q523" s="150"/>
    </row>
    <row r="524" spans="10:17" ht="15" customHeight="1" x14ac:dyDescent="0.25">
      <c r="J524" s="150"/>
      <c r="K524" s="150"/>
      <c r="L524" s="150"/>
      <c r="M524" s="150"/>
      <c r="N524" s="150"/>
      <c r="O524" s="150"/>
      <c r="P524" s="150"/>
      <c r="Q524" s="150"/>
    </row>
    <row r="525" spans="10:17" ht="15" customHeight="1" x14ac:dyDescent="0.25">
      <c r="J525" s="150"/>
      <c r="K525" s="150"/>
      <c r="L525" s="150"/>
      <c r="M525" s="150"/>
      <c r="N525" s="150"/>
      <c r="O525" s="150"/>
      <c r="P525" s="150"/>
      <c r="Q525" s="150"/>
    </row>
    <row r="526" spans="10:17" ht="15" customHeight="1" x14ac:dyDescent="0.25">
      <c r="J526" s="150"/>
      <c r="K526" s="150"/>
      <c r="L526" s="150"/>
      <c r="M526" s="150"/>
      <c r="N526" s="150"/>
      <c r="O526" s="150"/>
      <c r="P526" s="150"/>
      <c r="Q526" s="150"/>
    </row>
    <row r="527" spans="10:17" ht="15" customHeight="1" x14ac:dyDescent="0.25">
      <c r="J527" s="150"/>
      <c r="K527" s="150"/>
      <c r="L527" s="150"/>
      <c r="M527" s="150"/>
      <c r="N527" s="150"/>
      <c r="O527" s="150"/>
      <c r="P527" s="150"/>
      <c r="Q527" s="150"/>
    </row>
    <row r="528" spans="10:17" ht="15" customHeight="1" x14ac:dyDescent="0.25">
      <c r="J528" s="150"/>
      <c r="K528" s="150"/>
      <c r="L528" s="150"/>
      <c r="M528" s="150"/>
      <c r="N528" s="150"/>
      <c r="O528" s="150"/>
      <c r="P528" s="150"/>
      <c r="Q528" s="150"/>
    </row>
    <row r="529" spans="10:17" ht="15" customHeight="1" x14ac:dyDescent="0.25">
      <c r="J529" s="150"/>
      <c r="K529" s="150"/>
      <c r="L529" s="150"/>
      <c r="M529" s="150"/>
      <c r="N529" s="150"/>
      <c r="O529" s="150"/>
      <c r="P529" s="150"/>
      <c r="Q529" s="150"/>
    </row>
    <row r="530" spans="10:17" ht="15" customHeight="1" x14ac:dyDescent="0.25">
      <c r="J530" s="150"/>
      <c r="K530" s="150"/>
      <c r="L530" s="150"/>
      <c r="M530" s="150"/>
      <c r="N530" s="150"/>
      <c r="O530" s="150"/>
      <c r="P530" s="150"/>
      <c r="Q530" s="150"/>
    </row>
    <row r="531" spans="10:17" ht="15" customHeight="1" x14ac:dyDescent="0.25">
      <c r="J531" s="150"/>
      <c r="K531" s="150"/>
      <c r="L531" s="150"/>
      <c r="M531" s="150"/>
      <c r="N531" s="150"/>
      <c r="O531" s="150"/>
      <c r="P531" s="150"/>
      <c r="Q531" s="150"/>
    </row>
    <row r="532" spans="10:17" ht="15" customHeight="1" x14ac:dyDescent="0.25">
      <c r="J532" s="150"/>
      <c r="K532" s="150"/>
      <c r="L532" s="150"/>
      <c r="M532" s="150"/>
      <c r="N532" s="150"/>
      <c r="O532" s="150"/>
      <c r="P532" s="150"/>
      <c r="Q532" s="150"/>
    </row>
    <row r="533" spans="10:17" ht="15" customHeight="1" x14ac:dyDescent="0.25">
      <c r="J533" s="150"/>
      <c r="K533" s="150"/>
      <c r="L533" s="150"/>
      <c r="M533" s="150"/>
      <c r="N533" s="150"/>
      <c r="O533" s="150"/>
      <c r="P533" s="150"/>
      <c r="Q533" s="150"/>
    </row>
    <row r="534" spans="10:17" ht="15" customHeight="1" x14ac:dyDescent="0.25">
      <c r="J534" s="150"/>
      <c r="K534" s="150"/>
      <c r="L534" s="150"/>
      <c r="M534" s="150"/>
      <c r="N534" s="150"/>
      <c r="O534" s="150"/>
      <c r="P534" s="150"/>
      <c r="Q534" s="150"/>
    </row>
    <row r="535" spans="10:17" ht="15" customHeight="1" x14ac:dyDescent="0.25">
      <c r="J535" s="150"/>
      <c r="K535" s="150"/>
      <c r="L535" s="150"/>
      <c r="M535" s="150"/>
      <c r="N535" s="150"/>
      <c r="O535" s="150"/>
      <c r="P535" s="150"/>
      <c r="Q535" s="150"/>
    </row>
    <row r="536" spans="10:17" ht="15" customHeight="1" x14ac:dyDescent="0.25">
      <c r="J536" s="150"/>
      <c r="K536" s="150"/>
      <c r="L536" s="150"/>
      <c r="M536" s="150"/>
      <c r="N536" s="150"/>
      <c r="O536" s="150"/>
      <c r="P536" s="150"/>
      <c r="Q536" s="150"/>
    </row>
    <row r="537" spans="10:17" ht="15" customHeight="1" x14ac:dyDescent="0.25">
      <c r="J537" s="150"/>
      <c r="K537" s="150"/>
      <c r="L537" s="150"/>
      <c r="M537" s="150"/>
      <c r="N537" s="150"/>
      <c r="O537" s="150"/>
      <c r="P537" s="150"/>
      <c r="Q537" s="150"/>
    </row>
    <row r="538" spans="10:17" ht="15" customHeight="1" x14ac:dyDescent="0.25">
      <c r="J538" s="150"/>
      <c r="K538" s="150"/>
      <c r="L538" s="150"/>
      <c r="M538" s="150"/>
      <c r="N538" s="150"/>
      <c r="O538" s="150"/>
      <c r="P538" s="150"/>
      <c r="Q538" s="150"/>
    </row>
    <row r="539" spans="10:17" ht="15" customHeight="1" x14ac:dyDescent="0.25">
      <c r="J539" s="150"/>
      <c r="K539" s="150"/>
      <c r="L539" s="150"/>
      <c r="M539" s="150"/>
      <c r="N539" s="150"/>
      <c r="O539" s="150"/>
      <c r="P539" s="150"/>
      <c r="Q539" s="150"/>
    </row>
    <row r="540" spans="10:17" ht="15" customHeight="1" x14ac:dyDescent="0.25">
      <c r="J540" s="150"/>
      <c r="K540" s="150"/>
      <c r="L540" s="150"/>
      <c r="M540" s="150"/>
      <c r="N540" s="150"/>
      <c r="O540" s="150"/>
      <c r="P540" s="150"/>
      <c r="Q540" s="150"/>
    </row>
    <row r="541" spans="10:17" ht="15" customHeight="1" x14ac:dyDescent="0.25">
      <c r="J541" s="150"/>
      <c r="K541" s="150"/>
      <c r="L541" s="150"/>
      <c r="M541" s="150"/>
      <c r="N541" s="150"/>
      <c r="O541" s="150"/>
      <c r="P541" s="150"/>
      <c r="Q541" s="150"/>
    </row>
    <row r="542" spans="10:17" ht="15" customHeight="1" x14ac:dyDescent="0.25">
      <c r="J542" s="150"/>
      <c r="K542" s="150"/>
      <c r="L542" s="150"/>
      <c r="M542" s="150"/>
      <c r="N542" s="150"/>
      <c r="O542" s="150"/>
      <c r="P542" s="150"/>
      <c r="Q542" s="150"/>
    </row>
    <row r="543" spans="10:17" ht="15" customHeight="1" x14ac:dyDescent="0.25">
      <c r="J543" s="150"/>
      <c r="K543" s="150"/>
      <c r="L543" s="150"/>
      <c r="M543" s="150"/>
      <c r="N543" s="150"/>
      <c r="O543" s="150"/>
      <c r="P543" s="150"/>
      <c r="Q543" s="150"/>
    </row>
    <row r="544" spans="10:17" ht="15" customHeight="1" x14ac:dyDescent="0.25">
      <c r="J544" s="150"/>
      <c r="K544" s="150"/>
      <c r="L544" s="150"/>
      <c r="M544" s="150"/>
      <c r="N544" s="150"/>
      <c r="O544" s="150"/>
      <c r="P544" s="150"/>
      <c r="Q544" s="150"/>
    </row>
    <row r="545" spans="10:17" ht="15" customHeight="1" x14ac:dyDescent="0.25">
      <c r="J545" s="150"/>
      <c r="K545" s="150"/>
      <c r="L545" s="150"/>
      <c r="M545" s="150"/>
      <c r="N545" s="150"/>
      <c r="O545" s="150"/>
      <c r="P545" s="150"/>
      <c r="Q545" s="150"/>
    </row>
    <row r="546" spans="10:17" ht="15" customHeight="1" x14ac:dyDescent="0.25">
      <c r="J546" s="150"/>
      <c r="K546" s="150"/>
      <c r="L546" s="150"/>
      <c r="M546" s="150"/>
      <c r="N546" s="150"/>
      <c r="O546" s="150"/>
      <c r="P546" s="150"/>
      <c r="Q546" s="150"/>
    </row>
    <row r="547" spans="10:17" ht="15" customHeight="1" x14ac:dyDescent="0.25">
      <c r="J547" s="150"/>
      <c r="K547" s="150"/>
      <c r="L547" s="150"/>
      <c r="M547" s="150"/>
      <c r="N547" s="150"/>
      <c r="O547" s="150"/>
      <c r="P547" s="150"/>
      <c r="Q547" s="150"/>
    </row>
    <row r="548" spans="10:17" ht="15" customHeight="1" x14ac:dyDescent="0.25">
      <c r="J548" s="150"/>
      <c r="K548" s="150"/>
      <c r="L548" s="150"/>
      <c r="M548" s="150"/>
      <c r="N548" s="150"/>
      <c r="O548" s="150"/>
      <c r="P548" s="150"/>
      <c r="Q548" s="150"/>
    </row>
    <row r="549" spans="10:17" ht="15" customHeight="1" x14ac:dyDescent="0.25">
      <c r="J549" s="150"/>
      <c r="K549" s="150"/>
      <c r="L549" s="150"/>
      <c r="M549" s="150"/>
      <c r="N549" s="150"/>
      <c r="O549" s="150"/>
      <c r="P549" s="150"/>
      <c r="Q549" s="150"/>
    </row>
    <row r="550" spans="10:17" ht="15" customHeight="1" x14ac:dyDescent="0.25">
      <c r="J550" s="150"/>
      <c r="K550" s="150"/>
      <c r="L550" s="150"/>
      <c r="M550" s="150"/>
      <c r="N550" s="150"/>
      <c r="O550" s="150"/>
      <c r="P550" s="150"/>
      <c r="Q550" s="150"/>
    </row>
    <row r="551" spans="10:17" ht="15" customHeight="1" x14ac:dyDescent="0.25">
      <c r="J551" s="150"/>
      <c r="K551" s="150"/>
      <c r="L551" s="150"/>
      <c r="M551" s="150"/>
      <c r="N551" s="150"/>
      <c r="O551" s="150"/>
      <c r="P551" s="150"/>
      <c r="Q551" s="150"/>
    </row>
    <row r="552" spans="10:17" ht="15" customHeight="1" x14ac:dyDescent="0.25">
      <c r="J552" s="150"/>
      <c r="K552" s="150"/>
      <c r="L552" s="150"/>
      <c r="M552" s="150"/>
      <c r="N552" s="150"/>
      <c r="O552" s="150"/>
      <c r="P552" s="150"/>
      <c r="Q552" s="150"/>
    </row>
    <row r="553" spans="10:17" ht="15" customHeight="1" x14ac:dyDescent="0.25">
      <c r="J553" s="150"/>
      <c r="K553" s="150"/>
      <c r="L553" s="150"/>
      <c r="M553" s="150"/>
      <c r="N553" s="150"/>
      <c r="O553" s="150"/>
      <c r="P553" s="150"/>
      <c r="Q553" s="150"/>
    </row>
    <row r="554" spans="10:17" ht="15" customHeight="1" x14ac:dyDescent="0.25">
      <c r="J554" s="150"/>
      <c r="K554" s="150"/>
      <c r="L554" s="150"/>
      <c r="M554" s="150"/>
      <c r="N554" s="150"/>
      <c r="O554" s="150"/>
      <c r="P554" s="150"/>
      <c r="Q554" s="150"/>
    </row>
    <row r="555" spans="10:17" ht="15" customHeight="1" x14ac:dyDescent="0.25">
      <c r="J555" s="150"/>
      <c r="K555" s="150"/>
      <c r="L555" s="150"/>
      <c r="M555" s="150"/>
      <c r="N555" s="150"/>
      <c r="O555" s="150"/>
      <c r="P555" s="150"/>
      <c r="Q555" s="150"/>
    </row>
    <row r="556" spans="10:17" ht="15" customHeight="1" x14ac:dyDescent="0.25">
      <c r="J556" s="150"/>
      <c r="K556" s="150"/>
      <c r="L556" s="150"/>
      <c r="M556" s="150"/>
      <c r="N556" s="150"/>
      <c r="O556" s="150"/>
      <c r="P556" s="150"/>
      <c r="Q556" s="150"/>
    </row>
    <row r="557" spans="10:17" ht="15" customHeight="1" x14ac:dyDescent="0.25">
      <c r="J557" s="150"/>
      <c r="K557" s="150"/>
      <c r="L557" s="150"/>
      <c r="M557" s="150"/>
      <c r="N557" s="150"/>
      <c r="O557" s="150"/>
      <c r="P557" s="150"/>
      <c r="Q557" s="150"/>
    </row>
    <row r="558" spans="10:17" ht="15" customHeight="1" x14ac:dyDescent="0.25">
      <c r="J558" s="150"/>
      <c r="K558" s="150"/>
      <c r="L558" s="150"/>
      <c r="M558" s="150"/>
      <c r="N558" s="150"/>
      <c r="O558" s="150"/>
      <c r="P558" s="150"/>
      <c r="Q558" s="150"/>
    </row>
    <row r="559" spans="10:17" ht="15" customHeight="1" x14ac:dyDescent="0.25">
      <c r="J559" s="150"/>
      <c r="K559" s="150"/>
      <c r="L559" s="150"/>
      <c r="M559" s="150"/>
      <c r="N559" s="150"/>
      <c r="O559" s="150"/>
      <c r="P559" s="150"/>
      <c r="Q559" s="150"/>
    </row>
    <row r="560" spans="10:17" ht="15" customHeight="1" x14ac:dyDescent="0.25">
      <c r="J560" s="150"/>
      <c r="K560" s="150"/>
      <c r="L560" s="150"/>
      <c r="M560" s="150"/>
      <c r="N560" s="150"/>
      <c r="O560" s="150"/>
      <c r="P560" s="150"/>
      <c r="Q560" s="150"/>
    </row>
    <row r="561" spans="10:17" ht="15" customHeight="1" x14ac:dyDescent="0.25">
      <c r="J561" s="150"/>
      <c r="K561" s="150"/>
      <c r="L561" s="150"/>
      <c r="M561" s="150"/>
      <c r="N561" s="150"/>
      <c r="O561" s="150"/>
      <c r="P561" s="150"/>
      <c r="Q561" s="150"/>
    </row>
    <row r="562" spans="10:17" ht="15" customHeight="1" x14ac:dyDescent="0.25">
      <c r="J562" s="150"/>
      <c r="K562" s="150"/>
      <c r="L562" s="150"/>
      <c r="M562" s="150"/>
      <c r="N562" s="150"/>
      <c r="O562" s="150"/>
      <c r="P562" s="150"/>
      <c r="Q562" s="150"/>
    </row>
    <row r="563" spans="10:17" ht="15" customHeight="1" x14ac:dyDescent="0.25">
      <c r="J563" s="150"/>
      <c r="K563" s="150"/>
      <c r="L563" s="150"/>
      <c r="M563" s="150"/>
      <c r="N563" s="150"/>
      <c r="O563" s="150"/>
      <c r="P563" s="150"/>
      <c r="Q563" s="150"/>
    </row>
    <row r="564" spans="10:17" ht="15" customHeight="1" x14ac:dyDescent="0.25">
      <c r="J564" s="150"/>
      <c r="K564" s="150"/>
      <c r="L564" s="150"/>
      <c r="M564" s="150"/>
      <c r="N564" s="150"/>
      <c r="O564" s="150"/>
      <c r="P564" s="150"/>
      <c r="Q564" s="150"/>
    </row>
    <row r="565" spans="10:17" ht="15" customHeight="1" x14ac:dyDescent="0.25">
      <c r="J565" s="150"/>
      <c r="K565" s="150"/>
      <c r="L565" s="150"/>
      <c r="M565" s="150"/>
      <c r="N565" s="150"/>
      <c r="O565" s="150"/>
      <c r="P565" s="150"/>
      <c r="Q565" s="150"/>
    </row>
    <row r="566" spans="10:17" ht="15" customHeight="1" x14ac:dyDescent="0.25">
      <c r="J566" s="150"/>
      <c r="K566" s="150"/>
      <c r="L566" s="150"/>
      <c r="M566" s="150"/>
      <c r="N566" s="150"/>
      <c r="O566" s="150"/>
      <c r="P566" s="150"/>
      <c r="Q566" s="150"/>
    </row>
    <row r="567" spans="10:17" ht="15" customHeight="1" x14ac:dyDescent="0.25">
      <c r="J567" s="150"/>
      <c r="K567" s="150"/>
      <c r="L567" s="150"/>
      <c r="M567" s="150"/>
      <c r="N567" s="150"/>
      <c r="O567" s="150"/>
      <c r="P567" s="150"/>
      <c r="Q567" s="150"/>
    </row>
    <row r="568" spans="10:17" ht="15" customHeight="1" x14ac:dyDescent="0.25">
      <c r="J568" s="150"/>
      <c r="K568" s="150"/>
      <c r="L568" s="150"/>
      <c r="M568" s="150"/>
      <c r="N568" s="150"/>
      <c r="O568" s="150"/>
      <c r="P568" s="150"/>
      <c r="Q568" s="150"/>
    </row>
    <row r="569" spans="10:17" ht="15" customHeight="1" x14ac:dyDescent="0.25">
      <c r="J569" s="150"/>
      <c r="K569" s="150"/>
      <c r="L569" s="150"/>
      <c r="M569" s="150"/>
      <c r="N569" s="150"/>
      <c r="O569" s="150"/>
      <c r="P569" s="150"/>
      <c r="Q569" s="150"/>
    </row>
    <row r="570" spans="10:17" ht="15" customHeight="1" x14ac:dyDescent="0.25">
      <c r="J570" s="150"/>
      <c r="K570" s="150"/>
      <c r="L570" s="150"/>
      <c r="M570" s="150"/>
      <c r="N570" s="150"/>
      <c r="O570" s="150"/>
      <c r="P570" s="150"/>
      <c r="Q570" s="150"/>
    </row>
    <row r="571" spans="10:17" ht="15" customHeight="1" x14ac:dyDescent="0.25">
      <c r="J571" s="150"/>
      <c r="K571" s="150"/>
      <c r="L571" s="150"/>
      <c r="M571" s="150"/>
      <c r="N571" s="150"/>
      <c r="O571" s="150"/>
      <c r="P571" s="150"/>
      <c r="Q571" s="150"/>
    </row>
    <row r="572" spans="10:17" ht="15" customHeight="1" x14ac:dyDescent="0.25">
      <c r="J572" s="150"/>
      <c r="K572" s="150"/>
      <c r="L572" s="150"/>
      <c r="M572" s="150"/>
      <c r="N572" s="150"/>
      <c r="O572" s="150"/>
      <c r="P572" s="150"/>
      <c r="Q572" s="150"/>
    </row>
    <row r="573" spans="10:17" ht="15" customHeight="1" x14ac:dyDescent="0.25">
      <c r="J573" s="150"/>
      <c r="K573" s="150"/>
      <c r="L573" s="150"/>
      <c r="M573" s="150"/>
      <c r="N573" s="150"/>
      <c r="O573" s="150"/>
      <c r="P573" s="150"/>
      <c r="Q573" s="150"/>
    </row>
    <row r="574" spans="10:17" ht="15" customHeight="1" x14ac:dyDescent="0.25">
      <c r="J574" s="150"/>
      <c r="K574" s="150"/>
      <c r="L574" s="150"/>
      <c r="M574" s="150"/>
      <c r="N574" s="150"/>
      <c r="O574" s="150"/>
      <c r="P574" s="150"/>
      <c r="Q574" s="150"/>
    </row>
    <row r="575" spans="10:17" ht="15" customHeight="1" x14ac:dyDescent="0.25">
      <c r="J575" s="150"/>
      <c r="K575" s="150"/>
      <c r="L575" s="150"/>
      <c r="M575" s="150"/>
      <c r="N575" s="150"/>
      <c r="O575" s="150"/>
      <c r="P575" s="150"/>
      <c r="Q575" s="150"/>
    </row>
    <row r="576" spans="10:17" ht="15" customHeight="1" x14ac:dyDescent="0.25">
      <c r="J576" s="150"/>
      <c r="K576" s="150"/>
      <c r="L576" s="150"/>
      <c r="M576" s="150"/>
      <c r="N576" s="150"/>
      <c r="O576" s="150"/>
      <c r="P576" s="150"/>
      <c r="Q576" s="150"/>
    </row>
    <row r="577" spans="10:17" ht="15" customHeight="1" x14ac:dyDescent="0.25">
      <c r="J577" s="150"/>
      <c r="K577" s="150"/>
      <c r="L577" s="150"/>
      <c r="M577" s="150"/>
      <c r="N577" s="150"/>
      <c r="O577" s="150"/>
      <c r="P577" s="150"/>
      <c r="Q577" s="150"/>
    </row>
    <row r="578" spans="10:17" ht="15" customHeight="1" x14ac:dyDescent="0.25">
      <c r="J578" s="150"/>
      <c r="K578" s="150"/>
      <c r="L578" s="150"/>
      <c r="M578" s="150"/>
      <c r="N578" s="150"/>
      <c r="O578" s="150"/>
      <c r="P578" s="150"/>
      <c r="Q578" s="150"/>
    </row>
    <row r="579" spans="10:17" ht="15" customHeight="1" x14ac:dyDescent="0.25">
      <c r="J579" s="150"/>
      <c r="K579" s="150"/>
      <c r="L579" s="150"/>
      <c r="M579" s="150"/>
      <c r="N579" s="150"/>
      <c r="O579" s="150"/>
      <c r="P579" s="150"/>
      <c r="Q579" s="150"/>
    </row>
    <row r="580" spans="10:17" ht="15" customHeight="1" x14ac:dyDescent="0.25">
      <c r="J580" s="150"/>
      <c r="K580" s="150"/>
      <c r="L580" s="150"/>
      <c r="M580" s="150"/>
      <c r="N580" s="150"/>
      <c r="O580" s="150"/>
      <c r="P580" s="150"/>
      <c r="Q580" s="150"/>
    </row>
    <row r="581" spans="10:17" ht="15" customHeight="1" x14ac:dyDescent="0.25">
      <c r="J581" s="150"/>
      <c r="K581" s="150"/>
      <c r="L581" s="150"/>
      <c r="M581" s="150"/>
      <c r="N581" s="150"/>
      <c r="O581" s="150"/>
      <c r="P581" s="150"/>
      <c r="Q581" s="150"/>
    </row>
    <row r="582" spans="10:17" ht="15" customHeight="1" x14ac:dyDescent="0.25">
      <c r="J582" s="150"/>
      <c r="K582" s="150"/>
      <c r="L582" s="150"/>
      <c r="M582" s="150"/>
      <c r="N582" s="150"/>
      <c r="O582" s="150"/>
      <c r="P582" s="150"/>
      <c r="Q582" s="150"/>
    </row>
    <row r="583" spans="10:17" ht="15" customHeight="1" x14ac:dyDescent="0.25">
      <c r="J583" s="150"/>
      <c r="K583" s="150"/>
      <c r="L583" s="150"/>
      <c r="M583" s="150"/>
      <c r="N583" s="150"/>
      <c r="O583" s="150"/>
      <c r="P583" s="150"/>
      <c r="Q583" s="150"/>
    </row>
    <row r="584" spans="10:17" ht="15" customHeight="1" x14ac:dyDescent="0.25">
      <c r="J584" s="150"/>
      <c r="K584" s="150"/>
      <c r="L584" s="150"/>
      <c r="M584" s="150"/>
      <c r="N584" s="150"/>
      <c r="O584" s="150"/>
      <c r="P584" s="150"/>
      <c r="Q584" s="150"/>
    </row>
    <row r="585" spans="10:17" ht="15" customHeight="1" x14ac:dyDescent="0.25">
      <c r="J585" s="150"/>
      <c r="K585" s="150"/>
      <c r="L585" s="150"/>
      <c r="M585" s="150"/>
      <c r="N585" s="150"/>
      <c r="O585" s="150"/>
      <c r="P585" s="150"/>
      <c r="Q585" s="150"/>
    </row>
    <row r="586" spans="10:17" ht="15" customHeight="1" x14ac:dyDescent="0.25">
      <c r="J586" s="150"/>
      <c r="K586" s="150"/>
      <c r="L586" s="150"/>
      <c r="M586" s="150"/>
      <c r="N586" s="150"/>
      <c r="O586" s="150"/>
      <c r="P586" s="150"/>
      <c r="Q586" s="150"/>
    </row>
    <row r="587" spans="10:17" ht="15" customHeight="1" x14ac:dyDescent="0.25">
      <c r="J587" s="150"/>
      <c r="K587" s="150"/>
      <c r="L587" s="150"/>
      <c r="M587" s="150"/>
      <c r="N587" s="150"/>
      <c r="O587" s="150"/>
      <c r="P587" s="150"/>
      <c r="Q587" s="150"/>
    </row>
    <row r="588" spans="10:17" ht="15" customHeight="1" x14ac:dyDescent="0.25">
      <c r="J588" s="150"/>
      <c r="K588" s="150"/>
      <c r="L588" s="150"/>
      <c r="M588" s="150"/>
      <c r="N588" s="150"/>
      <c r="O588" s="150"/>
      <c r="P588" s="150"/>
      <c r="Q588" s="150"/>
    </row>
    <row r="589" spans="10:17" ht="15" customHeight="1" x14ac:dyDescent="0.25">
      <c r="J589" s="150"/>
      <c r="K589" s="150"/>
      <c r="L589" s="150"/>
      <c r="M589" s="150"/>
      <c r="N589" s="150"/>
      <c r="O589" s="150"/>
      <c r="P589" s="150"/>
      <c r="Q589" s="150"/>
    </row>
    <row r="590" spans="10:17" ht="15" customHeight="1" x14ac:dyDescent="0.25">
      <c r="J590" s="150"/>
      <c r="K590" s="150"/>
      <c r="L590" s="150"/>
      <c r="M590" s="150"/>
      <c r="N590" s="150"/>
      <c r="O590" s="150"/>
      <c r="P590" s="150"/>
      <c r="Q590" s="150"/>
    </row>
    <row r="591" spans="10:17" ht="15" customHeight="1" x14ac:dyDescent="0.25">
      <c r="J591" s="150"/>
      <c r="K591" s="150"/>
      <c r="L591" s="150"/>
      <c r="M591" s="150"/>
      <c r="N591" s="150"/>
      <c r="O591" s="150"/>
      <c r="P591" s="150"/>
      <c r="Q591" s="150"/>
    </row>
    <row r="592" spans="10:17" ht="15" customHeight="1" x14ac:dyDescent="0.25">
      <c r="J592" s="150"/>
      <c r="K592" s="150"/>
      <c r="L592" s="150"/>
      <c r="M592" s="150"/>
      <c r="N592" s="150"/>
      <c r="O592" s="150"/>
      <c r="P592" s="150"/>
      <c r="Q592" s="150"/>
    </row>
    <row r="593" spans="10:17" ht="15" customHeight="1" x14ac:dyDescent="0.25">
      <c r="J593" s="150"/>
      <c r="K593" s="150"/>
      <c r="L593" s="150"/>
      <c r="M593" s="150"/>
      <c r="N593" s="150"/>
      <c r="O593" s="150"/>
      <c r="P593" s="150"/>
      <c r="Q593" s="150"/>
    </row>
    <row r="594" spans="10:17" ht="15" customHeight="1" x14ac:dyDescent="0.25">
      <c r="J594" s="150"/>
      <c r="K594" s="150"/>
      <c r="L594" s="150"/>
      <c r="M594" s="150"/>
      <c r="N594" s="150"/>
      <c r="O594" s="150"/>
      <c r="P594" s="150"/>
      <c r="Q594" s="150"/>
    </row>
    <row r="595" spans="10:17" ht="15" customHeight="1" x14ac:dyDescent="0.25">
      <c r="J595" s="150"/>
      <c r="K595" s="150"/>
      <c r="L595" s="150"/>
      <c r="M595" s="150"/>
      <c r="N595" s="150"/>
      <c r="O595" s="150"/>
      <c r="P595" s="150"/>
      <c r="Q595" s="150"/>
    </row>
    <row r="596" spans="10:17" ht="15" customHeight="1" x14ac:dyDescent="0.25">
      <c r="J596" s="150"/>
      <c r="K596" s="150"/>
      <c r="L596" s="150"/>
      <c r="M596" s="150"/>
      <c r="N596" s="150"/>
      <c r="O596" s="150"/>
      <c r="P596" s="150"/>
      <c r="Q596" s="150"/>
    </row>
    <row r="597" spans="10:17" ht="15" customHeight="1" x14ac:dyDescent="0.25">
      <c r="J597" s="150"/>
      <c r="K597" s="150"/>
      <c r="L597" s="150"/>
      <c r="M597" s="150"/>
      <c r="N597" s="150"/>
      <c r="O597" s="150"/>
      <c r="P597" s="150"/>
      <c r="Q597" s="150"/>
    </row>
    <row r="598" spans="10:17" ht="15" customHeight="1" x14ac:dyDescent="0.25">
      <c r="J598" s="150"/>
      <c r="K598" s="150"/>
      <c r="L598" s="150"/>
      <c r="M598" s="150"/>
      <c r="N598" s="150"/>
      <c r="O598" s="150"/>
      <c r="P598" s="150"/>
      <c r="Q598" s="150"/>
    </row>
    <row r="599" spans="10:17" ht="15" customHeight="1" x14ac:dyDescent="0.25">
      <c r="J599" s="150"/>
      <c r="K599" s="150"/>
      <c r="L599" s="150"/>
      <c r="M599" s="150"/>
      <c r="N599" s="150"/>
      <c r="O599" s="150"/>
      <c r="P599" s="150"/>
      <c r="Q599" s="150"/>
    </row>
    <row r="600" spans="10:17" ht="15" customHeight="1" x14ac:dyDescent="0.25">
      <c r="J600" s="150"/>
      <c r="K600" s="150"/>
      <c r="L600" s="150"/>
      <c r="M600" s="150"/>
      <c r="N600" s="150"/>
      <c r="O600" s="150"/>
      <c r="P600" s="150"/>
      <c r="Q600" s="150"/>
    </row>
    <row r="601" spans="10:17" ht="15" customHeight="1" x14ac:dyDescent="0.25">
      <c r="J601" s="150"/>
      <c r="K601" s="150"/>
      <c r="L601" s="150"/>
      <c r="M601" s="150"/>
      <c r="N601" s="150"/>
      <c r="O601" s="150"/>
      <c r="P601" s="150"/>
      <c r="Q601" s="150"/>
    </row>
    <row r="602" spans="10:17" ht="15" customHeight="1" x14ac:dyDescent="0.25">
      <c r="J602" s="150"/>
      <c r="K602" s="150"/>
      <c r="L602" s="150"/>
      <c r="M602" s="150"/>
      <c r="N602" s="150"/>
      <c r="O602" s="150"/>
      <c r="P602" s="150"/>
      <c r="Q602" s="150"/>
    </row>
    <row r="603" spans="10:17" ht="15" customHeight="1" x14ac:dyDescent="0.25">
      <c r="J603" s="150"/>
      <c r="K603" s="150"/>
      <c r="L603" s="150"/>
      <c r="M603" s="150"/>
      <c r="N603" s="150"/>
      <c r="O603" s="150"/>
      <c r="P603" s="150"/>
      <c r="Q603" s="150"/>
    </row>
    <row r="604" spans="10:17" ht="15" customHeight="1" x14ac:dyDescent="0.25">
      <c r="J604" s="150"/>
      <c r="K604" s="150"/>
      <c r="L604" s="150"/>
      <c r="M604" s="150"/>
      <c r="N604" s="150"/>
      <c r="O604" s="150"/>
      <c r="P604" s="150"/>
      <c r="Q604" s="150"/>
    </row>
    <row r="605" spans="10:17" ht="15" customHeight="1" x14ac:dyDescent="0.25">
      <c r="J605" s="150"/>
      <c r="K605" s="150"/>
      <c r="L605" s="150"/>
      <c r="M605" s="150"/>
      <c r="N605" s="150"/>
      <c r="O605" s="150"/>
      <c r="P605" s="150"/>
      <c r="Q605" s="150"/>
    </row>
    <row r="606" spans="10:17" ht="15" customHeight="1" x14ac:dyDescent="0.25">
      <c r="J606" s="150"/>
      <c r="K606" s="150"/>
      <c r="L606" s="150"/>
      <c r="M606" s="150"/>
      <c r="N606" s="150"/>
      <c r="O606" s="150"/>
      <c r="P606" s="150"/>
      <c r="Q606" s="150"/>
    </row>
    <row r="607" spans="10:17" ht="15" customHeight="1" x14ac:dyDescent="0.25">
      <c r="J607" s="150"/>
      <c r="K607" s="150"/>
      <c r="L607" s="150"/>
      <c r="M607" s="150"/>
      <c r="N607" s="150"/>
      <c r="O607" s="150"/>
      <c r="P607" s="150"/>
      <c r="Q607" s="150"/>
    </row>
    <row r="608" spans="10:17" ht="15" customHeight="1" x14ac:dyDescent="0.25">
      <c r="J608" s="150"/>
      <c r="K608" s="150"/>
      <c r="L608" s="150"/>
      <c r="M608" s="150"/>
      <c r="N608" s="150"/>
      <c r="O608" s="150"/>
      <c r="P608" s="150"/>
      <c r="Q608" s="150"/>
    </row>
    <row r="609" spans="10:17" ht="15" customHeight="1" x14ac:dyDescent="0.25">
      <c r="J609" s="150"/>
      <c r="K609" s="150"/>
      <c r="L609" s="150"/>
      <c r="M609" s="150"/>
      <c r="N609" s="150"/>
      <c r="O609" s="150"/>
      <c r="P609" s="150"/>
      <c r="Q609" s="150"/>
    </row>
    <row r="610" spans="10:17" ht="15" customHeight="1" x14ac:dyDescent="0.25">
      <c r="J610" s="150"/>
      <c r="K610" s="150"/>
      <c r="L610" s="150"/>
      <c r="M610" s="150"/>
      <c r="N610" s="150"/>
      <c r="O610" s="150"/>
      <c r="P610" s="150"/>
      <c r="Q610" s="150"/>
    </row>
    <row r="611" spans="10:17" ht="15" customHeight="1" x14ac:dyDescent="0.25">
      <c r="J611" s="150"/>
      <c r="K611" s="150"/>
      <c r="L611" s="150"/>
      <c r="M611" s="150"/>
      <c r="N611" s="150"/>
      <c r="O611" s="150"/>
      <c r="P611" s="150"/>
      <c r="Q611" s="150"/>
    </row>
    <row r="612" spans="10:17" ht="15" customHeight="1" x14ac:dyDescent="0.25">
      <c r="J612" s="150"/>
      <c r="K612" s="150"/>
      <c r="L612" s="150"/>
      <c r="M612" s="150"/>
      <c r="N612" s="150"/>
      <c r="O612" s="150"/>
      <c r="P612" s="150"/>
      <c r="Q612" s="150"/>
    </row>
    <row r="613" spans="10:17" ht="15" customHeight="1" x14ac:dyDescent="0.25">
      <c r="J613" s="150"/>
      <c r="K613" s="150"/>
      <c r="L613" s="150"/>
      <c r="M613" s="150"/>
      <c r="N613" s="150"/>
      <c r="O613" s="150"/>
      <c r="P613" s="150"/>
      <c r="Q613" s="150"/>
    </row>
    <row r="614" spans="10:17" ht="15" customHeight="1" x14ac:dyDescent="0.25">
      <c r="J614" s="150"/>
      <c r="K614" s="150"/>
      <c r="L614" s="150"/>
      <c r="M614" s="150"/>
      <c r="N614" s="150"/>
      <c r="O614" s="150"/>
      <c r="P614" s="150"/>
      <c r="Q614" s="150"/>
    </row>
    <row r="615" spans="10:17" ht="15" customHeight="1" x14ac:dyDescent="0.25">
      <c r="J615" s="150"/>
      <c r="K615" s="150"/>
      <c r="L615" s="150"/>
      <c r="M615" s="150"/>
      <c r="N615" s="150"/>
      <c r="O615" s="150"/>
      <c r="P615" s="150"/>
      <c r="Q615" s="150"/>
    </row>
    <row r="616" spans="10:17" ht="15" customHeight="1" x14ac:dyDescent="0.25">
      <c r="J616" s="150"/>
      <c r="K616" s="150"/>
      <c r="L616" s="150"/>
      <c r="M616" s="150"/>
      <c r="N616" s="150"/>
      <c r="O616" s="150"/>
      <c r="P616" s="150"/>
      <c r="Q616" s="150"/>
    </row>
    <row r="617" spans="10:17" ht="15" customHeight="1" x14ac:dyDescent="0.25">
      <c r="J617" s="150"/>
      <c r="K617" s="150"/>
      <c r="L617" s="150"/>
      <c r="M617" s="150"/>
      <c r="N617" s="150"/>
      <c r="O617" s="150"/>
      <c r="P617" s="150"/>
      <c r="Q617" s="150"/>
    </row>
    <row r="618" spans="10:17" ht="15" customHeight="1" x14ac:dyDescent="0.25">
      <c r="J618" s="150"/>
      <c r="K618" s="150"/>
      <c r="L618" s="150"/>
      <c r="M618" s="150"/>
      <c r="N618" s="150"/>
      <c r="O618" s="150"/>
      <c r="P618" s="150"/>
      <c r="Q618" s="150"/>
    </row>
    <row r="619" spans="10:17" ht="15" customHeight="1" x14ac:dyDescent="0.25">
      <c r="J619" s="150"/>
      <c r="K619" s="150"/>
      <c r="L619" s="150"/>
      <c r="M619" s="150"/>
      <c r="N619" s="150"/>
      <c r="O619" s="150"/>
      <c r="P619" s="150"/>
      <c r="Q619" s="150"/>
    </row>
    <row r="620" spans="10:17" ht="15" customHeight="1" x14ac:dyDescent="0.25">
      <c r="J620" s="150"/>
      <c r="K620" s="150"/>
      <c r="L620" s="150"/>
      <c r="M620" s="150"/>
      <c r="N620" s="150"/>
      <c r="O620" s="150"/>
      <c r="P620" s="150"/>
      <c r="Q620" s="150"/>
    </row>
    <row r="621" spans="10:17" ht="15" customHeight="1" x14ac:dyDescent="0.25">
      <c r="J621" s="150"/>
      <c r="K621" s="150"/>
      <c r="L621" s="150"/>
      <c r="M621" s="150"/>
      <c r="N621" s="150"/>
      <c r="O621" s="150"/>
      <c r="P621" s="150"/>
      <c r="Q621" s="150"/>
    </row>
    <row r="622" spans="10:17" ht="15" customHeight="1" x14ac:dyDescent="0.25">
      <c r="J622" s="150"/>
      <c r="K622" s="150"/>
      <c r="L622" s="150"/>
      <c r="M622" s="150"/>
      <c r="N622" s="150"/>
      <c r="O622" s="150"/>
      <c r="P622" s="150"/>
      <c r="Q622" s="150"/>
    </row>
    <row r="623" spans="10:17" ht="15" customHeight="1" x14ac:dyDescent="0.25">
      <c r="J623" s="150"/>
      <c r="K623" s="150"/>
      <c r="L623" s="150"/>
      <c r="M623" s="150"/>
      <c r="N623" s="150"/>
      <c r="O623" s="150"/>
      <c r="P623" s="150"/>
      <c r="Q623" s="150"/>
    </row>
    <row r="624" spans="10:17" ht="15" customHeight="1" x14ac:dyDescent="0.25">
      <c r="J624" s="150"/>
      <c r="K624" s="150"/>
      <c r="L624" s="150"/>
      <c r="M624" s="150"/>
      <c r="N624" s="150"/>
      <c r="O624" s="150"/>
      <c r="P624" s="150"/>
      <c r="Q624" s="150"/>
    </row>
    <row r="625" spans="10:17" ht="15" customHeight="1" x14ac:dyDescent="0.25">
      <c r="J625" s="150"/>
      <c r="K625" s="150"/>
      <c r="L625" s="150"/>
      <c r="M625" s="150"/>
      <c r="N625" s="150"/>
      <c r="O625" s="150"/>
      <c r="P625" s="150"/>
      <c r="Q625" s="150"/>
    </row>
    <row r="626" spans="10:17" ht="15" customHeight="1" x14ac:dyDescent="0.25">
      <c r="J626" s="150"/>
      <c r="K626" s="150"/>
      <c r="L626" s="150"/>
      <c r="M626" s="150"/>
      <c r="N626" s="150"/>
      <c r="O626" s="150"/>
      <c r="P626" s="150"/>
      <c r="Q626" s="150"/>
    </row>
    <row r="627" spans="10:17" ht="15" customHeight="1" x14ac:dyDescent="0.25">
      <c r="J627" s="150"/>
      <c r="K627" s="150"/>
      <c r="L627" s="150"/>
      <c r="M627" s="150"/>
      <c r="N627" s="150"/>
      <c r="O627" s="150"/>
      <c r="P627" s="150"/>
      <c r="Q627" s="150"/>
    </row>
    <row r="628" spans="10:17" ht="15" customHeight="1" x14ac:dyDescent="0.25">
      <c r="J628" s="150"/>
      <c r="K628" s="150"/>
      <c r="L628" s="150"/>
      <c r="M628" s="150"/>
      <c r="N628" s="150"/>
      <c r="O628" s="150"/>
      <c r="P628" s="150"/>
      <c r="Q628" s="150"/>
    </row>
    <row r="629" spans="10:17" ht="15" customHeight="1" x14ac:dyDescent="0.25">
      <c r="J629" s="150"/>
      <c r="K629" s="150"/>
      <c r="L629" s="150"/>
      <c r="M629" s="150"/>
      <c r="N629" s="150"/>
      <c r="O629" s="150"/>
      <c r="P629" s="150"/>
      <c r="Q629" s="150"/>
    </row>
    <row r="630" spans="10:17" ht="15" customHeight="1" x14ac:dyDescent="0.25">
      <c r="J630" s="150"/>
      <c r="K630" s="150"/>
      <c r="L630" s="150"/>
      <c r="M630" s="150"/>
      <c r="N630" s="150"/>
      <c r="O630" s="150"/>
      <c r="P630" s="150"/>
      <c r="Q630" s="150"/>
    </row>
    <row r="631" spans="10:17" ht="15" customHeight="1" x14ac:dyDescent="0.25">
      <c r="J631" s="150"/>
      <c r="K631" s="150"/>
      <c r="L631" s="150"/>
      <c r="M631" s="150"/>
      <c r="N631" s="150"/>
      <c r="O631" s="150"/>
      <c r="P631" s="150"/>
      <c r="Q631" s="150"/>
    </row>
    <row r="632" spans="10:17" ht="15" customHeight="1" x14ac:dyDescent="0.25">
      <c r="J632" s="150"/>
      <c r="K632" s="150"/>
      <c r="L632" s="150"/>
      <c r="M632" s="150"/>
      <c r="N632" s="150"/>
      <c r="O632" s="150"/>
      <c r="P632" s="150"/>
      <c r="Q632" s="150"/>
    </row>
    <row r="633" spans="10:17" ht="15" customHeight="1" x14ac:dyDescent="0.25">
      <c r="J633" s="150"/>
      <c r="K633" s="150"/>
      <c r="L633" s="150"/>
      <c r="M633" s="150"/>
      <c r="N633" s="150"/>
      <c r="O633" s="150"/>
      <c r="P633" s="150"/>
      <c r="Q633" s="150"/>
    </row>
    <row r="634" spans="10:17" ht="15" customHeight="1" x14ac:dyDescent="0.25">
      <c r="J634" s="150"/>
      <c r="K634" s="150"/>
      <c r="L634" s="150"/>
      <c r="M634" s="150"/>
      <c r="N634" s="150"/>
      <c r="O634" s="150"/>
      <c r="P634" s="150"/>
      <c r="Q634" s="150"/>
    </row>
    <row r="635" spans="10:17" ht="15" customHeight="1" x14ac:dyDescent="0.25">
      <c r="J635" s="150"/>
      <c r="K635" s="150"/>
      <c r="L635" s="150"/>
      <c r="M635" s="150"/>
      <c r="N635" s="150"/>
      <c r="O635" s="150"/>
      <c r="P635" s="150"/>
      <c r="Q635" s="150"/>
    </row>
    <row r="636" spans="10:17" ht="15" customHeight="1" x14ac:dyDescent="0.25">
      <c r="J636" s="150"/>
      <c r="K636" s="150"/>
      <c r="L636" s="150"/>
      <c r="M636" s="150"/>
      <c r="N636" s="150"/>
      <c r="O636" s="150"/>
      <c r="P636" s="150"/>
      <c r="Q636" s="150"/>
    </row>
    <row r="637" spans="10:17" ht="15" customHeight="1" x14ac:dyDescent="0.25">
      <c r="J637" s="150"/>
      <c r="K637" s="150"/>
      <c r="L637" s="150"/>
      <c r="M637" s="150"/>
      <c r="N637" s="150"/>
      <c r="O637" s="150"/>
      <c r="P637" s="150"/>
      <c r="Q637" s="150"/>
    </row>
    <row r="638" spans="10:17" ht="15" customHeight="1" x14ac:dyDescent="0.25">
      <c r="J638" s="150"/>
      <c r="K638" s="150"/>
      <c r="L638" s="150"/>
      <c r="M638" s="150"/>
      <c r="N638" s="150"/>
      <c r="O638" s="150"/>
      <c r="P638" s="150"/>
      <c r="Q638" s="150"/>
    </row>
    <row r="639" spans="10:17" ht="15" customHeight="1" x14ac:dyDescent="0.25">
      <c r="J639" s="150"/>
      <c r="K639" s="150"/>
      <c r="L639" s="150"/>
      <c r="M639" s="150"/>
      <c r="N639" s="150"/>
      <c r="O639" s="150"/>
      <c r="P639" s="150"/>
      <c r="Q639" s="150"/>
    </row>
    <row r="640" spans="10:17" ht="15" customHeight="1" x14ac:dyDescent="0.25">
      <c r="J640" s="150"/>
      <c r="K640" s="150"/>
      <c r="L640" s="150"/>
      <c r="M640" s="150"/>
      <c r="N640" s="150"/>
      <c r="O640" s="150"/>
      <c r="P640" s="150"/>
      <c r="Q640" s="150"/>
    </row>
    <row r="641" spans="10:17" ht="15" customHeight="1" x14ac:dyDescent="0.25">
      <c r="J641" s="150"/>
      <c r="K641" s="150"/>
      <c r="L641" s="150"/>
      <c r="M641" s="150"/>
      <c r="N641" s="150"/>
      <c r="O641" s="150"/>
      <c r="P641" s="150"/>
      <c r="Q641" s="150"/>
    </row>
    <row r="642" spans="10:17" ht="15" customHeight="1" x14ac:dyDescent="0.25">
      <c r="J642" s="150"/>
      <c r="K642" s="150"/>
      <c r="L642" s="150"/>
      <c r="M642" s="150"/>
      <c r="N642" s="150"/>
      <c r="O642" s="150"/>
      <c r="P642" s="150"/>
      <c r="Q642" s="150"/>
    </row>
    <row r="643" spans="10:17" ht="15" customHeight="1" x14ac:dyDescent="0.25">
      <c r="J643" s="150"/>
      <c r="K643" s="150"/>
      <c r="L643" s="150"/>
      <c r="M643" s="150"/>
      <c r="N643" s="150"/>
      <c r="O643" s="150"/>
      <c r="P643" s="150"/>
      <c r="Q643" s="150"/>
    </row>
    <row r="644" spans="10:17" ht="15" customHeight="1" x14ac:dyDescent="0.25">
      <c r="J644" s="150"/>
      <c r="K644" s="150"/>
      <c r="L644" s="150"/>
      <c r="M644" s="150"/>
      <c r="N644" s="150"/>
      <c r="O644" s="150"/>
      <c r="P644" s="150"/>
      <c r="Q644" s="150"/>
    </row>
    <row r="645" spans="10:17" ht="15" customHeight="1" x14ac:dyDescent="0.25">
      <c r="J645" s="150"/>
      <c r="K645" s="150"/>
      <c r="L645" s="150"/>
      <c r="M645" s="150"/>
      <c r="N645" s="150"/>
      <c r="O645" s="150"/>
      <c r="P645" s="150"/>
      <c r="Q645" s="150"/>
    </row>
    <row r="646" spans="10:17" ht="15" customHeight="1" x14ac:dyDescent="0.25">
      <c r="J646" s="150"/>
      <c r="K646" s="150"/>
      <c r="L646" s="150"/>
      <c r="M646" s="150"/>
      <c r="N646" s="150"/>
      <c r="O646" s="150"/>
      <c r="P646" s="150"/>
      <c r="Q646" s="150"/>
    </row>
    <row r="647" spans="10:17" ht="15" customHeight="1" x14ac:dyDescent="0.25">
      <c r="J647" s="150"/>
      <c r="K647" s="150"/>
      <c r="L647" s="150"/>
      <c r="M647" s="150"/>
      <c r="N647" s="150"/>
      <c r="O647" s="150"/>
      <c r="P647" s="150"/>
      <c r="Q647" s="150"/>
    </row>
    <row r="648" spans="10:17" ht="15" customHeight="1" x14ac:dyDescent="0.25">
      <c r="J648" s="150"/>
      <c r="K648" s="150"/>
      <c r="L648" s="150"/>
      <c r="M648" s="150"/>
      <c r="N648" s="150"/>
      <c r="O648" s="150"/>
      <c r="P648" s="150"/>
      <c r="Q648" s="150"/>
    </row>
    <row r="649" spans="10:17" ht="15" customHeight="1" x14ac:dyDescent="0.25">
      <c r="J649" s="150"/>
      <c r="K649" s="150"/>
      <c r="L649" s="150"/>
      <c r="M649" s="150"/>
      <c r="N649" s="150"/>
      <c r="O649" s="150"/>
      <c r="P649" s="150"/>
      <c r="Q649" s="150"/>
    </row>
    <row r="650" spans="10:17" ht="15" customHeight="1" x14ac:dyDescent="0.25">
      <c r="J650" s="150"/>
      <c r="K650" s="150"/>
      <c r="L650" s="150"/>
      <c r="M650" s="150"/>
      <c r="N650" s="150"/>
      <c r="O650" s="150"/>
      <c r="P650" s="150"/>
      <c r="Q650" s="150"/>
    </row>
    <row r="651" spans="10:17" ht="15" customHeight="1" x14ac:dyDescent="0.25">
      <c r="J651" s="150"/>
      <c r="K651" s="150"/>
      <c r="L651" s="150"/>
      <c r="M651" s="150"/>
      <c r="N651" s="150"/>
      <c r="O651" s="150"/>
      <c r="P651" s="150"/>
      <c r="Q651" s="150"/>
    </row>
    <row r="652" spans="10:17" ht="15" customHeight="1" x14ac:dyDescent="0.25">
      <c r="J652" s="150"/>
      <c r="K652" s="150"/>
      <c r="L652" s="150"/>
      <c r="M652" s="150"/>
      <c r="N652" s="150"/>
      <c r="O652" s="150"/>
      <c r="P652" s="150"/>
      <c r="Q652" s="150"/>
    </row>
    <row r="653" spans="10:17" ht="15" customHeight="1" x14ac:dyDescent="0.25">
      <c r="J653" s="150"/>
      <c r="K653" s="150"/>
      <c r="L653" s="150"/>
      <c r="M653" s="150"/>
      <c r="N653" s="150"/>
      <c r="O653" s="150"/>
      <c r="P653" s="150"/>
      <c r="Q653" s="150"/>
    </row>
    <row r="654" spans="10:17" ht="15" customHeight="1" x14ac:dyDescent="0.25">
      <c r="J654" s="150"/>
      <c r="K654" s="150"/>
      <c r="L654" s="150"/>
      <c r="M654" s="150"/>
      <c r="N654" s="150"/>
      <c r="O654" s="150"/>
      <c r="P654" s="150"/>
      <c r="Q654" s="150"/>
    </row>
    <row r="655" spans="10:17" ht="15" customHeight="1" x14ac:dyDescent="0.25">
      <c r="J655" s="150"/>
      <c r="K655" s="150"/>
      <c r="L655" s="150"/>
      <c r="M655" s="150"/>
      <c r="N655" s="150"/>
      <c r="O655" s="150"/>
      <c r="P655" s="150"/>
      <c r="Q655" s="150"/>
    </row>
    <row r="656" spans="10:17" ht="15" customHeight="1" x14ac:dyDescent="0.25">
      <c r="J656" s="150"/>
      <c r="K656" s="150"/>
      <c r="L656" s="150"/>
      <c r="M656" s="150"/>
      <c r="N656" s="150"/>
      <c r="O656" s="150"/>
      <c r="P656" s="150"/>
      <c r="Q656" s="150"/>
    </row>
    <row r="657" spans="10:17" ht="15" customHeight="1" x14ac:dyDescent="0.25">
      <c r="J657" s="150"/>
      <c r="K657" s="150"/>
      <c r="L657" s="150"/>
      <c r="M657" s="150"/>
      <c r="N657" s="150"/>
      <c r="O657" s="150"/>
      <c r="P657" s="150"/>
      <c r="Q657" s="150"/>
    </row>
    <row r="658" spans="10:17" ht="15" customHeight="1" x14ac:dyDescent="0.25">
      <c r="J658" s="150"/>
      <c r="K658" s="150"/>
      <c r="L658" s="150"/>
      <c r="M658" s="150"/>
      <c r="N658" s="150"/>
      <c r="O658" s="150"/>
      <c r="P658" s="150"/>
      <c r="Q658" s="150"/>
    </row>
    <row r="659" spans="10:17" ht="15" customHeight="1" x14ac:dyDescent="0.25">
      <c r="J659" s="150"/>
      <c r="K659" s="150"/>
      <c r="L659" s="150"/>
      <c r="M659" s="150"/>
      <c r="N659" s="150"/>
      <c r="O659" s="150"/>
      <c r="P659" s="150"/>
      <c r="Q659" s="150"/>
    </row>
    <row r="660" spans="10:17" ht="15" customHeight="1" x14ac:dyDescent="0.25">
      <c r="J660" s="150"/>
      <c r="K660" s="150"/>
      <c r="L660" s="150"/>
      <c r="M660" s="150"/>
      <c r="N660" s="150"/>
      <c r="O660" s="150"/>
      <c r="P660" s="150"/>
      <c r="Q660" s="150"/>
    </row>
    <row r="661" spans="10:17" ht="15" customHeight="1" x14ac:dyDescent="0.25">
      <c r="J661" s="150"/>
      <c r="K661" s="150"/>
      <c r="L661" s="150"/>
      <c r="M661" s="150"/>
      <c r="N661" s="150"/>
      <c r="O661" s="150"/>
      <c r="P661" s="150"/>
      <c r="Q661" s="150"/>
    </row>
    <row r="662" spans="10:17" ht="15" customHeight="1" x14ac:dyDescent="0.25">
      <c r="J662" s="150"/>
      <c r="K662" s="150"/>
      <c r="L662" s="150"/>
      <c r="M662" s="150"/>
      <c r="N662" s="150"/>
      <c r="O662" s="150"/>
      <c r="P662" s="150"/>
      <c r="Q662" s="150"/>
    </row>
    <row r="663" spans="10:17" ht="15" customHeight="1" x14ac:dyDescent="0.25">
      <c r="J663" s="150"/>
      <c r="K663" s="150"/>
      <c r="L663" s="150"/>
      <c r="M663" s="150"/>
      <c r="N663" s="150"/>
      <c r="O663" s="150"/>
      <c r="P663" s="150"/>
      <c r="Q663" s="150"/>
    </row>
    <row r="664" spans="10:17" ht="15" customHeight="1" x14ac:dyDescent="0.25">
      <c r="J664" s="150"/>
      <c r="K664" s="150"/>
      <c r="L664" s="150"/>
      <c r="M664" s="150"/>
      <c r="N664" s="150"/>
      <c r="O664" s="150"/>
      <c r="P664" s="150"/>
      <c r="Q664" s="150"/>
    </row>
    <row r="665" spans="10:17" ht="15" customHeight="1" x14ac:dyDescent="0.25">
      <c r="J665" s="150"/>
      <c r="K665" s="150"/>
      <c r="L665" s="150"/>
      <c r="M665" s="150"/>
      <c r="N665" s="150"/>
      <c r="O665" s="150"/>
      <c r="P665" s="150"/>
      <c r="Q665" s="150"/>
    </row>
    <row r="666" spans="10:17" ht="15" customHeight="1" x14ac:dyDescent="0.25">
      <c r="J666" s="150"/>
      <c r="K666" s="150"/>
      <c r="L666" s="150"/>
      <c r="M666" s="150"/>
      <c r="N666" s="150"/>
      <c r="O666" s="150"/>
      <c r="P666" s="150"/>
      <c r="Q666" s="150"/>
    </row>
    <row r="667" spans="10:17" ht="15" customHeight="1" x14ac:dyDescent="0.25">
      <c r="J667" s="150"/>
      <c r="K667" s="150"/>
      <c r="L667" s="150"/>
      <c r="M667" s="150"/>
      <c r="N667" s="150"/>
      <c r="O667" s="150"/>
      <c r="P667" s="150"/>
      <c r="Q667" s="150"/>
    </row>
    <row r="668" spans="10:17" ht="15" customHeight="1" x14ac:dyDescent="0.25">
      <c r="J668" s="150"/>
      <c r="K668" s="150"/>
      <c r="L668" s="150"/>
      <c r="M668" s="150"/>
      <c r="N668" s="150"/>
      <c r="O668" s="150"/>
      <c r="P668" s="150"/>
      <c r="Q668" s="150"/>
    </row>
    <row r="669" spans="10:17" ht="15" customHeight="1" x14ac:dyDescent="0.25">
      <c r="J669" s="150"/>
      <c r="K669" s="150"/>
      <c r="L669" s="150"/>
      <c r="M669" s="150"/>
      <c r="N669" s="150"/>
      <c r="O669" s="150"/>
      <c r="P669" s="150"/>
      <c r="Q669" s="150"/>
    </row>
    <row r="670" spans="10:17" ht="15" customHeight="1" x14ac:dyDescent="0.25">
      <c r="J670" s="150"/>
      <c r="K670" s="150"/>
      <c r="L670" s="150"/>
      <c r="M670" s="150"/>
      <c r="N670" s="150"/>
      <c r="O670" s="150"/>
      <c r="P670" s="150"/>
      <c r="Q670" s="150"/>
    </row>
    <row r="671" spans="10:17" ht="15" customHeight="1" x14ac:dyDescent="0.25">
      <c r="J671" s="150"/>
      <c r="K671" s="150"/>
      <c r="L671" s="150"/>
      <c r="M671" s="150"/>
      <c r="N671" s="150"/>
      <c r="O671" s="150"/>
      <c r="P671" s="150"/>
      <c r="Q671" s="150"/>
    </row>
    <row r="672" spans="10:17" ht="15" customHeight="1" x14ac:dyDescent="0.25">
      <c r="J672" s="150"/>
      <c r="K672" s="150"/>
      <c r="L672" s="150"/>
      <c r="M672" s="150"/>
      <c r="N672" s="150"/>
      <c r="O672" s="150"/>
      <c r="P672" s="150"/>
      <c r="Q672" s="150"/>
    </row>
    <row r="673" spans="10:17" ht="15" customHeight="1" x14ac:dyDescent="0.25">
      <c r="J673" s="150"/>
      <c r="K673" s="150"/>
      <c r="L673" s="150"/>
      <c r="M673" s="150"/>
      <c r="N673" s="150"/>
      <c r="O673" s="150"/>
      <c r="P673" s="150"/>
      <c r="Q673" s="150"/>
    </row>
    <row r="674" spans="10:17" ht="15" customHeight="1" x14ac:dyDescent="0.25">
      <c r="J674" s="150"/>
      <c r="K674" s="150"/>
      <c r="L674" s="150"/>
      <c r="M674" s="150"/>
      <c r="N674" s="150"/>
      <c r="O674" s="150"/>
      <c r="P674" s="150"/>
      <c r="Q674" s="150"/>
    </row>
    <row r="675" spans="10:17" ht="15" customHeight="1" x14ac:dyDescent="0.25">
      <c r="J675" s="150"/>
      <c r="K675" s="150"/>
      <c r="L675" s="150"/>
      <c r="M675" s="150"/>
      <c r="N675" s="150"/>
      <c r="O675" s="150"/>
      <c r="P675" s="150"/>
      <c r="Q675" s="150"/>
    </row>
    <row r="676" spans="10:17" ht="15" customHeight="1" x14ac:dyDescent="0.25">
      <c r="J676" s="150"/>
      <c r="K676" s="150"/>
      <c r="L676" s="150"/>
      <c r="M676" s="150"/>
      <c r="N676" s="150"/>
      <c r="O676" s="150"/>
      <c r="P676" s="150"/>
      <c r="Q676" s="150"/>
    </row>
    <row r="677" spans="10:17" ht="15" customHeight="1" x14ac:dyDescent="0.25">
      <c r="J677" s="150"/>
      <c r="K677" s="150"/>
      <c r="L677" s="150"/>
      <c r="M677" s="150"/>
      <c r="N677" s="150"/>
      <c r="O677" s="150"/>
      <c r="P677" s="150"/>
      <c r="Q677" s="150"/>
    </row>
    <row r="678" spans="10:17" ht="15" customHeight="1" x14ac:dyDescent="0.25">
      <c r="J678" s="150"/>
      <c r="K678" s="150"/>
      <c r="L678" s="150"/>
      <c r="M678" s="150"/>
      <c r="N678" s="150"/>
      <c r="O678" s="150"/>
      <c r="P678" s="150"/>
      <c r="Q678" s="150"/>
    </row>
    <row r="679" spans="10:17" ht="15" customHeight="1" x14ac:dyDescent="0.25">
      <c r="J679" s="150"/>
      <c r="K679" s="150"/>
      <c r="L679" s="150"/>
      <c r="M679" s="150"/>
      <c r="N679" s="150"/>
      <c r="O679" s="150"/>
      <c r="P679" s="150"/>
      <c r="Q679" s="150"/>
    </row>
    <row r="680" spans="10:17" ht="15" customHeight="1" x14ac:dyDescent="0.25">
      <c r="J680" s="150"/>
      <c r="K680" s="150"/>
      <c r="L680" s="150"/>
      <c r="M680" s="150"/>
      <c r="N680" s="150"/>
      <c r="O680" s="150"/>
      <c r="P680" s="150"/>
      <c r="Q680" s="150"/>
    </row>
    <row r="681" spans="10:17" ht="15" customHeight="1" x14ac:dyDescent="0.25">
      <c r="J681" s="150"/>
      <c r="K681" s="150"/>
      <c r="L681" s="150"/>
      <c r="M681" s="150"/>
      <c r="N681" s="150"/>
      <c r="O681" s="150"/>
      <c r="P681" s="150"/>
      <c r="Q681" s="150"/>
    </row>
    <row r="682" spans="10:17" ht="15" customHeight="1" x14ac:dyDescent="0.25">
      <c r="J682" s="150"/>
      <c r="K682" s="150"/>
      <c r="L682" s="150"/>
      <c r="M682" s="150"/>
      <c r="N682" s="150"/>
      <c r="O682" s="150"/>
      <c r="P682" s="150"/>
      <c r="Q682" s="150"/>
    </row>
    <row r="683" spans="10:17" ht="15" customHeight="1" x14ac:dyDescent="0.25">
      <c r="J683" s="150"/>
      <c r="K683" s="150"/>
      <c r="L683" s="150"/>
      <c r="M683" s="150"/>
      <c r="N683" s="150"/>
      <c r="O683" s="150"/>
      <c r="P683" s="150"/>
      <c r="Q683" s="150"/>
    </row>
    <row r="684" spans="10:17" ht="15" customHeight="1" x14ac:dyDescent="0.25">
      <c r="J684" s="150"/>
      <c r="K684" s="150"/>
      <c r="L684" s="150"/>
      <c r="M684" s="150"/>
      <c r="N684" s="150"/>
      <c r="O684" s="150"/>
      <c r="P684" s="150"/>
      <c r="Q684" s="150"/>
    </row>
    <row r="685" spans="10:17" ht="15" customHeight="1" x14ac:dyDescent="0.25">
      <c r="J685" s="150"/>
      <c r="K685" s="150"/>
      <c r="L685" s="150"/>
      <c r="M685" s="150"/>
      <c r="N685" s="150"/>
      <c r="O685" s="150"/>
      <c r="P685" s="150"/>
      <c r="Q685" s="150"/>
    </row>
    <row r="686" spans="10:17" ht="15" customHeight="1" x14ac:dyDescent="0.25">
      <c r="J686" s="150"/>
      <c r="K686" s="150"/>
      <c r="L686" s="150"/>
      <c r="M686" s="150"/>
      <c r="N686" s="150"/>
      <c r="O686" s="150"/>
      <c r="P686" s="150"/>
      <c r="Q686" s="150"/>
    </row>
    <row r="687" spans="10:17" ht="15" customHeight="1" x14ac:dyDescent="0.25">
      <c r="J687" s="150"/>
      <c r="K687" s="150"/>
      <c r="L687" s="150"/>
      <c r="M687" s="150"/>
      <c r="N687" s="150"/>
      <c r="O687" s="150"/>
      <c r="P687" s="150"/>
      <c r="Q687" s="150"/>
    </row>
    <row r="688" spans="10:17" ht="15" customHeight="1" x14ac:dyDescent="0.25">
      <c r="J688" s="150"/>
      <c r="K688" s="150"/>
      <c r="L688" s="150"/>
      <c r="M688" s="150"/>
      <c r="N688" s="150"/>
      <c r="O688" s="150"/>
      <c r="P688" s="150"/>
      <c r="Q688" s="150"/>
    </row>
    <row r="689" spans="10:17" ht="15" customHeight="1" x14ac:dyDescent="0.25">
      <c r="J689" s="150"/>
      <c r="K689" s="150"/>
      <c r="L689" s="150"/>
      <c r="M689" s="150"/>
      <c r="N689" s="150"/>
      <c r="O689" s="150"/>
      <c r="P689" s="150"/>
      <c r="Q689" s="150"/>
    </row>
    <row r="690" spans="10:17" ht="15" customHeight="1" x14ac:dyDescent="0.25">
      <c r="J690" s="150"/>
      <c r="K690" s="150"/>
      <c r="L690" s="150"/>
      <c r="M690" s="150"/>
      <c r="N690" s="150"/>
      <c r="O690" s="150"/>
      <c r="P690" s="150"/>
      <c r="Q690" s="150"/>
    </row>
    <row r="691" spans="10:17" ht="15" customHeight="1" x14ac:dyDescent="0.25">
      <c r="J691" s="150"/>
      <c r="K691" s="150"/>
      <c r="L691" s="150"/>
      <c r="M691" s="150"/>
      <c r="N691" s="150"/>
      <c r="O691" s="150"/>
      <c r="P691" s="150"/>
      <c r="Q691" s="150"/>
    </row>
    <row r="692" spans="10:17" ht="15" customHeight="1" x14ac:dyDescent="0.25">
      <c r="J692" s="150"/>
      <c r="K692" s="150"/>
      <c r="L692" s="150"/>
      <c r="M692" s="150"/>
      <c r="N692" s="150"/>
      <c r="O692" s="150"/>
      <c r="P692" s="150"/>
      <c r="Q692" s="150"/>
    </row>
    <row r="693" spans="10:17" ht="15" customHeight="1" x14ac:dyDescent="0.25">
      <c r="J693" s="150"/>
      <c r="K693" s="150"/>
      <c r="L693" s="150"/>
      <c r="M693" s="150"/>
      <c r="N693" s="150"/>
      <c r="O693" s="150"/>
      <c r="P693" s="150"/>
      <c r="Q693" s="150"/>
    </row>
    <row r="694" spans="10:17" ht="15" customHeight="1" x14ac:dyDescent="0.25">
      <c r="J694" s="150"/>
      <c r="K694" s="150"/>
      <c r="L694" s="150"/>
      <c r="M694" s="150"/>
      <c r="N694" s="150"/>
      <c r="O694" s="150"/>
      <c r="P694" s="150"/>
      <c r="Q694" s="150"/>
    </row>
    <row r="695" spans="10:17" ht="15" customHeight="1" x14ac:dyDescent="0.25">
      <c r="J695" s="150"/>
      <c r="K695" s="150"/>
      <c r="L695" s="150"/>
      <c r="M695" s="150"/>
      <c r="N695" s="150"/>
      <c r="O695" s="150"/>
      <c r="P695" s="150"/>
      <c r="Q695" s="150"/>
    </row>
    <row r="696" spans="10:17" ht="15" customHeight="1" x14ac:dyDescent="0.25">
      <c r="J696" s="150"/>
      <c r="K696" s="150"/>
      <c r="L696" s="150"/>
      <c r="M696" s="150"/>
      <c r="N696" s="150"/>
      <c r="O696" s="150"/>
      <c r="P696" s="150"/>
      <c r="Q696" s="150"/>
    </row>
    <row r="697" spans="10:17" ht="15" customHeight="1" x14ac:dyDescent="0.25">
      <c r="J697" s="150"/>
      <c r="K697" s="150"/>
      <c r="L697" s="150"/>
      <c r="M697" s="150"/>
      <c r="N697" s="150"/>
      <c r="O697" s="150"/>
      <c r="P697" s="150"/>
      <c r="Q697" s="150"/>
    </row>
    <row r="698" spans="10:17" ht="15" customHeight="1" x14ac:dyDescent="0.25">
      <c r="J698" s="150"/>
      <c r="K698" s="150"/>
      <c r="L698" s="150"/>
      <c r="M698" s="150"/>
      <c r="N698" s="150"/>
      <c r="O698" s="150"/>
      <c r="P698" s="150"/>
      <c r="Q698" s="150"/>
    </row>
    <row r="699" spans="10:17" ht="15" customHeight="1" x14ac:dyDescent="0.25">
      <c r="J699" s="150"/>
      <c r="K699" s="150"/>
      <c r="L699" s="150"/>
      <c r="M699" s="150"/>
      <c r="N699" s="150"/>
      <c r="O699" s="150"/>
      <c r="P699" s="150"/>
      <c r="Q699" s="150"/>
    </row>
    <row r="700" spans="10:17" ht="15" customHeight="1" x14ac:dyDescent="0.25">
      <c r="J700" s="150"/>
      <c r="K700" s="150"/>
      <c r="L700" s="150"/>
      <c r="M700" s="150"/>
      <c r="N700" s="150"/>
      <c r="O700" s="150"/>
      <c r="P700" s="150"/>
      <c r="Q700" s="150"/>
    </row>
    <row r="701" spans="10:17" ht="15" customHeight="1" x14ac:dyDescent="0.25">
      <c r="J701" s="150"/>
      <c r="K701" s="150"/>
      <c r="L701" s="150"/>
      <c r="M701" s="150"/>
      <c r="N701" s="150"/>
      <c r="O701" s="150"/>
      <c r="P701" s="150"/>
      <c r="Q701" s="150"/>
    </row>
    <row r="702" spans="10:17" ht="15" customHeight="1" x14ac:dyDescent="0.25">
      <c r="J702" s="150"/>
      <c r="K702" s="150"/>
      <c r="L702" s="150"/>
      <c r="M702" s="150"/>
      <c r="N702" s="150"/>
      <c r="O702" s="150"/>
      <c r="P702" s="150"/>
      <c r="Q702" s="150"/>
    </row>
    <row r="703" spans="10:17" ht="15" customHeight="1" x14ac:dyDescent="0.25">
      <c r="J703" s="150"/>
      <c r="K703" s="150"/>
      <c r="L703" s="150"/>
      <c r="M703" s="150"/>
      <c r="N703" s="150"/>
      <c r="O703" s="150"/>
      <c r="P703" s="150"/>
      <c r="Q703" s="150"/>
    </row>
    <row r="704" spans="10:17" ht="15" customHeight="1" x14ac:dyDescent="0.25">
      <c r="J704" s="150"/>
      <c r="K704" s="150"/>
      <c r="L704" s="150"/>
      <c r="M704" s="150"/>
      <c r="N704" s="150"/>
      <c r="O704" s="150"/>
      <c r="P704" s="150"/>
      <c r="Q704" s="150"/>
    </row>
    <row r="705" spans="10:17" ht="15" customHeight="1" x14ac:dyDescent="0.25">
      <c r="J705" s="150"/>
      <c r="K705" s="150"/>
      <c r="L705" s="150"/>
      <c r="M705" s="150"/>
      <c r="N705" s="150"/>
      <c r="O705" s="150"/>
      <c r="P705" s="150"/>
      <c r="Q705" s="150"/>
    </row>
    <row r="706" spans="10:17" ht="15" customHeight="1" x14ac:dyDescent="0.25">
      <c r="J706" s="150"/>
      <c r="K706" s="150"/>
      <c r="L706" s="150"/>
      <c r="M706" s="150"/>
      <c r="N706" s="150"/>
      <c r="O706" s="150"/>
      <c r="P706" s="150"/>
      <c r="Q706" s="150"/>
    </row>
    <row r="707" spans="10:17" ht="15" customHeight="1" x14ac:dyDescent="0.25">
      <c r="J707" s="150"/>
      <c r="K707" s="150"/>
      <c r="L707" s="150"/>
      <c r="M707" s="150"/>
      <c r="N707" s="150"/>
      <c r="O707" s="150"/>
      <c r="P707" s="150"/>
      <c r="Q707" s="150"/>
    </row>
    <row r="708" spans="10:17" ht="15" customHeight="1" x14ac:dyDescent="0.25">
      <c r="J708" s="150"/>
      <c r="K708" s="150"/>
      <c r="L708" s="150"/>
      <c r="M708" s="150"/>
      <c r="N708" s="150"/>
      <c r="O708" s="150"/>
      <c r="P708" s="150"/>
      <c r="Q708" s="150"/>
    </row>
    <row r="709" spans="10:17" ht="15" customHeight="1" x14ac:dyDescent="0.25">
      <c r="J709" s="150"/>
      <c r="K709" s="150"/>
      <c r="L709" s="150"/>
      <c r="M709" s="150"/>
      <c r="N709" s="150"/>
      <c r="O709" s="150"/>
      <c r="P709" s="150"/>
      <c r="Q709" s="150"/>
    </row>
    <row r="710" spans="10:17" ht="15" customHeight="1" x14ac:dyDescent="0.25">
      <c r="J710" s="150"/>
      <c r="K710" s="150"/>
      <c r="L710" s="150"/>
      <c r="M710" s="150"/>
      <c r="N710" s="150"/>
      <c r="O710" s="150"/>
      <c r="P710" s="150"/>
      <c r="Q710" s="150"/>
    </row>
    <row r="711" spans="10:17" ht="15" customHeight="1" x14ac:dyDescent="0.25">
      <c r="J711" s="150"/>
      <c r="K711" s="150"/>
      <c r="L711" s="150"/>
      <c r="M711" s="150"/>
      <c r="N711" s="150"/>
      <c r="O711" s="150"/>
      <c r="P711" s="150"/>
      <c r="Q711" s="150"/>
    </row>
    <row r="712" spans="10:17" ht="15" customHeight="1" x14ac:dyDescent="0.25">
      <c r="J712" s="150"/>
      <c r="K712" s="150"/>
      <c r="L712" s="150"/>
      <c r="M712" s="150"/>
      <c r="N712" s="150"/>
      <c r="O712" s="150"/>
      <c r="P712" s="150"/>
      <c r="Q712" s="150"/>
    </row>
    <row r="713" spans="10:17" ht="15" customHeight="1" x14ac:dyDescent="0.25">
      <c r="J713" s="150"/>
      <c r="K713" s="150"/>
      <c r="L713" s="150"/>
      <c r="M713" s="150"/>
      <c r="N713" s="150"/>
      <c r="O713" s="150"/>
      <c r="P713" s="150"/>
      <c r="Q713" s="150"/>
    </row>
    <row r="714" spans="10:17" ht="15" customHeight="1" x14ac:dyDescent="0.25">
      <c r="J714" s="150"/>
      <c r="K714" s="150"/>
      <c r="L714" s="150"/>
      <c r="M714" s="150"/>
      <c r="N714" s="150"/>
      <c r="O714" s="150"/>
      <c r="P714" s="150"/>
      <c r="Q714" s="150"/>
    </row>
    <row r="715" spans="10:17" ht="15" customHeight="1" x14ac:dyDescent="0.25">
      <c r="J715" s="150"/>
      <c r="K715" s="150"/>
      <c r="L715" s="150"/>
      <c r="M715" s="150"/>
      <c r="N715" s="150"/>
      <c r="O715" s="150"/>
      <c r="P715" s="150"/>
      <c r="Q715" s="150"/>
    </row>
    <row r="716" spans="10:17" ht="15" customHeight="1" x14ac:dyDescent="0.25">
      <c r="J716" s="150"/>
      <c r="K716" s="150"/>
      <c r="L716" s="150"/>
      <c r="M716" s="150"/>
      <c r="N716" s="150"/>
      <c r="O716" s="150"/>
      <c r="P716" s="150"/>
      <c r="Q716" s="150"/>
    </row>
    <row r="717" spans="10:17" ht="15" customHeight="1" x14ac:dyDescent="0.25">
      <c r="J717" s="150"/>
      <c r="K717" s="150"/>
      <c r="L717" s="150"/>
      <c r="M717" s="150"/>
      <c r="N717" s="150"/>
      <c r="O717" s="150"/>
      <c r="P717" s="150"/>
      <c r="Q717" s="150"/>
    </row>
    <row r="718" spans="10:17" ht="15" customHeight="1" x14ac:dyDescent="0.25">
      <c r="J718" s="150"/>
      <c r="K718" s="150"/>
      <c r="L718" s="150"/>
      <c r="M718" s="150"/>
      <c r="N718" s="150"/>
      <c r="O718" s="150"/>
      <c r="P718" s="150"/>
      <c r="Q718" s="150"/>
    </row>
    <row r="719" spans="10:17" ht="15" customHeight="1" x14ac:dyDescent="0.25">
      <c r="J719" s="150"/>
      <c r="K719" s="150"/>
      <c r="L719" s="150"/>
      <c r="M719" s="150"/>
      <c r="N719" s="150"/>
      <c r="O719" s="150"/>
      <c r="P719" s="150"/>
      <c r="Q719" s="150"/>
    </row>
    <row r="720" spans="10:17" ht="15" customHeight="1" x14ac:dyDescent="0.25">
      <c r="J720" s="150"/>
      <c r="K720" s="150"/>
      <c r="L720" s="150"/>
      <c r="M720" s="150"/>
      <c r="N720" s="150"/>
      <c r="O720" s="150"/>
      <c r="P720" s="150"/>
      <c r="Q720" s="150"/>
    </row>
    <row r="721" spans="10:17" ht="15" customHeight="1" x14ac:dyDescent="0.25">
      <c r="J721" s="150"/>
      <c r="K721" s="150"/>
      <c r="L721" s="150"/>
      <c r="M721" s="150"/>
      <c r="N721" s="150"/>
      <c r="O721" s="150"/>
      <c r="P721" s="150"/>
      <c r="Q721" s="150"/>
    </row>
    <row r="722" spans="10:17" ht="15" customHeight="1" x14ac:dyDescent="0.25">
      <c r="J722" s="150"/>
      <c r="K722" s="150"/>
      <c r="L722" s="150"/>
      <c r="M722" s="150"/>
      <c r="N722" s="150"/>
      <c r="O722" s="150"/>
      <c r="P722" s="150"/>
      <c r="Q722" s="150"/>
    </row>
    <row r="723" spans="10:17" ht="15" customHeight="1" x14ac:dyDescent="0.25">
      <c r="J723" s="150"/>
      <c r="K723" s="150"/>
      <c r="L723" s="150"/>
      <c r="M723" s="150"/>
      <c r="N723" s="150"/>
      <c r="O723" s="150"/>
      <c r="P723" s="150"/>
      <c r="Q723" s="150"/>
    </row>
    <row r="724" spans="10:17" ht="15" customHeight="1" x14ac:dyDescent="0.25">
      <c r="J724" s="150"/>
      <c r="K724" s="150"/>
      <c r="L724" s="150"/>
      <c r="M724" s="150"/>
      <c r="N724" s="150"/>
      <c r="O724" s="150"/>
      <c r="P724" s="150"/>
      <c r="Q724" s="150"/>
    </row>
    <row r="725" spans="10:17" ht="15" customHeight="1" x14ac:dyDescent="0.25">
      <c r="J725" s="150"/>
      <c r="K725" s="150"/>
      <c r="L725" s="150"/>
      <c r="M725" s="150"/>
      <c r="N725" s="150"/>
      <c r="O725" s="150"/>
      <c r="P725" s="150"/>
      <c r="Q725" s="150"/>
    </row>
    <row r="726" spans="10:17" ht="15" customHeight="1" x14ac:dyDescent="0.25">
      <c r="J726" s="150"/>
      <c r="K726" s="150"/>
      <c r="L726" s="150"/>
      <c r="M726" s="150"/>
      <c r="N726" s="150"/>
      <c r="O726" s="150"/>
      <c r="P726" s="150"/>
      <c r="Q726" s="150"/>
    </row>
    <row r="727" spans="10:17" ht="15" customHeight="1" x14ac:dyDescent="0.25">
      <c r="J727" s="150"/>
      <c r="K727" s="150"/>
      <c r="L727" s="150"/>
      <c r="M727" s="150"/>
      <c r="N727" s="150"/>
      <c r="O727" s="150"/>
      <c r="P727" s="150"/>
      <c r="Q727" s="150"/>
    </row>
    <row r="728" spans="10:17" ht="15" customHeight="1" x14ac:dyDescent="0.25">
      <c r="J728" s="150"/>
      <c r="K728" s="150"/>
      <c r="L728" s="150"/>
      <c r="M728" s="150"/>
      <c r="N728" s="150"/>
      <c r="O728" s="150"/>
      <c r="P728" s="150"/>
      <c r="Q728" s="150"/>
    </row>
    <row r="729" spans="10:17" ht="15" customHeight="1" x14ac:dyDescent="0.25">
      <c r="J729" s="150"/>
      <c r="K729" s="150"/>
      <c r="L729" s="150"/>
      <c r="M729" s="150"/>
      <c r="N729" s="150"/>
      <c r="O729" s="150"/>
      <c r="P729" s="150"/>
      <c r="Q729" s="150"/>
    </row>
    <row r="730" spans="10:17" ht="15" customHeight="1" x14ac:dyDescent="0.25">
      <c r="J730" s="150"/>
      <c r="K730" s="150"/>
      <c r="L730" s="150"/>
      <c r="M730" s="150"/>
      <c r="N730" s="150"/>
      <c r="O730" s="150"/>
      <c r="P730" s="150"/>
      <c r="Q730" s="150"/>
    </row>
    <row r="731" spans="10:17" ht="15" customHeight="1" x14ac:dyDescent="0.25">
      <c r="J731" s="150"/>
      <c r="K731" s="150"/>
      <c r="L731" s="150"/>
      <c r="M731" s="150"/>
      <c r="N731" s="150"/>
      <c r="O731" s="150"/>
      <c r="P731" s="150"/>
      <c r="Q731" s="150"/>
    </row>
    <row r="732" spans="10:17" ht="15" customHeight="1" x14ac:dyDescent="0.25">
      <c r="J732" s="150"/>
      <c r="K732" s="150"/>
      <c r="L732" s="150"/>
      <c r="M732" s="150"/>
      <c r="N732" s="150"/>
      <c r="O732" s="150"/>
      <c r="P732" s="150"/>
      <c r="Q732" s="150"/>
    </row>
    <row r="733" spans="10:17" ht="15" customHeight="1" x14ac:dyDescent="0.25">
      <c r="J733" s="150"/>
      <c r="K733" s="150"/>
      <c r="L733" s="150"/>
      <c r="M733" s="150"/>
      <c r="N733" s="150"/>
      <c r="O733" s="150"/>
      <c r="P733" s="150"/>
      <c r="Q733" s="150"/>
    </row>
    <row r="734" spans="10:17" ht="15" customHeight="1" x14ac:dyDescent="0.25">
      <c r="J734" s="150"/>
      <c r="K734" s="150"/>
      <c r="L734" s="150"/>
      <c r="M734" s="150"/>
      <c r="N734" s="150"/>
      <c r="O734" s="150"/>
      <c r="P734" s="150"/>
      <c r="Q734" s="150"/>
    </row>
    <row r="735" spans="10:17" ht="15" customHeight="1" x14ac:dyDescent="0.25">
      <c r="J735" s="150"/>
      <c r="K735" s="150"/>
      <c r="L735" s="150"/>
      <c r="M735" s="150"/>
      <c r="N735" s="150"/>
      <c r="O735" s="150"/>
      <c r="P735" s="150"/>
      <c r="Q735" s="150"/>
    </row>
    <row r="736" spans="10:17" ht="15" customHeight="1" x14ac:dyDescent="0.25">
      <c r="J736" s="150"/>
      <c r="K736" s="150"/>
      <c r="L736" s="150"/>
      <c r="M736" s="150"/>
      <c r="N736" s="150"/>
      <c r="O736" s="150"/>
      <c r="P736" s="150"/>
      <c r="Q736" s="150"/>
    </row>
    <row r="737" spans="10:17" ht="15" customHeight="1" x14ac:dyDescent="0.25">
      <c r="J737" s="150"/>
      <c r="K737" s="150"/>
      <c r="L737" s="150"/>
      <c r="M737" s="150"/>
      <c r="N737" s="150"/>
      <c r="O737" s="150"/>
      <c r="P737" s="150"/>
      <c r="Q737" s="150"/>
    </row>
    <row r="738" spans="10:17" ht="15" customHeight="1" x14ac:dyDescent="0.25">
      <c r="J738" s="150"/>
      <c r="K738" s="150"/>
      <c r="L738" s="150"/>
      <c r="M738" s="150"/>
      <c r="N738" s="150"/>
      <c r="O738" s="150"/>
      <c r="P738" s="150"/>
      <c r="Q738" s="150"/>
    </row>
    <row r="739" spans="10:17" ht="15" customHeight="1" x14ac:dyDescent="0.25">
      <c r="J739" s="150"/>
      <c r="K739" s="150"/>
      <c r="L739" s="150"/>
      <c r="M739" s="150"/>
      <c r="N739" s="150"/>
      <c r="O739" s="150"/>
      <c r="P739" s="150"/>
      <c r="Q739" s="150"/>
    </row>
    <row r="740" spans="10:17" ht="15" customHeight="1" x14ac:dyDescent="0.25">
      <c r="J740" s="150"/>
      <c r="K740" s="150"/>
      <c r="L740" s="150"/>
      <c r="M740" s="150"/>
      <c r="N740" s="150"/>
      <c r="O740" s="150"/>
      <c r="P740" s="150"/>
      <c r="Q740" s="150"/>
    </row>
    <row r="741" spans="10:17" ht="15" customHeight="1" x14ac:dyDescent="0.25">
      <c r="J741" s="150"/>
      <c r="K741" s="150"/>
      <c r="L741" s="150"/>
      <c r="M741" s="150"/>
      <c r="N741" s="150"/>
      <c r="O741" s="150"/>
      <c r="P741" s="150"/>
      <c r="Q741" s="150"/>
    </row>
    <row r="742" spans="10:17" ht="15" customHeight="1" x14ac:dyDescent="0.25">
      <c r="J742" s="150"/>
      <c r="K742" s="150"/>
      <c r="L742" s="150"/>
      <c r="M742" s="150"/>
      <c r="N742" s="150"/>
      <c r="O742" s="150"/>
      <c r="P742" s="150"/>
      <c r="Q742" s="150"/>
    </row>
    <row r="743" spans="10:17" ht="15" customHeight="1" x14ac:dyDescent="0.25">
      <c r="J743" s="150"/>
      <c r="K743" s="150"/>
      <c r="L743" s="150"/>
      <c r="M743" s="150"/>
      <c r="N743" s="150"/>
      <c r="O743" s="150"/>
      <c r="P743" s="150"/>
      <c r="Q743" s="150"/>
    </row>
    <row r="744" spans="10:17" ht="15" customHeight="1" x14ac:dyDescent="0.25">
      <c r="J744" s="150"/>
      <c r="K744" s="150"/>
      <c r="L744" s="150"/>
      <c r="M744" s="150"/>
      <c r="N744" s="150"/>
      <c r="O744" s="150"/>
      <c r="P744" s="150"/>
      <c r="Q744" s="150"/>
    </row>
    <row r="745" spans="10:17" ht="15" customHeight="1" x14ac:dyDescent="0.25">
      <c r="J745" s="150"/>
      <c r="K745" s="150"/>
      <c r="L745" s="150"/>
      <c r="M745" s="150"/>
      <c r="N745" s="150"/>
      <c r="O745" s="150"/>
      <c r="P745" s="150"/>
      <c r="Q745" s="150"/>
    </row>
    <row r="746" spans="10:17" ht="15" customHeight="1" x14ac:dyDescent="0.25">
      <c r="J746" s="150"/>
      <c r="K746" s="150"/>
      <c r="L746" s="150"/>
      <c r="M746" s="150"/>
      <c r="N746" s="150"/>
      <c r="O746" s="150"/>
      <c r="P746" s="150"/>
      <c r="Q746" s="150"/>
    </row>
    <row r="747" spans="10:17" ht="15" customHeight="1" x14ac:dyDescent="0.25">
      <c r="J747" s="150"/>
      <c r="K747" s="150"/>
      <c r="L747" s="150"/>
      <c r="M747" s="150"/>
      <c r="N747" s="150"/>
      <c r="O747" s="150"/>
      <c r="P747" s="150"/>
      <c r="Q747" s="150"/>
    </row>
    <row r="748" spans="10:17" ht="15" customHeight="1" x14ac:dyDescent="0.25">
      <c r="J748" s="150"/>
      <c r="K748" s="150"/>
      <c r="L748" s="150"/>
      <c r="M748" s="150"/>
      <c r="N748" s="150"/>
      <c r="O748" s="150"/>
      <c r="P748" s="150"/>
      <c r="Q748" s="150"/>
    </row>
    <row r="749" spans="10:17" ht="15" customHeight="1" x14ac:dyDescent="0.25">
      <c r="J749" s="150"/>
      <c r="K749" s="150"/>
      <c r="L749" s="150"/>
      <c r="M749" s="150"/>
      <c r="N749" s="150"/>
      <c r="O749" s="150"/>
      <c r="P749" s="150"/>
      <c r="Q749" s="150"/>
    </row>
    <row r="750" spans="10:17" ht="15" customHeight="1" x14ac:dyDescent="0.25">
      <c r="J750" s="150"/>
      <c r="K750" s="150"/>
      <c r="L750" s="150"/>
      <c r="M750" s="150"/>
      <c r="N750" s="150"/>
      <c r="O750" s="150"/>
      <c r="P750" s="150"/>
      <c r="Q750" s="150"/>
    </row>
    <row r="751" spans="10:17" ht="15" customHeight="1" x14ac:dyDescent="0.25">
      <c r="J751" s="150"/>
      <c r="K751" s="150"/>
      <c r="L751" s="150"/>
      <c r="M751" s="150"/>
      <c r="N751" s="150"/>
      <c r="O751" s="150"/>
      <c r="P751" s="150"/>
      <c r="Q751" s="150"/>
    </row>
    <row r="752" spans="10:17" ht="15" customHeight="1" x14ac:dyDescent="0.25">
      <c r="J752" s="150"/>
      <c r="K752" s="150"/>
      <c r="L752" s="150"/>
      <c r="M752" s="150"/>
      <c r="N752" s="150"/>
      <c r="O752" s="150"/>
      <c r="P752" s="150"/>
      <c r="Q752" s="150"/>
    </row>
    <row r="753" spans="10:17" ht="15" customHeight="1" x14ac:dyDescent="0.25">
      <c r="J753" s="150"/>
      <c r="K753" s="150"/>
      <c r="L753" s="150"/>
      <c r="M753" s="150"/>
      <c r="N753" s="150"/>
      <c r="O753" s="150"/>
      <c r="P753" s="150"/>
      <c r="Q753" s="150"/>
    </row>
    <row r="754" spans="10:17" ht="15" customHeight="1" x14ac:dyDescent="0.25">
      <c r="J754" s="150"/>
      <c r="K754" s="150"/>
      <c r="L754" s="150"/>
      <c r="M754" s="150"/>
      <c r="N754" s="150"/>
      <c r="O754" s="150"/>
      <c r="P754" s="150"/>
      <c r="Q754" s="150"/>
    </row>
    <row r="755" spans="10:17" ht="15" customHeight="1" x14ac:dyDescent="0.25">
      <c r="J755" s="150"/>
      <c r="K755" s="150"/>
      <c r="L755" s="150"/>
      <c r="M755" s="150"/>
      <c r="N755" s="150"/>
      <c r="O755" s="150"/>
      <c r="P755" s="150"/>
      <c r="Q755" s="150"/>
    </row>
    <row r="756" spans="10:17" ht="15" customHeight="1" x14ac:dyDescent="0.25">
      <c r="J756" s="150"/>
      <c r="K756" s="150"/>
      <c r="L756" s="150"/>
      <c r="M756" s="150"/>
      <c r="N756" s="150"/>
      <c r="O756" s="150"/>
      <c r="P756" s="150"/>
      <c r="Q756" s="150"/>
    </row>
    <row r="757" spans="10:17" ht="15" customHeight="1" x14ac:dyDescent="0.25">
      <c r="J757" s="150"/>
      <c r="K757" s="150"/>
      <c r="L757" s="150"/>
      <c r="M757" s="150"/>
      <c r="N757" s="150"/>
      <c r="O757" s="150"/>
      <c r="P757" s="150"/>
      <c r="Q757" s="150"/>
    </row>
    <row r="758" spans="10:17" ht="15" customHeight="1" x14ac:dyDescent="0.25">
      <c r="J758" s="150"/>
      <c r="K758" s="150"/>
      <c r="L758" s="150"/>
      <c r="M758" s="150"/>
      <c r="N758" s="150"/>
      <c r="O758" s="150"/>
      <c r="P758" s="150"/>
      <c r="Q758" s="150"/>
    </row>
    <row r="759" spans="10:17" ht="15" customHeight="1" x14ac:dyDescent="0.25">
      <c r="J759" s="150"/>
      <c r="K759" s="150"/>
      <c r="L759" s="150"/>
      <c r="M759" s="150"/>
      <c r="N759" s="150"/>
      <c r="O759" s="150"/>
      <c r="P759" s="150"/>
      <c r="Q759" s="150"/>
    </row>
    <row r="760" spans="10:17" ht="15" customHeight="1" x14ac:dyDescent="0.25">
      <c r="J760" s="150"/>
      <c r="K760" s="150"/>
      <c r="L760" s="150"/>
      <c r="M760" s="150"/>
      <c r="N760" s="150"/>
      <c r="O760" s="150"/>
      <c r="P760" s="150"/>
      <c r="Q760" s="150"/>
    </row>
    <row r="761" spans="10:17" ht="15" customHeight="1" x14ac:dyDescent="0.25">
      <c r="J761" s="150"/>
      <c r="K761" s="150"/>
      <c r="L761" s="150"/>
      <c r="M761" s="150"/>
      <c r="N761" s="150"/>
      <c r="O761" s="150"/>
      <c r="P761" s="150"/>
      <c r="Q761" s="150"/>
    </row>
    <row r="762" spans="10:17" ht="15" customHeight="1" x14ac:dyDescent="0.25">
      <c r="J762" s="150"/>
      <c r="K762" s="150"/>
      <c r="L762" s="150"/>
      <c r="M762" s="150"/>
      <c r="N762" s="150"/>
      <c r="O762" s="150"/>
      <c r="P762" s="150"/>
      <c r="Q762" s="150"/>
    </row>
    <row r="763" spans="10:17" ht="15" customHeight="1" x14ac:dyDescent="0.25">
      <c r="J763" s="150"/>
      <c r="K763" s="150"/>
      <c r="L763" s="150"/>
      <c r="M763" s="150"/>
      <c r="N763" s="150"/>
      <c r="O763" s="150"/>
      <c r="P763" s="150"/>
      <c r="Q763" s="150"/>
    </row>
    <row r="764" spans="10:17" ht="15" customHeight="1" x14ac:dyDescent="0.25">
      <c r="J764" s="150"/>
      <c r="K764" s="150"/>
      <c r="L764" s="150"/>
      <c r="M764" s="150"/>
      <c r="N764" s="150"/>
      <c r="O764" s="150"/>
      <c r="P764" s="150"/>
      <c r="Q764" s="150"/>
    </row>
    <row r="765" spans="10:17" ht="15" customHeight="1" x14ac:dyDescent="0.25">
      <c r="J765" s="150"/>
      <c r="K765" s="150"/>
      <c r="L765" s="150"/>
      <c r="M765" s="150"/>
      <c r="N765" s="150"/>
      <c r="O765" s="150"/>
      <c r="P765" s="150"/>
      <c r="Q765" s="150"/>
    </row>
    <row r="766" spans="10:17" ht="15" customHeight="1" x14ac:dyDescent="0.25">
      <c r="J766" s="150"/>
      <c r="K766" s="150"/>
      <c r="L766" s="150"/>
      <c r="M766" s="150"/>
      <c r="N766" s="150"/>
      <c r="O766" s="150"/>
      <c r="P766" s="150"/>
      <c r="Q766" s="150"/>
    </row>
    <row r="767" spans="10:17" ht="15" customHeight="1" x14ac:dyDescent="0.25">
      <c r="J767" s="150"/>
      <c r="K767" s="150"/>
      <c r="L767" s="150"/>
      <c r="M767" s="150"/>
      <c r="N767" s="150"/>
      <c r="O767" s="150"/>
      <c r="P767" s="150"/>
      <c r="Q767" s="150"/>
    </row>
    <row r="768" spans="10:17" ht="15" customHeight="1" x14ac:dyDescent="0.25">
      <c r="J768" s="150"/>
      <c r="K768" s="150"/>
      <c r="L768" s="150"/>
      <c r="M768" s="150"/>
      <c r="N768" s="150"/>
      <c r="O768" s="150"/>
      <c r="P768" s="150"/>
      <c r="Q768" s="150"/>
    </row>
    <row r="769" spans="10:17" ht="15" customHeight="1" x14ac:dyDescent="0.25">
      <c r="J769" s="150"/>
      <c r="K769" s="150"/>
      <c r="L769" s="150"/>
      <c r="M769" s="150"/>
      <c r="N769" s="150"/>
      <c r="O769" s="150"/>
      <c r="P769" s="150"/>
      <c r="Q769" s="150"/>
    </row>
    <row r="770" spans="10:17" ht="15" customHeight="1" x14ac:dyDescent="0.25">
      <c r="J770" s="150"/>
      <c r="K770" s="150"/>
      <c r="L770" s="150"/>
      <c r="M770" s="150"/>
      <c r="N770" s="150"/>
      <c r="O770" s="150"/>
      <c r="P770" s="150"/>
      <c r="Q770" s="150"/>
    </row>
    <row r="771" spans="10:17" ht="15" customHeight="1" x14ac:dyDescent="0.25">
      <c r="J771" s="150"/>
      <c r="K771" s="150"/>
      <c r="L771" s="150"/>
      <c r="M771" s="150"/>
      <c r="N771" s="150"/>
      <c r="O771" s="150"/>
      <c r="P771" s="150"/>
      <c r="Q771" s="150"/>
    </row>
    <row r="772" spans="10:17" ht="15" customHeight="1" x14ac:dyDescent="0.25">
      <c r="J772" s="150"/>
      <c r="K772" s="150"/>
      <c r="L772" s="150"/>
      <c r="M772" s="150"/>
      <c r="N772" s="150"/>
      <c r="O772" s="150"/>
      <c r="P772" s="150"/>
      <c r="Q772" s="150"/>
    </row>
    <row r="773" spans="10:17" ht="15" customHeight="1" x14ac:dyDescent="0.25">
      <c r="J773" s="150"/>
      <c r="K773" s="150"/>
      <c r="L773" s="150"/>
      <c r="M773" s="150"/>
      <c r="N773" s="150"/>
      <c r="O773" s="150"/>
      <c r="P773" s="150"/>
      <c r="Q773" s="150"/>
    </row>
    <row r="774" spans="10:17" ht="15" customHeight="1" x14ac:dyDescent="0.25">
      <c r="J774" s="150"/>
      <c r="K774" s="150"/>
      <c r="L774" s="150"/>
      <c r="M774" s="150"/>
      <c r="N774" s="150"/>
      <c r="O774" s="150"/>
      <c r="P774" s="150"/>
      <c r="Q774" s="150"/>
    </row>
    <row r="775" spans="10:17" ht="15" customHeight="1" x14ac:dyDescent="0.25">
      <c r="J775" s="150"/>
      <c r="K775" s="150"/>
      <c r="L775" s="150"/>
      <c r="M775" s="150"/>
      <c r="N775" s="150"/>
      <c r="O775" s="150"/>
      <c r="P775" s="150"/>
      <c r="Q775" s="150"/>
    </row>
    <row r="776" spans="10:17" ht="15" customHeight="1" x14ac:dyDescent="0.25">
      <c r="J776" s="150"/>
      <c r="K776" s="150"/>
      <c r="L776" s="150"/>
      <c r="M776" s="150"/>
      <c r="N776" s="150"/>
      <c r="O776" s="150"/>
      <c r="P776" s="150"/>
      <c r="Q776" s="150"/>
    </row>
    <row r="777" spans="10:17" ht="15" customHeight="1" x14ac:dyDescent="0.25">
      <c r="J777" s="150"/>
      <c r="K777" s="150"/>
      <c r="L777" s="150"/>
      <c r="M777" s="150"/>
      <c r="N777" s="150"/>
      <c r="O777" s="150"/>
      <c r="P777" s="150"/>
      <c r="Q777" s="150"/>
    </row>
    <row r="778" spans="10:17" ht="15" customHeight="1" x14ac:dyDescent="0.25">
      <c r="J778" s="150"/>
      <c r="K778" s="150"/>
      <c r="L778" s="150"/>
      <c r="M778" s="150"/>
      <c r="N778" s="150"/>
      <c r="O778" s="150"/>
      <c r="P778" s="150"/>
      <c r="Q778" s="150"/>
    </row>
    <row r="779" spans="10:17" ht="15" customHeight="1" x14ac:dyDescent="0.25">
      <c r="J779" s="150"/>
      <c r="K779" s="150"/>
      <c r="L779" s="150"/>
      <c r="M779" s="150"/>
      <c r="N779" s="150"/>
      <c r="O779" s="150"/>
      <c r="P779" s="150"/>
      <c r="Q779" s="150"/>
    </row>
    <row r="780" spans="10:17" ht="15" customHeight="1" x14ac:dyDescent="0.25">
      <c r="J780" s="150"/>
      <c r="K780" s="150"/>
      <c r="L780" s="150"/>
      <c r="M780" s="150"/>
      <c r="N780" s="150"/>
      <c r="O780" s="150"/>
      <c r="P780" s="150"/>
      <c r="Q780" s="150"/>
    </row>
    <row r="781" spans="10:17" ht="15" customHeight="1" x14ac:dyDescent="0.25">
      <c r="J781" s="150"/>
      <c r="K781" s="150"/>
      <c r="L781" s="150"/>
      <c r="M781" s="150"/>
      <c r="N781" s="150"/>
      <c r="O781" s="150"/>
      <c r="P781" s="150"/>
      <c r="Q781" s="150"/>
    </row>
    <row r="782" spans="10:17" ht="15" customHeight="1" x14ac:dyDescent="0.25">
      <c r="J782" s="150"/>
      <c r="K782" s="150"/>
      <c r="L782" s="150"/>
      <c r="M782" s="150"/>
      <c r="N782" s="150"/>
      <c r="O782" s="150"/>
      <c r="P782" s="150"/>
      <c r="Q782" s="150"/>
    </row>
    <row r="783" spans="10:17" ht="15" customHeight="1" x14ac:dyDescent="0.25">
      <c r="J783" s="150"/>
      <c r="K783" s="150"/>
      <c r="L783" s="150"/>
      <c r="M783" s="150"/>
      <c r="N783" s="150"/>
      <c r="O783" s="150"/>
      <c r="P783" s="150"/>
      <c r="Q783" s="150"/>
    </row>
    <row r="784" spans="10:17" ht="15" customHeight="1" x14ac:dyDescent="0.25">
      <c r="J784" s="150"/>
      <c r="K784" s="150"/>
      <c r="L784" s="150"/>
      <c r="M784" s="150"/>
      <c r="N784" s="150"/>
      <c r="O784" s="150"/>
      <c r="P784" s="150"/>
      <c r="Q784" s="150"/>
    </row>
    <row r="785" spans="10:17" ht="15" customHeight="1" x14ac:dyDescent="0.25">
      <c r="J785" s="150"/>
      <c r="K785" s="150"/>
      <c r="L785" s="150"/>
      <c r="M785" s="150"/>
      <c r="N785" s="150"/>
      <c r="O785" s="150"/>
      <c r="P785" s="150"/>
      <c r="Q785" s="150"/>
    </row>
    <row r="786" spans="10:17" ht="15" customHeight="1" x14ac:dyDescent="0.25">
      <c r="J786" s="150"/>
      <c r="K786" s="150"/>
      <c r="L786" s="150"/>
      <c r="M786" s="150"/>
      <c r="N786" s="150"/>
      <c r="O786" s="150"/>
      <c r="P786" s="150"/>
      <c r="Q786" s="150"/>
    </row>
    <row r="787" spans="10:17" ht="15" customHeight="1" x14ac:dyDescent="0.25">
      <c r="J787" s="150"/>
      <c r="K787" s="150"/>
      <c r="L787" s="150"/>
      <c r="M787" s="150"/>
      <c r="N787" s="150"/>
      <c r="O787" s="150"/>
      <c r="P787" s="150"/>
      <c r="Q787" s="150"/>
    </row>
    <row r="788" spans="10:17" ht="15" customHeight="1" x14ac:dyDescent="0.25">
      <c r="J788" s="150"/>
      <c r="K788" s="150"/>
      <c r="L788" s="150"/>
      <c r="M788" s="150"/>
      <c r="N788" s="150"/>
      <c r="O788" s="150"/>
      <c r="P788" s="150"/>
      <c r="Q788" s="150"/>
    </row>
    <row r="789" spans="10:17" ht="15" customHeight="1" x14ac:dyDescent="0.25">
      <c r="J789" s="150"/>
      <c r="K789" s="150"/>
      <c r="L789" s="150"/>
      <c r="M789" s="150"/>
      <c r="N789" s="150"/>
      <c r="O789" s="150"/>
      <c r="P789" s="150"/>
      <c r="Q789" s="150"/>
    </row>
    <row r="790" spans="10:17" ht="15" customHeight="1" x14ac:dyDescent="0.25">
      <c r="J790" s="150"/>
      <c r="K790" s="150"/>
      <c r="L790" s="150"/>
      <c r="M790" s="150"/>
      <c r="N790" s="150"/>
      <c r="O790" s="150"/>
      <c r="P790" s="150"/>
      <c r="Q790" s="150"/>
    </row>
    <row r="791" spans="10:17" ht="15" customHeight="1" x14ac:dyDescent="0.25">
      <c r="J791" s="150"/>
      <c r="K791" s="150"/>
      <c r="L791" s="150"/>
      <c r="M791" s="150"/>
      <c r="N791" s="150"/>
      <c r="O791" s="150"/>
      <c r="P791" s="150"/>
      <c r="Q791" s="150"/>
    </row>
    <row r="792" spans="10:17" ht="15" customHeight="1" x14ac:dyDescent="0.25">
      <c r="J792" s="150"/>
      <c r="K792" s="150"/>
      <c r="L792" s="150"/>
      <c r="M792" s="150"/>
      <c r="N792" s="150"/>
      <c r="O792" s="150"/>
      <c r="P792" s="150"/>
      <c r="Q792" s="150"/>
    </row>
    <row r="793" spans="10:17" ht="15" customHeight="1" x14ac:dyDescent="0.25">
      <c r="J793" s="150"/>
      <c r="K793" s="150"/>
      <c r="L793" s="150"/>
      <c r="M793" s="150"/>
      <c r="N793" s="150"/>
      <c r="O793" s="150"/>
      <c r="P793" s="150"/>
      <c r="Q793" s="150"/>
    </row>
    <row r="794" spans="10:17" ht="15" customHeight="1" x14ac:dyDescent="0.25">
      <c r="J794" s="150"/>
      <c r="K794" s="150"/>
      <c r="L794" s="150"/>
      <c r="M794" s="150"/>
      <c r="N794" s="150"/>
      <c r="O794" s="150"/>
      <c r="P794" s="150"/>
      <c r="Q794" s="150"/>
    </row>
    <row r="795" spans="10:17" ht="15" customHeight="1" x14ac:dyDescent="0.25">
      <c r="J795" s="150"/>
      <c r="K795" s="150"/>
      <c r="L795" s="150"/>
      <c r="M795" s="150"/>
      <c r="N795" s="150"/>
      <c r="O795" s="150"/>
      <c r="P795" s="150"/>
      <c r="Q795" s="150"/>
    </row>
    <row r="796" spans="10:17" ht="15" customHeight="1" x14ac:dyDescent="0.25">
      <c r="J796" s="150"/>
      <c r="K796" s="150"/>
      <c r="L796" s="150"/>
      <c r="M796" s="150"/>
      <c r="N796" s="150"/>
      <c r="O796" s="150"/>
      <c r="P796" s="150"/>
      <c r="Q796" s="150"/>
    </row>
    <row r="797" spans="10:17" ht="15" customHeight="1" x14ac:dyDescent="0.25">
      <c r="J797" s="150"/>
      <c r="K797" s="150"/>
      <c r="L797" s="150"/>
      <c r="M797" s="150"/>
      <c r="N797" s="150"/>
      <c r="O797" s="150"/>
      <c r="P797" s="150"/>
      <c r="Q797" s="150"/>
    </row>
    <row r="798" spans="10:17" ht="15" customHeight="1" x14ac:dyDescent="0.25">
      <c r="J798" s="150"/>
      <c r="K798" s="150"/>
      <c r="L798" s="150"/>
      <c r="M798" s="150"/>
      <c r="N798" s="150"/>
      <c r="O798" s="150"/>
      <c r="P798" s="150"/>
      <c r="Q798" s="150"/>
    </row>
    <row r="799" spans="10:17" ht="15" customHeight="1" x14ac:dyDescent="0.25">
      <c r="J799" s="150"/>
      <c r="K799" s="150"/>
      <c r="L799" s="150"/>
      <c r="M799" s="150"/>
      <c r="N799" s="150"/>
      <c r="O799" s="150"/>
      <c r="P799" s="150"/>
      <c r="Q799" s="150"/>
    </row>
    <row r="800" spans="10:17" ht="15" customHeight="1" x14ac:dyDescent="0.25">
      <c r="J800" s="150"/>
      <c r="K800" s="150"/>
      <c r="L800" s="150"/>
      <c r="M800" s="150"/>
      <c r="N800" s="150"/>
      <c r="O800" s="150"/>
      <c r="P800" s="150"/>
      <c r="Q800" s="150"/>
    </row>
    <row r="801" spans="10:17" ht="15" customHeight="1" x14ac:dyDescent="0.25">
      <c r="J801" s="150"/>
      <c r="K801" s="150"/>
      <c r="L801" s="150"/>
      <c r="M801" s="150"/>
      <c r="N801" s="150"/>
      <c r="O801" s="150"/>
      <c r="P801" s="150"/>
      <c r="Q801" s="150"/>
    </row>
    <row r="802" spans="10:17" ht="15" customHeight="1" x14ac:dyDescent="0.25">
      <c r="J802" s="150"/>
      <c r="K802" s="150"/>
      <c r="L802" s="150"/>
      <c r="M802" s="150"/>
      <c r="N802" s="150"/>
      <c r="O802" s="150"/>
      <c r="P802" s="150"/>
      <c r="Q802" s="150"/>
    </row>
    <row r="803" spans="10:17" ht="15" customHeight="1" x14ac:dyDescent="0.25">
      <c r="J803" s="150"/>
      <c r="K803" s="150"/>
      <c r="L803" s="150"/>
      <c r="M803" s="150"/>
      <c r="N803" s="150"/>
      <c r="O803" s="150"/>
      <c r="P803" s="150"/>
      <c r="Q803" s="150"/>
    </row>
    <row r="804" spans="10:17" ht="15" customHeight="1" x14ac:dyDescent="0.25">
      <c r="J804" s="150"/>
      <c r="K804" s="150"/>
      <c r="L804" s="150"/>
      <c r="M804" s="150"/>
      <c r="N804" s="150"/>
      <c r="O804" s="150"/>
      <c r="P804" s="150"/>
      <c r="Q804" s="150"/>
    </row>
    <row r="805" spans="10:17" ht="15" customHeight="1" x14ac:dyDescent="0.25">
      <c r="J805" s="150"/>
      <c r="K805" s="150"/>
      <c r="L805" s="150"/>
      <c r="M805" s="150"/>
      <c r="N805" s="150"/>
      <c r="O805" s="150"/>
      <c r="P805" s="150"/>
      <c r="Q805" s="150"/>
    </row>
    <row r="806" spans="10:17" ht="15" customHeight="1" x14ac:dyDescent="0.25">
      <c r="J806" s="150"/>
      <c r="K806" s="150"/>
      <c r="L806" s="150"/>
      <c r="M806" s="150"/>
      <c r="N806" s="150"/>
      <c r="O806" s="150"/>
      <c r="P806" s="150"/>
      <c r="Q806" s="150"/>
    </row>
    <row r="807" spans="10:17" ht="15" customHeight="1" x14ac:dyDescent="0.25">
      <c r="J807" s="150"/>
      <c r="K807" s="150"/>
      <c r="L807" s="150"/>
      <c r="M807" s="150"/>
      <c r="N807" s="150"/>
      <c r="O807" s="150"/>
      <c r="P807" s="150"/>
      <c r="Q807" s="150"/>
    </row>
    <row r="808" spans="10:17" ht="15" customHeight="1" x14ac:dyDescent="0.25">
      <c r="J808" s="150"/>
      <c r="K808" s="150"/>
      <c r="L808" s="150"/>
      <c r="M808" s="150"/>
      <c r="N808" s="150"/>
      <c r="O808" s="150"/>
      <c r="P808" s="150"/>
      <c r="Q808" s="150"/>
    </row>
    <row r="809" spans="10:17" ht="15" customHeight="1" x14ac:dyDescent="0.25">
      <c r="J809" s="150"/>
      <c r="K809" s="150"/>
      <c r="L809" s="150"/>
      <c r="M809" s="150"/>
      <c r="N809" s="150"/>
      <c r="O809" s="150"/>
      <c r="P809" s="150"/>
      <c r="Q809" s="150"/>
    </row>
    <row r="810" spans="10:17" ht="15" customHeight="1" x14ac:dyDescent="0.25">
      <c r="J810" s="150"/>
      <c r="K810" s="150"/>
      <c r="L810" s="150"/>
      <c r="M810" s="150"/>
      <c r="N810" s="150"/>
      <c r="O810" s="150"/>
      <c r="P810" s="150"/>
      <c r="Q810" s="150"/>
    </row>
    <row r="811" spans="10:17" ht="15" customHeight="1" x14ac:dyDescent="0.25">
      <c r="J811" s="150"/>
      <c r="K811" s="150"/>
      <c r="L811" s="150"/>
      <c r="M811" s="150"/>
      <c r="N811" s="150"/>
      <c r="O811" s="150"/>
      <c r="P811" s="150"/>
      <c r="Q811" s="150"/>
    </row>
    <row r="812" spans="10:17" ht="15" customHeight="1" x14ac:dyDescent="0.25">
      <c r="J812" s="150"/>
      <c r="K812" s="150"/>
      <c r="L812" s="150"/>
      <c r="M812" s="150"/>
      <c r="N812" s="150"/>
      <c r="O812" s="150"/>
      <c r="P812" s="150"/>
      <c r="Q812" s="150"/>
    </row>
    <row r="813" spans="10:17" ht="15" customHeight="1" x14ac:dyDescent="0.25">
      <c r="J813" s="150"/>
      <c r="K813" s="150"/>
      <c r="L813" s="150"/>
      <c r="M813" s="150"/>
      <c r="N813" s="150"/>
      <c r="O813" s="150"/>
      <c r="P813" s="150"/>
      <c r="Q813" s="150"/>
    </row>
    <row r="814" spans="10:17" ht="15" customHeight="1" x14ac:dyDescent="0.25">
      <c r="J814" s="150"/>
      <c r="K814" s="150"/>
      <c r="L814" s="150"/>
      <c r="M814" s="150"/>
      <c r="N814" s="150"/>
      <c r="O814" s="150"/>
      <c r="P814" s="150"/>
      <c r="Q814" s="150"/>
    </row>
    <row r="815" spans="10:17" ht="15" customHeight="1" x14ac:dyDescent="0.25">
      <c r="J815" s="150"/>
      <c r="K815" s="150"/>
      <c r="L815" s="150"/>
      <c r="M815" s="150"/>
      <c r="N815" s="150"/>
      <c r="O815" s="150"/>
      <c r="P815" s="150"/>
      <c r="Q815" s="150"/>
    </row>
    <row r="816" spans="10:17" ht="15" customHeight="1" x14ac:dyDescent="0.25">
      <c r="J816" s="150"/>
      <c r="K816" s="150"/>
      <c r="L816" s="150"/>
      <c r="M816" s="150"/>
      <c r="N816" s="150"/>
      <c r="O816" s="150"/>
      <c r="P816" s="150"/>
      <c r="Q816" s="150"/>
    </row>
    <row r="817" spans="10:17" ht="15" customHeight="1" x14ac:dyDescent="0.25">
      <c r="J817" s="150"/>
      <c r="K817" s="150"/>
      <c r="L817" s="150"/>
      <c r="M817" s="150"/>
      <c r="N817" s="150"/>
      <c r="O817" s="150"/>
      <c r="P817" s="150"/>
      <c r="Q817" s="150"/>
    </row>
    <row r="818" spans="10:17" ht="15" customHeight="1" x14ac:dyDescent="0.25">
      <c r="J818" s="150"/>
      <c r="K818" s="150"/>
      <c r="L818" s="150"/>
      <c r="M818" s="150"/>
      <c r="N818" s="150"/>
      <c r="O818" s="150"/>
      <c r="P818" s="150"/>
      <c r="Q818" s="150"/>
    </row>
    <row r="819" spans="10:17" ht="15" customHeight="1" x14ac:dyDescent="0.25">
      <c r="J819" s="150"/>
      <c r="K819" s="150"/>
      <c r="L819" s="150"/>
      <c r="M819" s="150"/>
      <c r="N819" s="150"/>
      <c r="O819" s="150"/>
      <c r="P819" s="150"/>
      <c r="Q819" s="150"/>
    </row>
    <row r="820" spans="10:17" ht="15" customHeight="1" x14ac:dyDescent="0.25">
      <c r="J820" s="150"/>
      <c r="K820" s="150"/>
      <c r="L820" s="150"/>
      <c r="M820" s="150"/>
      <c r="N820" s="150"/>
      <c r="O820" s="150"/>
      <c r="P820" s="150"/>
      <c r="Q820" s="150"/>
    </row>
    <row r="821" spans="10:17" ht="15" customHeight="1" x14ac:dyDescent="0.25">
      <c r="J821" s="150"/>
      <c r="K821" s="150"/>
      <c r="L821" s="150"/>
      <c r="M821" s="150"/>
      <c r="N821" s="150"/>
      <c r="O821" s="150"/>
      <c r="P821" s="150"/>
      <c r="Q821" s="150"/>
    </row>
    <row r="822" spans="10:17" ht="15" customHeight="1" x14ac:dyDescent="0.25">
      <c r="J822" s="150"/>
      <c r="K822" s="150"/>
      <c r="L822" s="150"/>
      <c r="M822" s="150"/>
      <c r="N822" s="150"/>
      <c r="O822" s="150"/>
      <c r="P822" s="150"/>
      <c r="Q822" s="150"/>
    </row>
    <row r="823" spans="10:17" ht="15" customHeight="1" x14ac:dyDescent="0.25">
      <c r="J823" s="150"/>
      <c r="K823" s="150"/>
      <c r="L823" s="150"/>
      <c r="M823" s="150"/>
      <c r="N823" s="150"/>
      <c r="O823" s="150"/>
      <c r="P823" s="150"/>
      <c r="Q823" s="150"/>
    </row>
    <row r="824" spans="10:17" ht="15" customHeight="1" x14ac:dyDescent="0.25">
      <c r="J824" s="150"/>
      <c r="K824" s="150"/>
      <c r="L824" s="150"/>
      <c r="M824" s="150"/>
      <c r="N824" s="150"/>
      <c r="O824" s="150"/>
      <c r="P824" s="150"/>
      <c r="Q824" s="150"/>
    </row>
    <row r="825" spans="10:17" ht="15" customHeight="1" x14ac:dyDescent="0.25">
      <c r="J825" s="150"/>
      <c r="K825" s="150"/>
      <c r="L825" s="150"/>
      <c r="M825" s="150"/>
      <c r="N825" s="150"/>
      <c r="O825" s="150"/>
      <c r="P825" s="150"/>
      <c r="Q825" s="150"/>
    </row>
    <row r="826" spans="10:17" ht="15" customHeight="1" x14ac:dyDescent="0.25">
      <c r="J826" s="150"/>
      <c r="K826" s="150"/>
      <c r="L826" s="150"/>
      <c r="M826" s="150"/>
      <c r="N826" s="150"/>
      <c r="O826" s="150"/>
      <c r="P826" s="150"/>
      <c r="Q826" s="150"/>
    </row>
    <row r="827" spans="10:17" ht="15" customHeight="1" x14ac:dyDescent="0.25">
      <c r="J827" s="150"/>
      <c r="K827" s="150"/>
      <c r="L827" s="150"/>
      <c r="M827" s="150"/>
      <c r="N827" s="150"/>
      <c r="O827" s="150"/>
      <c r="P827" s="150"/>
      <c r="Q827" s="150"/>
    </row>
    <row r="828" spans="10:17" ht="15" customHeight="1" x14ac:dyDescent="0.25">
      <c r="J828" s="150"/>
      <c r="K828" s="150"/>
      <c r="L828" s="150"/>
      <c r="M828" s="150"/>
      <c r="N828" s="150"/>
      <c r="O828" s="150"/>
      <c r="P828" s="150"/>
      <c r="Q828" s="150"/>
    </row>
    <row r="829" spans="10:17" ht="15" customHeight="1" x14ac:dyDescent="0.25">
      <c r="J829" s="150"/>
      <c r="K829" s="150"/>
      <c r="L829" s="150"/>
      <c r="M829" s="150"/>
      <c r="N829" s="150"/>
      <c r="O829" s="150"/>
      <c r="P829" s="150"/>
      <c r="Q829" s="150"/>
    </row>
    <row r="830" spans="10:17" ht="15" customHeight="1" x14ac:dyDescent="0.25">
      <c r="J830" s="150"/>
      <c r="K830" s="150"/>
      <c r="L830" s="150"/>
      <c r="M830" s="150"/>
      <c r="N830" s="150"/>
      <c r="O830" s="150"/>
      <c r="P830" s="150"/>
      <c r="Q830" s="150"/>
    </row>
    <row r="831" spans="10:17" ht="15" customHeight="1" x14ac:dyDescent="0.25">
      <c r="J831" s="150"/>
      <c r="K831" s="150"/>
      <c r="L831" s="150"/>
      <c r="M831" s="150"/>
      <c r="N831" s="150"/>
      <c r="O831" s="150"/>
      <c r="P831" s="150"/>
      <c r="Q831" s="150"/>
    </row>
    <row r="832" spans="10:17" ht="15" customHeight="1" x14ac:dyDescent="0.25">
      <c r="J832" s="150"/>
      <c r="K832" s="150"/>
      <c r="L832" s="150"/>
      <c r="M832" s="150"/>
      <c r="N832" s="150"/>
      <c r="O832" s="150"/>
      <c r="P832" s="150"/>
      <c r="Q832" s="150"/>
    </row>
    <row r="833" spans="10:17" ht="15" customHeight="1" x14ac:dyDescent="0.25">
      <c r="J833" s="150"/>
      <c r="K833" s="150"/>
      <c r="L833" s="150"/>
      <c r="M833" s="150"/>
      <c r="N833" s="150"/>
      <c r="O833" s="150"/>
      <c r="P833" s="150"/>
      <c r="Q833" s="150"/>
    </row>
    <row r="834" spans="10:17" ht="15" customHeight="1" x14ac:dyDescent="0.25">
      <c r="J834" s="150"/>
      <c r="K834" s="150"/>
      <c r="L834" s="150"/>
      <c r="M834" s="150"/>
      <c r="N834" s="150"/>
      <c r="O834" s="150"/>
      <c r="P834" s="150"/>
      <c r="Q834" s="150"/>
    </row>
    <row r="835" spans="10:17" ht="15" customHeight="1" x14ac:dyDescent="0.25">
      <c r="J835" s="150"/>
      <c r="K835" s="150"/>
      <c r="L835" s="150"/>
      <c r="M835" s="150"/>
      <c r="N835" s="150"/>
      <c r="O835" s="150"/>
      <c r="P835" s="150"/>
      <c r="Q835" s="150"/>
    </row>
    <row r="836" spans="10:17" ht="15" customHeight="1" x14ac:dyDescent="0.25">
      <c r="J836" s="150"/>
      <c r="K836" s="150"/>
      <c r="L836" s="150"/>
      <c r="M836" s="150"/>
      <c r="N836" s="150"/>
      <c r="O836" s="150"/>
      <c r="P836" s="150"/>
      <c r="Q836" s="150"/>
    </row>
    <row r="837" spans="10:17" ht="15" customHeight="1" x14ac:dyDescent="0.25">
      <c r="J837" s="150"/>
      <c r="K837" s="150"/>
      <c r="L837" s="150"/>
      <c r="M837" s="150"/>
      <c r="N837" s="150"/>
      <c r="O837" s="150"/>
      <c r="P837" s="150"/>
      <c r="Q837" s="150"/>
    </row>
    <row r="838" spans="10:17" ht="15" customHeight="1" x14ac:dyDescent="0.25">
      <c r="J838" s="150"/>
      <c r="K838" s="150"/>
      <c r="L838" s="150"/>
      <c r="M838" s="150"/>
      <c r="N838" s="150"/>
      <c r="O838" s="150"/>
      <c r="P838" s="150"/>
      <c r="Q838" s="150"/>
    </row>
    <row r="839" spans="10:17" ht="15" customHeight="1" x14ac:dyDescent="0.25">
      <c r="J839" s="150"/>
      <c r="K839" s="150"/>
      <c r="L839" s="150"/>
      <c r="M839" s="150"/>
      <c r="N839" s="150"/>
      <c r="O839" s="150"/>
      <c r="P839" s="150"/>
      <c r="Q839" s="150"/>
    </row>
    <row r="840" spans="10:17" ht="15" customHeight="1" x14ac:dyDescent="0.25">
      <c r="J840" s="150"/>
      <c r="K840" s="150"/>
      <c r="L840" s="150"/>
      <c r="M840" s="150"/>
      <c r="N840" s="150"/>
      <c r="O840" s="150"/>
      <c r="P840" s="150"/>
      <c r="Q840" s="150"/>
    </row>
    <row r="841" spans="10:17" ht="15" customHeight="1" x14ac:dyDescent="0.25">
      <c r="J841" s="150"/>
      <c r="K841" s="150"/>
      <c r="L841" s="150"/>
      <c r="M841" s="150"/>
      <c r="N841" s="150"/>
      <c r="O841" s="150"/>
      <c r="P841" s="150"/>
      <c r="Q841" s="150"/>
    </row>
    <row r="842" spans="10:17" ht="15" customHeight="1" x14ac:dyDescent="0.25">
      <c r="J842" s="150"/>
      <c r="K842" s="150"/>
      <c r="L842" s="150"/>
      <c r="M842" s="150"/>
      <c r="N842" s="150"/>
      <c r="O842" s="150"/>
      <c r="P842" s="150"/>
      <c r="Q842" s="150"/>
    </row>
    <row r="843" spans="10:17" ht="15" customHeight="1" x14ac:dyDescent="0.25">
      <c r="J843" s="150"/>
      <c r="K843" s="150"/>
      <c r="L843" s="150"/>
      <c r="M843" s="150"/>
      <c r="N843" s="150"/>
      <c r="O843" s="150"/>
      <c r="P843" s="150"/>
      <c r="Q843" s="150"/>
    </row>
    <row r="844" spans="10:17" ht="15" customHeight="1" x14ac:dyDescent="0.25">
      <c r="J844" s="150"/>
      <c r="K844" s="150"/>
      <c r="L844" s="150"/>
      <c r="M844" s="150"/>
      <c r="N844" s="150"/>
      <c r="O844" s="150"/>
      <c r="P844" s="150"/>
      <c r="Q844" s="150"/>
    </row>
    <row r="845" spans="10:17" ht="15" customHeight="1" x14ac:dyDescent="0.25">
      <c r="J845" s="150"/>
      <c r="K845" s="150"/>
      <c r="L845" s="150"/>
      <c r="M845" s="150"/>
      <c r="N845" s="150"/>
      <c r="O845" s="150"/>
      <c r="P845" s="150"/>
      <c r="Q845" s="150"/>
    </row>
    <row r="846" spans="10:17" ht="15" customHeight="1" x14ac:dyDescent="0.25">
      <c r="J846" s="150"/>
      <c r="K846" s="150"/>
      <c r="L846" s="150"/>
      <c r="M846" s="150"/>
      <c r="N846" s="150"/>
      <c r="O846" s="150"/>
      <c r="P846" s="150"/>
      <c r="Q846" s="150"/>
    </row>
    <row r="847" spans="10:17" ht="15" customHeight="1" x14ac:dyDescent="0.25">
      <c r="J847" s="150"/>
      <c r="K847" s="150"/>
      <c r="L847" s="150"/>
      <c r="M847" s="150"/>
      <c r="N847" s="150"/>
      <c r="O847" s="150"/>
      <c r="P847" s="150"/>
      <c r="Q847" s="150"/>
    </row>
    <row r="848" spans="10:17" ht="15" customHeight="1" x14ac:dyDescent="0.25">
      <c r="J848" s="150"/>
      <c r="K848" s="150"/>
      <c r="L848" s="150"/>
      <c r="M848" s="150"/>
      <c r="N848" s="150"/>
      <c r="O848" s="150"/>
      <c r="P848" s="150"/>
      <c r="Q848" s="150"/>
    </row>
    <row r="849" spans="10:17" ht="15" customHeight="1" x14ac:dyDescent="0.25">
      <c r="J849" s="150"/>
      <c r="K849" s="150"/>
      <c r="L849" s="150"/>
      <c r="M849" s="150"/>
      <c r="N849" s="150"/>
      <c r="O849" s="150"/>
      <c r="P849" s="150"/>
      <c r="Q849" s="150"/>
    </row>
    <row r="850" spans="10:17" ht="15" customHeight="1" x14ac:dyDescent="0.25">
      <c r="J850" s="150"/>
      <c r="K850" s="150"/>
      <c r="L850" s="150"/>
      <c r="M850" s="150"/>
      <c r="N850" s="150"/>
      <c r="O850" s="150"/>
      <c r="P850" s="150"/>
      <c r="Q850" s="150"/>
    </row>
    <row r="851" spans="10:17" ht="15" customHeight="1" x14ac:dyDescent="0.25">
      <c r="J851" s="150"/>
      <c r="K851" s="150"/>
      <c r="L851" s="150"/>
      <c r="M851" s="150"/>
      <c r="N851" s="150"/>
      <c r="O851" s="150"/>
      <c r="P851" s="150"/>
      <c r="Q851" s="150"/>
    </row>
    <row r="852" spans="10:17" ht="15" customHeight="1" x14ac:dyDescent="0.25">
      <c r="J852" s="150"/>
      <c r="K852" s="150"/>
      <c r="L852" s="150"/>
      <c r="M852" s="150"/>
      <c r="N852" s="150"/>
      <c r="O852" s="150"/>
      <c r="P852" s="150"/>
      <c r="Q852" s="150"/>
    </row>
    <row r="853" spans="10:17" ht="15" customHeight="1" x14ac:dyDescent="0.25">
      <c r="J853" s="150"/>
      <c r="K853" s="150"/>
      <c r="L853" s="150"/>
      <c r="M853" s="150"/>
      <c r="N853" s="150"/>
      <c r="O853" s="150"/>
      <c r="P853" s="150"/>
      <c r="Q853" s="150"/>
    </row>
    <row r="854" spans="10:17" ht="15" customHeight="1" x14ac:dyDescent="0.25">
      <c r="J854" s="150"/>
      <c r="K854" s="150"/>
      <c r="L854" s="150"/>
      <c r="M854" s="150"/>
      <c r="N854" s="150"/>
      <c r="O854" s="150"/>
      <c r="P854" s="150"/>
      <c r="Q854" s="150"/>
    </row>
    <row r="855" spans="10:17" ht="15" customHeight="1" x14ac:dyDescent="0.25">
      <c r="J855" s="150"/>
      <c r="K855" s="150"/>
      <c r="L855" s="150"/>
      <c r="M855" s="150"/>
      <c r="N855" s="150"/>
      <c r="O855" s="150"/>
      <c r="P855" s="150"/>
      <c r="Q855" s="150"/>
    </row>
    <row r="856" spans="10:17" ht="15" customHeight="1" x14ac:dyDescent="0.25">
      <c r="J856" s="150"/>
      <c r="K856" s="150"/>
      <c r="L856" s="150"/>
      <c r="M856" s="150"/>
      <c r="N856" s="150"/>
      <c r="O856" s="150"/>
      <c r="P856" s="150"/>
      <c r="Q856" s="150"/>
    </row>
    <row r="857" spans="10:17" ht="15" customHeight="1" x14ac:dyDescent="0.25">
      <c r="J857" s="150"/>
      <c r="K857" s="150"/>
      <c r="L857" s="150"/>
      <c r="M857" s="150"/>
      <c r="N857" s="150"/>
      <c r="O857" s="150"/>
      <c r="P857" s="150"/>
      <c r="Q857" s="150"/>
    </row>
    <row r="858" spans="10:17" ht="15" customHeight="1" x14ac:dyDescent="0.25">
      <c r="J858" s="150"/>
      <c r="K858" s="150"/>
      <c r="L858" s="150"/>
      <c r="M858" s="150"/>
      <c r="N858" s="150"/>
      <c r="O858" s="150"/>
      <c r="P858" s="150"/>
      <c r="Q858" s="150"/>
    </row>
    <row r="859" spans="10:17" ht="15" customHeight="1" x14ac:dyDescent="0.25">
      <c r="J859" s="150"/>
      <c r="K859" s="150"/>
      <c r="L859" s="150"/>
      <c r="M859" s="150"/>
      <c r="N859" s="150"/>
      <c r="O859" s="150"/>
      <c r="P859" s="150"/>
      <c r="Q859" s="150"/>
    </row>
    <row r="860" spans="10:17" ht="15" customHeight="1" x14ac:dyDescent="0.25">
      <c r="J860" s="150"/>
      <c r="K860" s="150"/>
      <c r="L860" s="150"/>
      <c r="M860" s="150"/>
      <c r="N860" s="150"/>
      <c r="O860" s="150"/>
      <c r="P860" s="150"/>
      <c r="Q860" s="150"/>
    </row>
    <row r="861" spans="10:17" ht="15" customHeight="1" x14ac:dyDescent="0.25">
      <c r="J861" s="150"/>
      <c r="K861" s="150"/>
      <c r="L861" s="150"/>
      <c r="M861" s="150"/>
      <c r="N861" s="150"/>
      <c r="O861" s="150"/>
      <c r="P861" s="150"/>
      <c r="Q861" s="150"/>
    </row>
    <row r="862" spans="10:17" ht="15" customHeight="1" x14ac:dyDescent="0.25">
      <c r="J862" s="150"/>
      <c r="K862" s="150"/>
      <c r="L862" s="150"/>
      <c r="M862" s="150"/>
      <c r="N862" s="150"/>
      <c r="O862" s="150"/>
      <c r="P862" s="150"/>
      <c r="Q862" s="150"/>
    </row>
    <row r="863" spans="10:17" ht="15" customHeight="1" x14ac:dyDescent="0.25">
      <c r="J863" s="150"/>
      <c r="K863" s="150"/>
      <c r="L863" s="150"/>
      <c r="M863" s="150"/>
      <c r="N863" s="150"/>
      <c r="O863" s="150"/>
      <c r="P863" s="150"/>
      <c r="Q863" s="150"/>
    </row>
    <row r="864" spans="10:17" ht="15" customHeight="1" x14ac:dyDescent="0.25">
      <c r="J864" s="150"/>
      <c r="K864" s="150"/>
      <c r="L864" s="150"/>
      <c r="M864" s="150"/>
      <c r="N864" s="150"/>
      <c r="O864" s="150"/>
      <c r="P864" s="150"/>
      <c r="Q864" s="150"/>
    </row>
    <row r="865" spans="10:17" ht="15" customHeight="1" x14ac:dyDescent="0.25">
      <c r="J865" s="150"/>
      <c r="K865" s="150"/>
      <c r="L865" s="150"/>
      <c r="M865" s="150"/>
      <c r="N865" s="150"/>
      <c r="O865" s="150"/>
      <c r="P865" s="150"/>
      <c r="Q865" s="150"/>
    </row>
    <row r="866" spans="10:17" ht="15" customHeight="1" x14ac:dyDescent="0.25">
      <c r="J866" s="150"/>
      <c r="K866" s="150"/>
      <c r="L866" s="150"/>
      <c r="M866" s="150"/>
      <c r="N866" s="150"/>
      <c r="O866" s="150"/>
      <c r="P866" s="150"/>
      <c r="Q866" s="150"/>
    </row>
    <row r="867" spans="10:17" ht="15" customHeight="1" x14ac:dyDescent="0.25">
      <c r="J867" s="150"/>
      <c r="K867" s="150"/>
      <c r="L867" s="150"/>
      <c r="M867" s="150"/>
      <c r="N867" s="150"/>
      <c r="O867" s="150"/>
      <c r="P867" s="150"/>
      <c r="Q867" s="150"/>
    </row>
    <row r="868" spans="10:17" ht="15" customHeight="1" x14ac:dyDescent="0.25">
      <c r="J868" s="150"/>
      <c r="K868" s="150"/>
      <c r="L868" s="150"/>
      <c r="M868" s="150"/>
      <c r="N868" s="150"/>
      <c r="O868" s="150"/>
      <c r="P868" s="150"/>
      <c r="Q868" s="150"/>
    </row>
    <row r="869" spans="10:17" ht="15" customHeight="1" x14ac:dyDescent="0.25">
      <c r="J869" s="150"/>
      <c r="K869" s="150"/>
      <c r="L869" s="150"/>
      <c r="M869" s="150"/>
      <c r="N869" s="150"/>
      <c r="O869" s="150"/>
      <c r="P869" s="150"/>
      <c r="Q869" s="150"/>
    </row>
    <row r="870" spans="10:17" ht="15" customHeight="1" x14ac:dyDescent="0.25">
      <c r="J870" s="150"/>
      <c r="K870" s="150"/>
      <c r="L870" s="150"/>
      <c r="M870" s="150"/>
      <c r="N870" s="150"/>
      <c r="O870" s="150"/>
      <c r="P870" s="150"/>
      <c r="Q870" s="150"/>
    </row>
    <row r="871" spans="10:17" ht="15" customHeight="1" x14ac:dyDescent="0.25">
      <c r="J871" s="150"/>
      <c r="K871" s="150"/>
      <c r="L871" s="150"/>
      <c r="M871" s="150"/>
      <c r="N871" s="150"/>
      <c r="O871" s="150"/>
      <c r="P871" s="150"/>
      <c r="Q871" s="150"/>
    </row>
    <row r="872" spans="10:17" ht="15" customHeight="1" x14ac:dyDescent="0.25">
      <c r="J872" s="150"/>
      <c r="K872" s="150"/>
      <c r="L872" s="150"/>
      <c r="M872" s="150"/>
      <c r="N872" s="150"/>
      <c r="O872" s="150"/>
      <c r="P872" s="150"/>
      <c r="Q872" s="150"/>
    </row>
    <row r="873" spans="10:17" ht="15" customHeight="1" x14ac:dyDescent="0.25">
      <c r="J873" s="150"/>
      <c r="K873" s="150"/>
      <c r="L873" s="150"/>
      <c r="M873" s="150"/>
      <c r="N873" s="150"/>
      <c r="O873" s="150"/>
      <c r="P873" s="150"/>
      <c r="Q873" s="150"/>
    </row>
    <row r="874" spans="10:17" ht="15" customHeight="1" x14ac:dyDescent="0.25">
      <c r="J874" s="150"/>
      <c r="K874" s="150"/>
      <c r="L874" s="150"/>
      <c r="M874" s="150"/>
      <c r="N874" s="150"/>
      <c r="O874" s="150"/>
      <c r="P874" s="150"/>
      <c r="Q874" s="150"/>
    </row>
    <row r="875" spans="10:17" ht="15" customHeight="1" x14ac:dyDescent="0.25">
      <c r="J875" s="150"/>
      <c r="K875" s="150"/>
      <c r="L875" s="150"/>
      <c r="M875" s="150"/>
      <c r="N875" s="150"/>
      <c r="O875" s="150"/>
      <c r="P875" s="150"/>
      <c r="Q875" s="150"/>
    </row>
    <row r="876" spans="10:17" ht="15" customHeight="1" x14ac:dyDescent="0.25">
      <c r="J876" s="150"/>
      <c r="K876" s="150"/>
      <c r="L876" s="150"/>
      <c r="M876" s="150"/>
      <c r="N876" s="150"/>
      <c r="O876" s="150"/>
      <c r="P876" s="150"/>
      <c r="Q876" s="150"/>
    </row>
    <row r="877" spans="10:17" ht="15" customHeight="1" x14ac:dyDescent="0.25">
      <c r="J877" s="150"/>
      <c r="K877" s="150"/>
      <c r="L877" s="150"/>
      <c r="M877" s="150"/>
      <c r="N877" s="150"/>
      <c r="O877" s="150"/>
      <c r="P877" s="150"/>
      <c r="Q877" s="150"/>
    </row>
    <row r="878" spans="10:17" ht="15" customHeight="1" x14ac:dyDescent="0.25">
      <c r="J878" s="150"/>
      <c r="K878" s="150"/>
      <c r="L878" s="150"/>
      <c r="M878" s="150"/>
      <c r="N878" s="150"/>
      <c r="O878" s="150"/>
      <c r="P878" s="150"/>
      <c r="Q878" s="150"/>
    </row>
    <row r="879" spans="10:17" ht="15" customHeight="1" x14ac:dyDescent="0.25">
      <c r="J879" s="150"/>
      <c r="K879" s="150"/>
      <c r="L879" s="150"/>
      <c r="M879" s="150"/>
      <c r="N879" s="150"/>
      <c r="O879" s="150"/>
      <c r="P879" s="150"/>
      <c r="Q879" s="150"/>
    </row>
    <row r="880" spans="10:17" ht="15" customHeight="1" x14ac:dyDescent="0.25">
      <c r="J880" s="150"/>
      <c r="K880" s="150"/>
      <c r="L880" s="150"/>
      <c r="M880" s="150"/>
      <c r="N880" s="150"/>
      <c r="O880" s="150"/>
      <c r="P880" s="150"/>
      <c r="Q880" s="150"/>
    </row>
    <row r="881" spans="10:17" ht="15" customHeight="1" x14ac:dyDescent="0.25">
      <c r="J881" s="150"/>
      <c r="K881" s="150"/>
      <c r="L881" s="150"/>
      <c r="M881" s="150"/>
      <c r="N881" s="150"/>
      <c r="O881" s="150"/>
      <c r="P881" s="150"/>
      <c r="Q881" s="150"/>
    </row>
    <row r="882" spans="10:17" ht="15" customHeight="1" x14ac:dyDescent="0.25">
      <c r="J882" s="150"/>
      <c r="K882" s="150"/>
      <c r="L882" s="150"/>
      <c r="M882" s="150"/>
      <c r="N882" s="150"/>
      <c r="O882" s="150"/>
      <c r="P882" s="150"/>
      <c r="Q882" s="150"/>
    </row>
    <row r="883" spans="10:17" ht="15" customHeight="1" x14ac:dyDescent="0.25">
      <c r="J883" s="150"/>
      <c r="K883" s="150"/>
      <c r="L883" s="150"/>
      <c r="M883" s="150"/>
      <c r="N883" s="150"/>
      <c r="O883" s="150"/>
      <c r="P883" s="150"/>
      <c r="Q883" s="150"/>
    </row>
    <row r="884" spans="10:17" ht="15" customHeight="1" x14ac:dyDescent="0.25">
      <c r="J884" s="150"/>
      <c r="K884" s="150"/>
      <c r="L884" s="150"/>
      <c r="M884" s="150"/>
      <c r="N884" s="150"/>
      <c r="O884" s="150"/>
      <c r="P884" s="150"/>
      <c r="Q884" s="150"/>
    </row>
    <row r="885" spans="10:17" ht="15" customHeight="1" x14ac:dyDescent="0.25">
      <c r="J885" s="150"/>
      <c r="K885" s="150"/>
      <c r="L885" s="150"/>
      <c r="M885" s="150"/>
      <c r="N885" s="150"/>
      <c r="O885" s="150"/>
      <c r="P885" s="150"/>
      <c r="Q885" s="150"/>
    </row>
    <row r="886" spans="10:17" ht="15" customHeight="1" x14ac:dyDescent="0.25">
      <c r="J886" s="150"/>
      <c r="K886" s="150"/>
      <c r="L886" s="150"/>
      <c r="M886" s="150"/>
      <c r="N886" s="150"/>
      <c r="O886" s="150"/>
      <c r="P886" s="150"/>
      <c r="Q886" s="150"/>
    </row>
    <row r="887" spans="10:17" ht="15" customHeight="1" x14ac:dyDescent="0.25">
      <c r="J887" s="150"/>
      <c r="K887" s="150"/>
      <c r="L887" s="150"/>
      <c r="M887" s="150"/>
      <c r="N887" s="150"/>
      <c r="O887" s="150"/>
      <c r="P887" s="150"/>
      <c r="Q887" s="150"/>
    </row>
    <row r="888" spans="10:17" ht="15" customHeight="1" x14ac:dyDescent="0.25">
      <c r="J888" s="150"/>
      <c r="K888" s="150"/>
      <c r="L888" s="150"/>
      <c r="M888" s="150"/>
      <c r="N888" s="150"/>
      <c r="O888" s="150"/>
      <c r="P888" s="150"/>
      <c r="Q888" s="150"/>
    </row>
    <row r="889" spans="10:17" ht="15" customHeight="1" x14ac:dyDescent="0.25">
      <c r="J889" s="150"/>
      <c r="K889" s="150"/>
      <c r="L889" s="150"/>
      <c r="M889" s="150"/>
      <c r="N889" s="150"/>
      <c r="O889" s="150"/>
      <c r="P889" s="150"/>
      <c r="Q889" s="150"/>
    </row>
    <row r="890" spans="10:17" ht="15" customHeight="1" x14ac:dyDescent="0.25">
      <c r="J890" s="150"/>
      <c r="K890" s="150"/>
      <c r="L890" s="150"/>
      <c r="M890" s="150"/>
      <c r="N890" s="150"/>
      <c r="O890" s="150"/>
      <c r="P890" s="150"/>
      <c r="Q890" s="150"/>
    </row>
    <row r="891" spans="10:17" ht="15" customHeight="1" x14ac:dyDescent="0.25">
      <c r="J891" s="150"/>
      <c r="K891" s="150"/>
      <c r="L891" s="150"/>
      <c r="M891" s="150"/>
      <c r="N891" s="150"/>
      <c r="O891" s="150"/>
      <c r="P891" s="150"/>
      <c r="Q891" s="150"/>
    </row>
    <row r="892" spans="10:17" ht="15" customHeight="1" x14ac:dyDescent="0.25">
      <c r="J892" s="150"/>
      <c r="K892" s="150"/>
      <c r="L892" s="150"/>
      <c r="M892" s="150"/>
      <c r="N892" s="150"/>
      <c r="O892" s="150"/>
      <c r="P892" s="150"/>
      <c r="Q892" s="150"/>
    </row>
    <row r="893" spans="10:17" ht="15" customHeight="1" x14ac:dyDescent="0.25">
      <c r="J893" s="150"/>
      <c r="K893" s="150"/>
      <c r="L893" s="150"/>
      <c r="M893" s="150"/>
      <c r="N893" s="150"/>
      <c r="O893" s="150"/>
      <c r="P893" s="150"/>
      <c r="Q893" s="150"/>
    </row>
    <row r="894" spans="10:17" ht="15" customHeight="1" x14ac:dyDescent="0.25">
      <c r="J894" s="150"/>
      <c r="K894" s="150"/>
      <c r="L894" s="150"/>
      <c r="M894" s="150"/>
      <c r="N894" s="150"/>
      <c r="O894" s="150"/>
      <c r="P894" s="150"/>
      <c r="Q894" s="150"/>
    </row>
    <row r="895" spans="10:17" ht="15" customHeight="1" x14ac:dyDescent="0.25">
      <c r="J895" s="150"/>
      <c r="K895" s="150"/>
      <c r="L895" s="150"/>
      <c r="M895" s="150"/>
      <c r="N895" s="150"/>
      <c r="O895" s="150"/>
      <c r="P895" s="150"/>
      <c r="Q895" s="150"/>
    </row>
    <row r="896" spans="10:17" ht="15" customHeight="1" x14ac:dyDescent="0.25">
      <c r="J896" s="150"/>
      <c r="K896" s="150"/>
      <c r="L896" s="150"/>
      <c r="M896" s="150"/>
      <c r="N896" s="150"/>
      <c r="O896" s="150"/>
      <c r="P896" s="150"/>
      <c r="Q896" s="150"/>
    </row>
    <row r="897" spans="10:17" ht="15" customHeight="1" x14ac:dyDescent="0.25">
      <c r="J897" s="150"/>
      <c r="K897" s="150"/>
      <c r="L897" s="150"/>
      <c r="M897" s="150"/>
      <c r="N897" s="150"/>
      <c r="O897" s="150"/>
      <c r="P897" s="150"/>
      <c r="Q897" s="150"/>
    </row>
    <row r="898" spans="10:17" ht="15" customHeight="1" x14ac:dyDescent="0.25">
      <c r="J898" s="150"/>
      <c r="K898" s="150"/>
      <c r="L898" s="150"/>
      <c r="M898" s="150"/>
      <c r="N898" s="150"/>
      <c r="O898" s="150"/>
      <c r="P898" s="150"/>
      <c r="Q898" s="150"/>
    </row>
    <row r="899" spans="10:17" ht="15" customHeight="1" x14ac:dyDescent="0.25">
      <c r="J899" s="150"/>
      <c r="K899" s="150"/>
      <c r="L899" s="150"/>
      <c r="M899" s="150"/>
      <c r="N899" s="150"/>
      <c r="O899" s="150"/>
      <c r="P899" s="150"/>
      <c r="Q899" s="150"/>
    </row>
    <row r="900" spans="10:17" ht="15" customHeight="1" x14ac:dyDescent="0.25">
      <c r="J900" s="150"/>
      <c r="K900" s="150"/>
      <c r="L900" s="150"/>
      <c r="M900" s="150"/>
      <c r="N900" s="150"/>
      <c r="O900" s="150"/>
      <c r="P900" s="150"/>
      <c r="Q900" s="150"/>
    </row>
    <row r="901" spans="10:17" ht="15" customHeight="1" x14ac:dyDescent="0.25">
      <c r="J901" s="150"/>
      <c r="K901" s="150"/>
      <c r="L901" s="150"/>
      <c r="M901" s="150"/>
      <c r="N901" s="150"/>
      <c r="O901" s="150"/>
      <c r="P901" s="150"/>
      <c r="Q901" s="150"/>
    </row>
    <row r="902" spans="10:17" ht="15" customHeight="1" x14ac:dyDescent="0.25">
      <c r="J902" s="150"/>
      <c r="K902" s="150"/>
      <c r="L902" s="150"/>
      <c r="M902" s="150"/>
      <c r="N902" s="150"/>
      <c r="O902" s="150"/>
      <c r="P902" s="150"/>
      <c r="Q902" s="150"/>
    </row>
    <row r="903" spans="10:17" ht="15" customHeight="1" x14ac:dyDescent="0.25">
      <c r="J903" s="150"/>
      <c r="K903" s="150"/>
      <c r="L903" s="150"/>
      <c r="M903" s="150"/>
      <c r="N903" s="150"/>
      <c r="O903" s="150"/>
      <c r="P903" s="150"/>
      <c r="Q903" s="150"/>
    </row>
    <row r="904" spans="10:17" ht="15" customHeight="1" x14ac:dyDescent="0.25">
      <c r="J904" s="150"/>
      <c r="K904" s="150"/>
      <c r="L904" s="150"/>
      <c r="M904" s="150"/>
      <c r="N904" s="150"/>
      <c r="O904" s="150"/>
      <c r="P904" s="150"/>
      <c r="Q904" s="150"/>
    </row>
    <row r="905" spans="10:17" ht="15" customHeight="1" x14ac:dyDescent="0.25">
      <c r="J905" s="150"/>
      <c r="K905" s="150"/>
      <c r="L905" s="150"/>
      <c r="M905" s="150"/>
      <c r="N905" s="150"/>
      <c r="O905" s="150"/>
      <c r="P905" s="150"/>
      <c r="Q905" s="150"/>
    </row>
    <row r="906" spans="10:17" ht="15" customHeight="1" x14ac:dyDescent="0.25">
      <c r="J906" s="150"/>
      <c r="K906" s="150"/>
      <c r="L906" s="150"/>
      <c r="M906" s="150"/>
      <c r="N906" s="150"/>
      <c r="O906" s="150"/>
      <c r="P906" s="150"/>
      <c r="Q906" s="150"/>
    </row>
    <row r="907" spans="10:17" ht="15" customHeight="1" x14ac:dyDescent="0.25">
      <c r="J907" s="150"/>
      <c r="K907" s="150"/>
      <c r="L907" s="150"/>
      <c r="M907" s="150"/>
      <c r="N907" s="150"/>
      <c r="O907" s="150"/>
      <c r="P907" s="150"/>
      <c r="Q907" s="150"/>
    </row>
    <row r="908" spans="10:17" ht="15" customHeight="1" x14ac:dyDescent="0.25">
      <c r="J908" s="150"/>
      <c r="K908" s="150"/>
      <c r="L908" s="150"/>
      <c r="M908" s="150"/>
      <c r="N908" s="150"/>
      <c r="O908" s="150"/>
      <c r="P908" s="150"/>
      <c r="Q908" s="150"/>
    </row>
    <row r="909" spans="10:17" ht="15" customHeight="1" x14ac:dyDescent="0.25">
      <c r="J909" s="150"/>
      <c r="K909" s="150"/>
      <c r="L909" s="150"/>
      <c r="M909" s="150"/>
      <c r="N909" s="150"/>
      <c r="O909" s="150"/>
      <c r="P909" s="150"/>
      <c r="Q909" s="150"/>
    </row>
    <row r="910" spans="10:17" ht="15" customHeight="1" x14ac:dyDescent="0.25">
      <c r="J910" s="150"/>
      <c r="K910" s="150"/>
      <c r="L910" s="150"/>
      <c r="M910" s="150"/>
      <c r="N910" s="150"/>
      <c r="O910" s="150"/>
      <c r="P910" s="150"/>
      <c r="Q910" s="150"/>
    </row>
    <row r="911" spans="10:17" ht="15" customHeight="1" x14ac:dyDescent="0.25">
      <c r="J911" s="150"/>
      <c r="K911" s="150"/>
      <c r="L911" s="150"/>
      <c r="M911" s="150"/>
      <c r="N911" s="150"/>
      <c r="O911" s="150"/>
      <c r="P911" s="150"/>
      <c r="Q911" s="150"/>
    </row>
    <row r="912" spans="10:17" ht="15" customHeight="1" x14ac:dyDescent="0.25">
      <c r="J912" s="150"/>
      <c r="K912" s="150"/>
      <c r="L912" s="150"/>
      <c r="M912" s="150"/>
      <c r="N912" s="150"/>
      <c r="O912" s="150"/>
      <c r="P912" s="150"/>
      <c r="Q912" s="150"/>
    </row>
    <row r="913" spans="10:17" ht="15" customHeight="1" x14ac:dyDescent="0.25">
      <c r="J913" s="150"/>
      <c r="K913" s="150"/>
      <c r="L913" s="150"/>
      <c r="M913" s="150"/>
      <c r="N913" s="150"/>
      <c r="O913" s="150"/>
      <c r="P913" s="150"/>
      <c r="Q913" s="150"/>
    </row>
    <row r="914" spans="10:17" ht="15" customHeight="1" x14ac:dyDescent="0.25">
      <c r="J914" s="150"/>
      <c r="K914" s="150"/>
      <c r="L914" s="150"/>
      <c r="M914" s="150"/>
      <c r="N914" s="150"/>
      <c r="O914" s="150"/>
      <c r="P914" s="150"/>
      <c r="Q914" s="150"/>
    </row>
    <row r="915" spans="10:17" ht="15" customHeight="1" x14ac:dyDescent="0.25">
      <c r="J915" s="150"/>
      <c r="K915" s="150"/>
      <c r="L915" s="150"/>
      <c r="M915" s="150"/>
      <c r="N915" s="150"/>
      <c r="O915" s="150"/>
      <c r="P915" s="150"/>
      <c r="Q915" s="150"/>
    </row>
    <row r="916" spans="10:17" ht="15" customHeight="1" x14ac:dyDescent="0.25">
      <c r="J916" s="150"/>
      <c r="K916" s="150"/>
      <c r="L916" s="150"/>
      <c r="M916" s="150"/>
      <c r="N916" s="150"/>
      <c r="O916" s="150"/>
      <c r="P916" s="150"/>
      <c r="Q916" s="150"/>
    </row>
    <row r="917" spans="10:17" ht="15" customHeight="1" x14ac:dyDescent="0.25">
      <c r="J917" s="150"/>
      <c r="K917" s="150"/>
      <c r="L917" s="150"/>
      <c r="M917" s="150"/>
      <c r="N917" s="150"/>
      <c r="O917" s="150"/>
      <c r="P917" s="150"/>
      <c r="Q917" s="150"/>
    </row>
    <row r="918" spans="10:17" ht="15" customHeight="1" x14ac:dyDescent="0.25">
      <c r="J918" s="150"/>
      <c r="K918" s="150"/>
      <c r="L918" s="150"/>
      <c r="M918" s="150"/>
      <c r="N918" s="150"/>
      <c r="O918" s="150"/>
      <c r="P918" s="150"/>
      <c r="Q918" s="150"/>
    </row>
    <row r="919" spans="10:17" ht="15" customHeight="1" x14ac:dyDescent="0.25">
      <c r="J919" s="150"/>
      <c r="K919" s="150"/>
      <c r="L919" s="150"/>
      <c r="M919" s="150"/>
      <c r="N919" s="150"/>
      <c r="O919" s="150"/>
      <c r="P919" s="150"/>
      <c r="Q919" s="150"/>
    </row>
    <row r="920" spans="10:17" ht="15" customHeight="1" x14ac:dyDescent="0.25">
      <c r="J920" s="150"/>
      <c r="K920" s="150"/>
      <c r="L920" s="150"/>
      <c r="M920" s="150"/>
      <c r="N920" s="150"/>
      <c r="O920" s="150"/>
      <c r="P920" s="150"/>
      <c r="Q920" s="150"/>
    </row>
    <row r="921" spans="10:17" ht="15" customHeight="1" x14ac:dyDescent="0.25">
      <c r="J921" s="150"/>
      <c r="K921" s="150"/>
      <c r="L921" s="150"/>
      <c r="M921" s="150"/>
      <c r="N921" s="150"/>
      <c r="O921" s="150"/>
      <c r="P921" s="150"/>
      <c r="Q921" s="150"/>
    </row>
    <row r="922" spans="10:17" ht="15" customHeight="1" x14ac:dyDescent="0.25">
      <c r="J922" s="150"/>
      <c r="K922" s="150"/>
      <c r="L922" s="150"/>
      <c r="M922" s="150"/>
      <c r="N922" s="150"/>
      <c r="O922" s="150"/>
      <c r="P922" s="150"/>
      <c r="Q922" s="150"/>
    </row>
    <row r="923" spans="10:17" ht="15" customHeight="1" x14ac:dyDescent="0.25">
      <c r="J923" s="150"/>
      <c r="K923" s="150"/>
      <c r="L923" s="150"/>
      <c r="M923" s="150"/>
      <c r="N923" s="150"/>
      <c r="O923" s="150"/>
      <c r="P923" s="150"/>
      <c r="Q923" s="150"/>
    </row>
    <row r="924" spans="10:17" ht="15" customHeight="1" x14ac:dyDescent="0.25">
      <c r="J924" s="150"/>
      <c r="K924" s="150"/>
      <c r="L924" s="150"/>
      <c r="M924" s="150"/>
      <c r="N924" s="150"/>
      <c r="O924" s="150"/>
      <c r="P924" s="150"/>
      <c r="Q924" s="150"/>
    </row>
    <row r="925" spans="10:17" ht="15" customHeight="1" x14ac:dyDescent="0.25">
      <c r="J925" s="150"/>
      <c r="K925" s="150"/>
      <c r="L925" s="150"/>
      <c r="M925" s="150"/>
      <c r="N925" s="150"/>
      <c r="O925" s="150"/>
      <c r="P925" s="150"/>
      <c r="Q925" s="150"/>
    </row>
    <row r="926" spans="10:17" ht="15" customHeight="1" x14ac:dyDescent="0.25">
      <c r="J926" s="150"/>
      <c r="K926" s="150"/>
      <c r="L926" s="150"/>
      <c r="M926" s="150"/>
      <c r="N926" s="150"/>
      <c r="O926" s="150"/>
      <c r="P926" s="150"/>
      <c r="Q926" s="150"/>
    </row>
    <row r="927" spans="10:17" ht="15" customHeight="1" x14ac:dyDescent="0.25">
      <c r="J927" s="150"/>
      <c r="K927" s="150"/>
      <c r="L927" s="150"/>
      <c r="M927" s="150"/>
      <c r="N927" s="150"/>
      <c r="O927" s="150"/>
      <c r="P927" s="150"/>
      <c r="Q927" s="150"/>
    </row>
    <row r="928" spans="10:17" ht="15" customHeight="1" x14ac:dyDescent="0.25">
      <c r="J928" s="150"/>
      <c r="K928" s="150"/>
      <c r="L928" s="150"/>
      <c r="M928" s="150"/>
      <c r="N928" s="150"/>
      <c r="O928" s="150"/>
      <c r="P928" s="150"/>
      <c r="Q928" s="150"/>
    </row>
    <row r="929" spans="10:17" ht="15" customHeight="1" x14ac:dyDescent="0.25">
      <c r="J929" s="150"/>
      <c r="K929" s="150"/>
      <c r="L929" s="150"/>
      <c r="M929" s="150"/>
      <c r="N929" s="150"/>
      <c r="O929" s="150"/>
      <c r="P929" s="150"/>
      <c r="Q929" s="150"/>
    </row>
    <row r="930" spans="10:17" ht="15" customHeight="1" x14ac:dyDescent="0.25">
      <c r="J930" s="150"/>
      <c r="K930" s="150"/>
      <c r="L930" s="150"/>
      <c r="M930" s="150"/>
      <c r="N930" s="150"/>
      <c r="O930" s="150"/>
      <c r="P930" s="150"/>
      <c r="Q930" s="150"/>
    </row>
    <row r="931" spans="10:17" ht="15" customHeight="1" x14ac:dyDescent="0.25">
      <c r="J931" s="150"/>
      <c r="K931" s="150"/>
      <c r="L931" s="150"/>
      <c r="M931" s="150"/>
      <c r="N931" s="150"/>
      <c r="O931" s="150"/>
      <c r="P931" s="150"/>
      <c r="Q931" s="150"/>
    </row>
    <row r="932" spans="10:17" ht="15" customHeight="1" x14ac:dyDescent="0.25">
      <c r="J932" s="150"/>
      <c r="K932" s="150"/>
      <c r="L932" s="150"/>
      <c r="M932" s="150"/>
      <c r="N932" s="150"/>
      <c r="O932" s="150"/>
      <c r="P932" s="150"/>
      <c r="Q932" s="150"/>
    </row>
    <row r="933" spans="10:17" ht="15" customHeight="1" x14ac:dyDescent="0.25">
      <c r="J933" s="150"/>
      <c r="K933" s="150"/>
      <c r="L933" s="150"/>
      <c r="M933" s="150"/>
      <c r="N933" s="150"/>
      <c r="O933" s="150"/>
      <c r="P933" s="150"/>
      <c r="Q933" s="150"/>
    </row>
    <row r="934" spans="10:17" ht="15" customHeight="1" x14ac:dyDescent="0.25">
      <c r="J934" s="150"/>
      <c r="K934" s="150"/>
      <c r="L934" s="150"/>
      <c r="M934" s="150"/>
      <c r="N934" s="150"/>
      <c r="O934" s="150"/>
      <c r="P934" s="150"/>
      <c r="Q934" s="150"/>
    </row>
    <row r="935" spans="10:17" ht="15" customHeight="1" x14ac:dyDescent="0.25">
      <c r="J935" s="150"/>
      <c r="K935" s="150"/>
      <c r="L935" s="150"/>
      <c r="M935" s="150"/>
      <c r="N935" s="150"/>
      <c r="O935" s="150"/>
      <c r="P935" s="150"/>
      <c r="Q935" s="150"/>
    </row>
    <row r="936" spans="10:17" ht="15" customHeight="1" x14ac:dyDescent="0.25">
      <c r="J936" s="150"/>
      <c r="K936" s="150"/>
      <c r="L936" s="150"/>
      <c r="M936" s="150"/>
      <c r="N936" s="150"/>
      <c r="O936" s="150"/>
      <c r="P936" s="150"/>
      <c r="Q936" s="150"/>
    </row>
    <row r="937" spans="10:17" ht="15" customHeight="1" x14ac:dyDescent="0.25">
      <c r="J937" s="150"/>
      <c r="K937" s="150"/>
      <c r="L937" s="150"/>
      <c r="M937" s="150"/>
      <c r="N937" s="150"/>
      <c r="O937" s="150"/>
      <c r="P937" s="150"/>
      <c r="Q937" s="150"/>
    </row>
    <row r="938" spans="10:17" ht="15" customHeight="1" x14ac:dyDescent="0.25">
      <c r="J938" s="150"/>
      <c r="K938" s="150"/>
      <c r="L938" s="150"/>
      <c r="M938" s="150"/>
      <c r="N938" s="150"/>
      <c r="O938" s="150"/>
      <c r="P938" s="150"/>
      <c r="Q938" s="150"/>
    </row>
    <row r="939" spans="10:17" ht="15" customHeight="1" x14ac:dyDescent="0.25">
      <c r="J939" s="150"/>
      <c r="K939" s="150"/>
      <c r="L939" s="150"/>
      <c r="M939" s="150"/>
      <c r="N939" s="150"/>
      <c r="O939" s="150"/>
      <c r="P939" s="150"/>
      <c r="Q939" s="150"/>
    </row>
    <row r="940" spans="10:17" ht="15" customHeight="1" x14ac:dyDescent="0.25">
      <c r="J940" s="150"/>
      <c r="K940" s="150"/>
      <c r="L940" s="150"/>
      <c r="M940" s="150"/>
      <c r="N940" s="150"/>
      <c r="O940" s="150"/>
      <c r="P940" s="150"/>
      <c r="Q940" s="150"/>
    </row>
    <row r="941" spans="10:17" ht="15" customHeight="1" x14ac:dyDescent="0.25">
      <c r="J941" s="150"/>
      <c r="K941" s="150"/>
      <c r="L941" s="150"/>
      <c r="M941" s="150"/>
      <c r="N941" s="150"/>
      <c r="O941" s="150"/>
      <c r="P941" s="150"/>
      <c r="Q941" s="150"/>
    </row>
    <row r="942" spans="10:17" ht="15" customHeight="1" x14ac:dyDescent="0.25">
      <c r="J942" s="150"/>
      <c r="K942" s="150"/>
      <c r="L942" s="150"/>
      <c r="M942" s="150"/>
      <c r="N942" s="150"/>
      <c r="O942" s="150"/>
      <c r="P942" s="150"/>
      <c r="Q942" s="150"/>
    </row>
    <row r="943" spans="10:17" ht="15" customHeight="1" x14ac:dyDescent="0.25">
      <c r="J943" s="150"/>
      <c r="K943" s="150"/>
      <c r="L943" s="150"/>
      <c r="M943" s="150"/>
      <c r="N943" s="150"/>
      <c r="O943" s="150"/>
      <c r="P943" s="150"/>
      <c r="Q943" s="150"/>
    </row>
    <row r="944" spans="10:17" ht="15" customHeight="1" x14ac:dyDescent="0.25">
      <c r="J944" s="150"/>
      <c r="K944" s="150"/>
      <c r="L944" s="150"/>
      <c r="M944" s="150"/>
      <c r="N944" s="150"/>
      <c r="O944" s="150"/>
      <c r="P944" s="150"/>
      <c r="Q944" s="150"/>
    </row>
    <row r="945" spans="10:17" ht="15" customHeight="1" x14ac:dyDescent="0.25">
      <c r="J945" s="150"/>
      <c r="K945" s="150"/>
      <c r="L945" s="150"/>
      <c r="M945" s="150"/>
      <c r="N945" s="150"/>
      <c r="O945" s="150"/>
      <c r="P945" s="150"/>
      <c r="Q945" s="150"/>
    </row>
    <row r="946" spans="10:17" ht="15" customHeight="1" x14ac:dyDescent="0.25">
      <c r="J946" s="150"/>
      <c r="K946" s="150"/>
      <c r="L946" s="150"/>
      <c r="M946" s="150"/>
      <c r="N946" s="150"/>
      <c r="O946" s="150"/>
      <c r="P946" s="150"/>
      <c r="Q946" s="150"/>
    </row>
    <row r="947" spans="10:17" ht="15" customHeight="1" x14ac:dyDescent="0.25">
      <c r="J947" s="150"/>
      <c r="K947" s="150"/>
      <c r="L947" s="150"/>
      <c r="M947" s="150"/>
      <c r="N947" s="150"/>
      <c r="O947" s="150"/>
      <c r="P947" s="150"/>
      <c r="Q947" s="150"/>
    </row>
    <row r="948" spans="10:17" ht="15" customHeight="1" x14ac:dyDescent="0.25">
      <c r="J948" s="150"/>
      <c r="K948" s="150"/>
      <c r="L948" s="150"/>
      <c r="M948" s="150"/>
      <c r="N948" s="150"/>
      <c r="O948" s="150"/>
      <c r="P948" s="150"/>
      <c r="Q948" s="150"/>
    </row>
    <row r="949" spans="10:17" ht="15" customHeight="1" x14ac:dyDescent="0.25">
      <c r="J949" s="150"/>
      <c r="K949" s="150"/>
      <c r="L949" s="150"/>
      <c r="M949" s="150"/>
      <c r="N949" s="150"/>
      <c r="O949" s="150"/>
      <c r="P949" s="150"/>
      <c r="Q949" s="150"/>
    </row>
    <row r="950" spans="10:17" ht="15" customHeight="1" x14ac:dyDescent="0.25">
      <c r="J950" s="150"/>
      <c r="K950" s="150"/>
      <c r="L950" s="150"/>
      <c r="M950" s="150"/>
      <c r="N950" s="150"/>
      <c r="O950" s="150"/>
      <c r="P950" s="150"/>
      <c r="Q950" s="150"/>
    </row>
    <row r="951" spans="10:17" ht="15" customHeight="1" x14ac:dyDescent="0.25">
      <c r="J951" s="150"/>
      <c r="K951" s="150"/>
      <c r="L951" s="150"/>
      <c r="M951" s="150"/>
      <c r="N951" s="150"/>
      <c r="O951" s="150"/>
      <c r="P951" s="150"/>
      <c r="Q951" s="150"/>
    </row>
    <row r="952" spans="10:17" ht="15" customHeight="1" x14ac:dyDescent="0.25">
      <c r="J952" s="150"/>
      <c r="K952" s="150"/>
      <c r="L952" s="150"/>
      <c r="M952" s="150"/>
      <c r="N952" s="150"/>
      <c r="O952" s="150"/>
      <c r="P952" s="150"/>
      <c r="Q952" s="150"/>
    </row>
    <row r="953" spans="10:17" ht="15" customHeight="1" x14ac:dyDescent="0.25">
      <c r="J953" s="150"/>
      <c r="K953" s="150"/>
      <c r="L953" s="150"/>
      <c r="M953" s="150"/>
      <c r="N953" s="150"/>
      <c r="O953" s="150"/>
      <c r="P953" s="150"/>
      <c r="Q953" s="150"/>
    </row>
    <row r="954" spans="10:17" ht="15" customHeight="1" x14ac:dyDescent="0.25">
      <c r="J954" s="150"/>
      <c r="K954" s="150"/>
      <c r="L954" s="150"/>
      <c r="M954" s="150"/>
      <c r="N954" s="150"/>
      <c r="O954" s="150"/>
      <c r="P954" s="150"/>
      <c r="Q954" s="150"/>
    </row>
    <row r="955" spans="10:17" ht="15" customHeight="1" x14ac:dyDescent="0.25">
      <c r="J955" s="150"/>
      <c r="K955" s="150"/>
      <c r="L955" s="150"/>
      <c r="M955" s="150"/>
      <c r="N955" s="150"/>
      <c r="O955" s="150"/>
      <c r="P955" s="150"/>
      <c r="Q955" s="150"/>
    </row>
    <row r="956" spans="10:17" ht="15" customHeight="1" x14ac:dyDescent="0.25">
      <c r="J956" s="150"/>
      <c r="K956" s="150"/>
      <c r="L956" s="150"/>
      <c r="M956" s="150"/>
      <c r="N956" s="150"/>
      <c r="O956" s="150"/>
      <c r="P956" s="150"/>
      <c r="Q956" s="150"/>
    </row>
    <row r="957" spans="10:17" ht="15" customHeight="1" x14ac:dyDescent="0.25">
      <c r="J957" s="150"/>
      <c r="K957" s="150"/>
      <c r="L957" s="150"/>
      <c r="M957" s="150"/>
      <c r="N957" s="150"/>
      <c r="O957" s="150"/>
      <c r="P957" s="150"/>
      <c r="Q957" s="150"/>
    </row>
    <row r="958" spans="10:17" ht="15" customHeight="1" x14ac:dyDescent="0.25">
      <c r="J958" s="150"/>
      <c r="K958" s="150"/>
      <c r="L958" s="150"/>
      <c r="M958" s="150"/>
      <c r="N958" s="150"/>
      <c r="O958" s="150"/>
      <c r="P958" s="150"/>
      <c r="Q958" s="150"/>
    </row>
    <row r="959" spans="10:17" ht="15" customHeight="1" x14ac:dyDescent="0.25">
      <c r="J959" s="150"/>
      <c r="K959" s="150"/>
      <c r="L959" s="150"/>
      <c r="M959" s="150"/>
      <c r="N959" s="150"/>
      <c r="O959" s="150"/>
      <c r="P959" s="150"/>
      <c r="Q959" s="150"/>
    </row>
    <row r="960" spans="10:17" ht="15" customHeight="1" x14ac:dyDescent="0.25">
      <c r="J960" s="150"/>
      <c r="K960" s="150"/>
      <c r="L960" s="150"/>
      <c r="M960" s="150"/>
      <c r="N960" s="150"/>
      <c r="O960" s="150"/>
      <c r="P960" s="150"/>
      <c r="Q960" s="150"/>
    </row>
    <row r="961" spans="10:17" ht="15" customHeight="1" x14ac:dyDescent="0.25">
      <c r="J961" s="150"/>
      <c r="K961" s="150"/>
      <c r="L961" s="150"/>
      <c r="M961" s="150"/>
      <c r="N961" s="150"/>
      <c r="O961" s="150"/>
      <c r="P961" s="150"/>
      <c r="Q961" s="150"/>
    </row>
    <row r="962" spans="10:17" ht="15" customHeight="1" x14ac:dyDescent="0.25">
      <c r="J962" s="150"/>
      <c r="K962" s="150"/>
      <c r="L962" s="150"/>
      <c r="M962" s="150"/>
      <c r="N962" s="150"/>
      <c r="O962" s="150"/>
      <c r="P962" s="150"/>
      <c r="Q962" s="150"/>
    </row>
    <row r="963" spans="10:17" ht="15" customHeight="1" x14ac:dyDescent="0.25">
      <c r="J963" s="150"/>
      <c r="K963" s="150"/>
      <c r="L963" s="150"/>
      <c r="M963" s="150"/>
      <c r="N963" s="150"/>
      <c r="O963" s="150"/>
      <c r="P963" s="150"/>
      <c r="Q963" s="150"/>
    </row>
    <row r="964" spans="10:17" ht="15" customHeight="1" x14ac:dyDescent="0.25">
      <c r="J964" s="150"/>
      <c r="K964" s="150"/>
      <c r="L964" s="150"/>
      <c r="M964" s="150"/>
      <c r="N964" s="150"/>
      <c r="O964" s="150"/>
      <c r="P964" s="150"/>
      <c r="Q964" s="150"/>
    </row>
    <row r="965" spans="10:17" ht="15" customHeight="1" x14ac:dyDescent="0.25">
      <c r="J965" s="150"/>
      <c r="K965" s="150"/>
      <c r="L965" s="150"/>
      <c r="M965" s="150"/>
      <c r="N965" s="150"/>
      <c r="O965" s="150"/>
      <c r="P965" s="150"/>
      <c r="Q965" s="150"/>
    </row>
    <row r="966" spans="10:17" ht="15" customHeight="1" x14ac:dyDescent="0.25">
      <c r="J966" s="150"/>
      <c r="K966" s="150"/>
      <c r="L966" s="150"/>
      <c r="M966" s="150"/>
      <c r="N966" s="150"/>
      <c r="O966" s="150"/>
      <c r="P966" s="150"/>
      <c r="Q966" s="150"/>
    </row>
    <row r="967" spans="10:17" ht="15" customHeight="1" x14ac:dyDescent="0.25">
      <c r="J967" s="150"/>
      <c r="K967" s="150"/>
      <c r="L967" s="150"/>
      <c r="M967" s="150"/>
      <c r="N967" s="150"/>
      <c r="O967" s="150"/>
      <c r="P967" s="150"/>
      <c r="Q967" s="150"/>
    </row>
    <row r="968" spans="10:17" ht="15" customHeight="1" x14ac:dyDescent="0.25">
      <c r="J968" s="150"/>
      <c r="K968" s="150"/>
      <c r="L968" s="150"/>
      <c r="M968" s="150"/>
      <c r="N968" s="150"/>
      <c r="O968" s="150"/>
      <c r="P968" s="150"/>
      <c r="Q968" s="150"/>
    </row>
    <row r="969" spans="10:17" ht="15" customHeight="1" x14ac:dyDescent="0.25">
      <c r="J969" s="150"/>
      <c r="K969" s="150"/>
      <c r="L969" s="150"/>
      <c r="M969" s="150"/>
      <c r="N969" s="150"/>
      <c r="O969" s="150"/>
      <c r="P969" s="150"/>
      <c r="Q969" s="150"/>
    </row>
    <row r="970" spans="10:17" ht="15" customHeight="1" x14ac:dyDescent="0.25">
      <c r="J970" s="150"/>
      <c r="K970" s="150"/>
      <c r="L970" s="150"/>
      <c r="M970" s="150"/>
      <c r="N970" s="150"/>
      <c r="O970" s="150"/>
      <c r="P970" s="150"/>
      <c r="Q970" s="150"/>
    </row>
    <row r="971" spans="10:17" ht="15" customHeight="1" x14ac:dyDescent="0.25">
      <c r="J971" s="150"/>
      <c r="K971" s="150"/>
      <c r="L971" s="150"/>
      <c r="M971" s="150"/>
      <c r="N971" s="150"/>
      <c r="O971" s="150"/>
      <c r="P971" s="150"/>
      <c r="Q971" s="150"/>
    </row>
    <row r="972" spans="10:17" ht="15" customHeight="1" x14ac:dyDescent="0.25">
      <c r="J972" s="150"/>
      <c r="K972" s="150"/>
      <c r="L972" s="150"/>
      <c r="M972" s="150"/>
      <c r="N972" s="150"/>
      <c r="O972" s="150"/>
      <c r="P972" s="150"/>
      <c r="Q972" s="150"/>
    </row>
    <row r="973" spans="10:17" ht="15" customHeight="1" x14ac:dyDescent="0.25">
      <c r="J973" s="150"/>
      <c r="K973" s="150"/>
      <c r="L973" s="150"/>
      <c r="M973" s="150"/>
      <c r="N973" s="150"/>
      <c r="O973" s="150"/>
      <c r="P973" s="150"/>
      <c r="Q973" s="150"/>
    </row>
    <row r="974" spans="10:17" ht="15" customHeight="1" x14ac:dyDescent="0.25">
      <c r="J974" s="150"/>
      <c r="K974" s="150"/>
      <c r="L974" s="150"/>
      <c r="M974" s="150"/>
      <c r="N974" s="150"/>
      <c r="O974" s="150"/>
      <c r="P974" s="150"/>
      <c r="Q974" s="150"/>
    </row>
    <row r="975" spans="10:17" ht="15" customHeight="1" x14ac:dyDescent="0.25">
      <c r="J975" s="150"/>
      <c r="K975" s="150"/>
      <c r="L975" s="150"/>
      <c r="M975" s="150"/>
      <c r="N975" s="150"/>
      <c r="O975" s="150"/>
      <c r="P975" s="150"/>
      <c r="Q975" s="150"/>
    </row>
    <row r="976" spans="10:17" ht="15" customHeight="1" x14ac:dyDescent="0.25">
      <c r="J976" s="150"/>
      <c r="K976" s="150"/>
      <c r="L976" s="150"/>
      <c r="M976" s="150"/>
      <c r="N976" s="150"/>
      <c r="O976" s="150"/>
      <c r="P976" s="150"/>
      <c r="Q976" s="150"/>
    </row>
    <row r="977" spans="10:17" ht="15" customHeight="1" x14ac:dyDescent="0.25">
      <c r="J977" s="150"/>
      <c r="K977" s="150"/>
      <c r="L977" s="150"/>
      <c r="M977" s="150"/>
      <c r="N977" s="150"/>
      <c r="O977" s="150"/>
      <c r="P977" s="150"/>
      <c r="Q977" s="150"/>
    </row>
    <row r="978" spans="10:17" ht="15" customHeight="1" x14ac:dyDescent="0.25">
      <c r="J978" s="150"/>
      <c r="K978" s="150"/>
      <c r="L978" s="150"/>
      <c r="M978" s="150"/>
      <c r="N978" s="150"/>
      <c r="O978" s="150"/>
      <c r="P978" s="150"/>
      <c r="Q978" s="150"/>
    </row>
    <row r="979" spans="10:17" ht="15" customHeight="1" x14ac:dyDescent="0.25">
      <c r="J979" s="150"/>
      <c r="K979" s="150"/>
      <c r="L979" s="150"/>
      <c r="M979" s="150"/>
      <c r="N979" s="150"/>
      <c r="O979" s="150"/>
      <c r="P979" s="150"/>
      <c r="Q979" s="150"/>
    </row>
    <row r="980" spans="10:17" ht="15" customHeight="1" x14ac:dyDescent="0.25">
      <c r="J980" s="150"/>
      <c r="K980" s="150"/>
      <c r="L980" s="150"/>
      <c r="M980" s="150"/>
      <c r="N980" s="150"/>
      <c r="O980" s="150"/>
      <c r="P980" s="150"/>
      <c r="Q980" s="150"/>
    </row>
    <row r="981" spans="10:17" ht="15" customHeight="1" x14ac:dyDescent="0.25">
      <c r="J981" s="150"/>
      <c r="K981" s="150"/>
      <c r="L981" s="150"/>
      <c r="M981" s="150"/>
      <c r="N981" s="150"/>
      <c r="O981" s="150"/>
      <c r="P981" s="150"/>
      <c r="Q981" s="150"/>
    </row>
    <row r="982" spans="10:17" ht="15" customHeight="1" x14ac:dyDescent="0.25">
      <c r="J982" s="150"/>
      <c r="K982" s="150"/>
      <c r="L982" s="150"/>
      <c r="M982" s="150"/>
      <c r="N982" s="150"/>
      <c r="O982" s="150"/>
      <c r="P982" s="150"/>
      <c r="Q982" s="150"/>
    </row>
    <row r="983" spans="10:17" ht="15" customHeight="1" x14ac:dyDescent="0.25">
      <c r="J983" s="150"/>
      <c r="K983" s="150"/>
      <c r="L983" s="150"/>
      <c r="M983" s="150"/>
      <c r="N983" s="150"/>
      <c r="O983" s="150"/>
      <c r="P983" s="150"/>
      <c r="Q983" s="150"/>
    </row>
    <row r="984" spans="10:17" ht="15" customHeight="1" x14ac:dyDescent="0.25">
      <c r="J984" s="150"/>
      <c r="K984" s="150"/>
      <c r="L984" s="150"/>
      <c r="M984" s="150"/>
      <c r="N984" s="150"/>
      <c r="O984" s="150"/>
      <c r="P984" s="150"/>
      <c r="Q984" s="150"/>
    </row>
    <row r="985" spans="10:17" ht="15" customHeight="1" x14ac:dyDescent="0.25">
      <c r="J985" s="150"/>
      <c r="K985" s="150"/>
      <c r="L985" s="150"/>
      <c r="M985" s="150"/>
      <c r="N985" s="150"/>
      <c r="O985" s="150"/>
      <c r="P985" s="150"/>
      <c r="Q985" s="150"/>
    </row>
    <row r="986" spans="10:17" ht="15" customHeight="1" x14ac:dyDescent="0.25">
      <c r="J986" s="150"/>
      <c r="K986" s="150"/>
      <c r="L986" s="150"/>
      <c r="M986" s="150"/>
      <c r="N986" s="150"/>
      <c r="O986" s="150"/>
      <c r="P986" s="150"/>
      <c r="Q986" s="150"/>
    </row>
    <row r="987" spans="10:17" ht="15" customHeight="1" x14ac:dyDescent="0.25">
      <c r="J987" s="150"/>
      <c r="K987" s="150"/>
      <c r="L987" s="150"/>
      <c r="M987" s="150"/>
      <c r="N987" s="150"/>
      <c r="O987" s="150"/>
      <c r="P987" s="150"/>
      <c r="Q987" s="150"/>
    </row>
    <row r="988" spans="10:17" ht="15" customHeight="1" x14ac:dyDescent="0.25">
      <c r="J988" s="150"/>
      <c r="K988" s="150"/>
      <c r="L988" s="150"/>
      <c r="M988" s="150"/>
      <c r="N988" s="150"/>
      <c r="O988" s="150"/>
      <c r="P988" s="150"/>
      <c r="Q988" s="150"/>
    </row>
    <row r="989" spans="10:17" ht="15" customHeight="1" x14ac:dyDescent="0.25">
      <c r="J989" s="150"/>
      <c r="K989" s="150"/>
      <c r="L989" s="150"/>
      <c r="M989" s="150"/>
      <c r="N989" s="150"/>
      <c r="O989" s="150"/>
      <c r="P989" s="150"/>
      <c r="Q989" s="150"/>
    </row>
    <row r="990" spans="10:17" ht="15" customHeight="1" x14ac:dyDescent="0.25">
      <c r="J990" s="150"/>
      <c r="K990" s="150"/>
      <c r="L990" s="150"/>
      <c r="M990" s="150"/>
      <c r="N990" s="150"/>
      <c r="O990" s="150"/>
      <c r="P990" s="150"/>
      <c r="Q990" s="150"/>
    </row>
    <row r="991" spans="10:17" ht="15" customHeight="1" x14ac:dyDescent="0.25">
      <c r="J991" s="150"/>
      <c r="K991" s="150"/>
      <c r="L991" s="150"/>
      <c r="M991" s="150"/>
      <c r="N991" s="150"/>
      <c r="O991" s="150"/>
      <c r="P991" s="150"/>
      <c r="Q991" s="150"/>
    </row>
    <row r="992" spans="10:17" ht="15" customHeight="1" x14ac:dyDescent="0.25">
      <c r="J992" s="150"/>
      <c r="K992" s="150"/>
      <c r="L992" s="150"/>
      <c r="M992" s="150"/>
      <c r="N992" s="150"/>
      <c r="O992" s="150"/>
      <c r="P992" s="150"/>
      <c r="Q992" s="150"/>
    </row>
    <row r="993" spans="10:17" ht="15" customHeight="1" x14ac:dyDescent="0.25">
      <c r="J993" s="150"/>
      <c r="K993" s="150"/>
      <c r="L993" s="150"/>
      <c r="M993" s="150"/>
      <c r="N993" s="150"/>
      <c r="O993" s="150"/>
      <c r="P993" s="150"/>
      <c r="Q993" s="150"/>
    </row>
    <row r="994" spans="10:17" ht="15" customHeight="1" x14ac:dyDescent="0.25">
      <c r="J994" s="150"/>
      <c r="K994" s="150"/>
      <c r="L994" s="150"/>
      <c r="M994" s="150"/>
      <c r="N994" s="150"/>
      <c r="O994" s="150"/>
      <c r="P994" s="150"/>
      <c r="Q994" s="150"/>
    </row>
    <row r="995" spans="10:17" ht="15" customHeight="1" x14ac:dyDescent="0.25">
      <c r="J995" s="150"/>
      <c r="K995" s="150"/>
      <c r="L995" s="150"/>
      <c r="M995" s="150"/>
      <c r="N995" s="150"/>
      <c r="O995" s="150"/>
      <c r="P995" s="150"/>
      <c r="Q995" s="150"/>
    </row>
    <row r="996" spans="10:17" ht="15" customHeight="1" x14ac:dyDescent="0.25">
      <c r="J996" s="150"/>
      <c r="K996" s="150"/>
      <c r="L996" s="150"/>
      <c r="M996" s="150"/>
      <c r="N996" s="150"/>
      <c r="O996" s="150"/>
      <c r="P996" s="150"/>
      <c r="Q996" s="150"/>
    </row>
    <row r="997" spans="10:17" ht="15" customHeight="1" x14ac:dyDescent="0.25">
      <c r="J997" s="150"/>
      <c r="K997" s="150"/>
      <c r="L997" s="150"/>
      <c r="M997" s="150"/>
      <c r="N997" s="150"/>
      <c r="O997" s="150"/>
      <c r="P997" s="150"/>
      <c r="Q997" s="150"/>
    </row>
    <row r="998" spans="10:17" ht="15" customHeight="1" x14ac:dyDescent="0.25">
      <c r="J998" s="150"/>
      <c r="K998" s="150"/>
      <c r="L998" s="150"/>
      <c r="M998" s="150"/>
      <c r="N998" s="150"/>
      <c r="O998" s="150"/>
      <c r="P998" s="150"/>
      <c r="Q998" s="150"/>
    </row>
    <row r="999" spans="10:17" ht="15" customHeight="1" x14ac:dyDescent="0.25">
      <c r="J999" s="150"/>
      <c r="K999" s="150"/>
      <c r="L999" s="150"/>
      <c r="M999" s="150"/>
      <c r="N999" s="150"/>
      <c r="O999" s="150"/>
      <c r="P999" s="150"/>
      <c r="Q999" s="150"/>
    </row>
    <row r="1000" spans="10:17" ht="15" customHeight="1" x14ac:dyDescent="0.25">
      <c r="J1000" s="150"/>
      <c r="K1000" s="150"/>
      <c r="L1000" s="150"/>
      <c r="M1000" s="150"/>
      <c r="N1000" s="150"/>
      <c r="O1000" s="150"/>
      <c r="P1000" s="150"/>
      <c r="Q1000" s="150"/>
    </row>
    <row r="1001" spans="10:17" ht="15" customHeight="1" x14ac:dyDescent="0.25">
      <c r="J1001" s="150"/>
      <c r="K1001" s="150"/>
      <c r="L1001" s="150"/>
      <c r="M1001" s="150"/>
      <c r="N1001" s="150"/>
      <c r="O1001" s="150"/>
      <c r="P1001" s="150"/>
      <c r="Q1001" s="150"/>
    </row>
    <row r="1002" spans="10:17" ht="15" customHeight="1" x14ac:dyDescent="0.25">
      <c r="J1002" s="150"/>
      <c r="K1002" s="150"/>
      <c r="L1002" s="150"/>
      <c r="M1002" s="150"/>
      <c r="N1002" s="150"/>
      <c r="O1002" s="150"/>
      <c r="P1002" s="150"/>
      <c r="Q1002" s="150"/>
    </row>
    <row r="1003" spans="10:17" ht="15" customHeight="1" x14ac:dyDescent="0.25">
      <c r="J1003" s="150"/>
      <c r="K1003" s="150"/>
      <c r="L1003" s="150"/>
      <c r="M1003" s="150"/>
      <c r="N1003" s="150"/>
      <c r="O1003" s="150"/>
      <c r="P1003" s="150"/>
      <c r="Q1003" s="150"/>
    </row>
    <row r="1004" spans="10:17" ht="15" customHeight="1" x14ac:dyDescent="0.25">
      <c r="J1004" s="150"/>
      <c r="K1004" s="150"/>
      <c r="L1004" s="150"/>
      <c r="M1004" s="150"/>
      <c r="N1004" s="150"/>
      <c r="O1004" s="150"/>
      <c r="P1004" s="150"/>
      <c r="Q1004" s="150"/>
    </row>
    <row r="1005" spans="10:17" ht="15" customHeight="1" x14ac:dyDescent="0.25">
      <c r="J1005" s="150"/>
      <c r="K1005" s="150"/>
      <c r="L1005" s="150"/>
      <c r="M1005" s="150"/>
      <c r="N1005" s="150"/>
      <c r="O1005" s="150"/>
      <c r="P1005" s="150"/>
      <c r="Q1005" s="150"/>
    </row>
    <row r="1006" spans="10:17" ht="15" customHeight="1" x14ac:dyDescent="0.25">
      <c r="J1006" s="150"/>
      <c r="K1006" s="150"/>
      <c r="L1006" s="150"/>
      <c r="M1006" s="150"/>
      <c r="N1006" s="150"/>
      <c r="O1006" s="150"/>
      <c r="P1006" s="150"/>
      <c r="Q1006" s="150"/>
    </row>
    <row r="1007" spans="10:17" ht="15" customHeight="1" x14ac:dyDescent="0.25">
      <c r="J1007" s="150"/>
      <c r="K1007" s="150"/>
      <c r="L1007" s="150"/>
      <c r="M1007" s="150"/>
      <c r="N1007" s="150"/>
      <c r="O1007" s="150"/>
      <c r="P1007" s="150"/>
      <c r="Q1007" s="150"/>
    </row>
    <row r="1008" spans="10:17" ht="15" customHeight="1" x14ac:dyDescent="0.25">
      <c r="J1008" s="150"/>
      <c r="K1008" s="150"/>
      <c r="L1008" s="150"/>
      <c r="M1008" s="150"/>
      <c r="N1008" s="150"/>
      <c r="O1008" s="150"/>
      <c r="P1008" s="150"/>
      <c r="Q1008" s="150"/>
    </row>
    <row r="1009" spans="10:17" ht="15" customHeight="1" x14ac:dyDescent="0.25">
      <c r="J1009" s="150"/>
      <c r="K1009" s="150"/>
      <c r="L1009" s="150"/>
      <c r="M1009" s="150"/>
      <c r="N1009" s="150"/>
      <c r="O1009" s="150"/>
      <c r="P1009" s="150"/>
      <c r="Q1009" s="150"/>
    </row>
    <row r="1010" spans="10:17" ht="15" customHeight="1" x14ac:dyDescent="0.25">
      <c r="J1010" s="150"/>
      <c r="K1010" s="150"/>
      <c r="L1010" s="150"/>
      <c r="M1010" s="150"/>
      <c r="N1010" s="150"/>
      <c r="O1010" s="150"/>
      <c r="P1010" s="150"/>
      <c r="Q1010" s="150"/>
    </row>
    <row r="1011" spans="10:17" ht="15" customHeight="1" x14ac:dyDescent="0.25">
      <c r="J1011" s="150"/>
      <c r="K1011" s="150"/>
      <c r="L1011" s="150"/>
      <c r="M1011" s="150"/>
      <c r="N1011" s="150"/>
      <c r="O1011" s="150"/>
      <c r="P1011" s="150"/>
      <c r="Q1011" s="150"/>
    </row>
    <row r="1012" spans="10:17" ht="15" customHeight="1" x14ac:dyDescent="0.25">
      <c r="J1012" s="150"/>
      <c r="K1012" s="150"/>
      <c r="L1012" s="150"/>
      <c r="M1012" s="150"/>
      <c r="N1012" s="150"/>
      <c r="O1012" s="150"/>
      <c r="P1012" s="150"/>
      <c r="Q1012" s="150"/>
    </row>
    <row r="1013" spans="10:17" ht="15" customHeight="1" x14ac:dyDescent="0.25">
      <c r="J1013" s="150"/>
      <c r="K1013" s="150"/>
      <c r="L1013" s="150"/>
      <c r="M1013" s="150"/>
      <c r="N1013" s="150"/>
      <c r="O1013" s="150"/>
      <c r="P1013" s="150"/>
      <c r="Q1013" s="150"/>
    </row>
    <row r="1014" spans="10:17" ht="15" customHeight="1" x14ac:dyDescent="0.25">
      <c r="J1014" s="150"/>
      <c r="K1014" s="150"/>
      <c r="L1014" s="150"/>
      <c r="M1014" s="150"/>
      <c r="N1014" s="150"/>
      <c r="O1014" s="150"/>
      <c r="P1014" s="150"/>
      <c r="Q1014" s="150"/>
    </row>
    <row r="1015" spans="10:17" ht="15" customHeight="1" x14ac:dyDescent="0.25">
      <c r="J1015" s="150"/>
      <c r="K1015" s="150"/>
      <c r="L1015" s="150"/>
      <c r="M1015" s="150"/>
      <c r="N1015" s="150"/>
      <c r="O1015" s="150"/>
      <c r="P1015" s="150"/>
      <c r="Q1015" s="150"/>
    </row>
    <row r="1016" spans="10:17" ht="15" customHeight="1" x14ac:dyDescent="0.25">
      <c r="J1016" s="150"/>
      <c r="K1016" s="150"/>
      <c r="L1016" s="150"/>
      <c r="M1016" s="150"/>
      <c r="N1016" s="150"/>
      <c r="O1016" s="150"/>
      <c r="P1016" s="150"/>
      <c r="Q1016" s="150"/>
    </row>
    <row r="1017" spans="10:17" ht="15" customHeight="1" x14ac:dyDescent="0.25">
      <c r="J1017" s="150"/>
      <c r="K1017" s="150"/>
      <c r="L1017" s="150"/>
      <c r="M1017" s="150"/>
      <c r="N1017" s="150"/>
      <c r="O1017" s="150"/>
      <c r="P1017" s="150"/>
      <c r="Q1017" s="150"/>
    </row>
    <row r="1018" spans="10:17" ht="15" customHeight="1" x14ac:dyDescent="0.25">
      <c r="J1018" s="150"/>
      <c r="K1018" s="150"/>
      <c r="L1018" s="150"/>
      <c r="M1018" s="150"/>
      <c r="N1018" s="150"/>
      <c r="O1018" s="150"/>
      <c r="P1018" s="150"/>
      <c r="Q1018" s="150"/>
    </row>
    <row r="1019" spans="10:17" ht="15" customHeight="1" x14ac:dyDescent="0.25">
      <c r="J1019" s="150"/>
      <c r="K1019" s="150"/>
      <c r="L1019" s="150"/>
      <c r="M1019" s="150"/>
      <c r="N1019" s="150"/>
      <c r="O1019" s="150"/>
      <c r="P1019" s="150"/>
      <c r="Q1019" s="150"/>
    </row>
    <row r="1020" spans="10:17" ht="15" customHeight="1" x14ac:dyDescent="0.25">
      <c r="J1020" s="150"/>
      <c r="K1020" s="150"/>
      <c r="L1020" s="150"/>
      <c r="M1020" s="150"/>
      <c r="N1020" s="150"/>
      <c r="O1020" s="150"/>
      <c r="P1020" s="150"/>
      <c r="Q1020" s="150"/>
    </row>
    <row r="1021" spans="10:17" ht="15" customHeight="1" x14ac:dyDescent="0.25">
      <c r="J1021" s="150"/>
      <c r="K1021" s="150"/>
      <c r="L1021" s="150"/>
      <c r="M1021" s="150"/>
      <c r="N1021" s="150"/>
      <c r="O1021" s="150"/>
      <c r="P1021" s="150"/>
      <c r="Q1021" s="150"/>
    </row>
    <row r="1022" spans="10:17" ht="15" customHeight="1" x14ac:dyDescent="0.25">
      <c r="J1022" s="150"/>
      <c r="K1022" s="150"/>
      <c r="L1022" s="150"/>
      <c r="M1022" s="150"/>
      <c r="N1022" s="150"/>
      <c r="O1022" s="150"/>
      <c r="P1022" s="150"/>
      <c r="Q1022" s="150"/>
    </row>
    <row r="1023" spans="10:17" ht="15" customHeight="1" x14ac:dyDescent="0.25">
      <c r="J1023" s="150"/>
      <c r="K1023" s="150"/>
      <c r="L1023" s="150"/>
      <c r="M1023" s="150"/>
      <c r="N1023" s="150"/>
      <c r="O1023" s="150"/>
      <c r="P1023" s="150"/>
      <c r="Q1023" s="150"/>
    </row>
    <row r="1024" spans="10:17" ht="15" customHeight="1" x14ac:dyDescent="0.25">
      <c r="J1024" s="150"/>
      <c r="K1024" s="150"/>
      <c r="L1024" s="150"/>
      <c r="M1024" s="150"/>
      <c r="N1024" s="150"/>
      <c r="O1024" s="150"/>
      <c r="P1024" s="150"/>
      <c r="Q1024" s="150"/>
    </row>
    <row r="1025" spans="10:17" ht="15" customHeight="1" x14ac:dyDescent="0.25">
      <c r="J1025" s="150"/>
      <c r="K1025" s="150"/>
      <c r="L1025" s="150"/>
      <c r="M1025" s="150"/>
      <c r="N1025" s="150"/>
      <c r="O1025" s="150"/>
      <c r="P1025" s="150"/>
      <c r="Q1025" s="150"/>
    </row>
    <row r="1026" spans="10:17" ht="15" customHeight="1" x14ac:dyDescent="0.25">
      <c r="J1026" s="150"/>
      <c r="K1026" s="150"/>
      <c r="L1026" s="150"/>
      <c r="M1026" s="150"/>
      <c r="N1026" s="150"/>
      <c r="O1026" s="150"/>
      <c r="P1026" s="150"/>
      <c r="Q1026" s="150"/>
    </row>
    <row r="1027" spans="10:17" ht="15" customHeight="1" x14ac:dyDescent="0.25">
      <c r="J1027" s="150"/>
      <c r="K1027" s="150"/>
      <c r="L1027" s="150"/>
      <c r="M1027" s="150"/>
      <c r="N1027" s="150"/>
      <c r="O1027" s="150"/>
      <c r="P1027" s="150"/>
      <c r="Q1027" s="150"/>
    </row>
    <row r="1028" spans="10:17" ht="15" customHeight="1" x14ac:dyDescent="0.25">
      <c r="J1028" s="150"/>
      <c r="K1028" s="150"/>
      <c r="L1028" s="150"/>
      <c r="M1028" s="150"/>
      <c r="N1028" s="150"/>
      <c r="O1028" s="150"/>
      <c r="P1028" s="150"/>
      <c r="Q1028" s="150"/>
    </row>
    <row r="1029" spans="10:17" ht="15" customHeight="1" x14ac:dyDescent="0.25">
      <c r="J1029" s="150"/>
      <c r="K1029" s="150"/>
      <c r="L1029" s="150"/>
      <c r="M1029" s="150"/>
      <c r="N1029" s="150"/>
      <c r="O1029" s="150"/>
      <c r="P1029" s="150"/>
      <c r="Q1029" s="150"/>
    </row>
    <row r="1030" spans="10:17" ht="15" customHeight="1" x14ac:dyDescent="0.25">
      <c r="J1030" s="150"/>
      <c r="K1030" s="150"/>
      <c r="L1030" s="150"/>
      <c r="M1030" s="150"/>
      <c r="N1030" s="150"/>
      <c r="O1030" s="150"/>
      <c r="P1030" s="150"/>
      <c r="Q1030" s="150"/>
    </row>
    <row r="1031" spans="10:17" ht="15" customHeight="1" x14ac:dyDescent="0.25">
      <c r="J1031" s="150"/>
      <c r="K1031" s="150"/>
      <c r="L1031" s="150"/>
      <c r="M1031" s="150"/>
      <c r="N1031" s="150"/>
      <c r="O1031" s="150"/>
      <c r="P1031" s="150"/>
      <c r="Q1031" s="150"/>
    </row>
    <row r="1032" spans="10:17" ht="15" customHeight="1" x14ac:dyDescent="0.25">
      <c r="J1032" s="150"/>
      <c r="K1032" s="150"/>
      <c r="L1032" s="150"/>
      <c r="M1032" s="150"/>
      <c r="N1032" s="150"/>
      <c r="O1032" s="150"/>
      <c r="P1032" s="150"/>
      <c r="Q1032" s="150"/>
    </row>
    <row r="1033" spans="10:17" ht="15" customHeight="1" x14ac:dyDescent="0.25">
      <c r="J1033" s="150"/>
      <c r="K1033" s="150"/>
      <c r="L1033" s="150"/>
      <c r="M1033" s="150"/>
      <c r="N1033" s="150"/>
      <c r="O1033" s="150"/>
      <c r="P1033" s="150"/>
      <c r="Q1033" s="150"/>
    </row>
    <row r="1034" spans="10:17" ht="15" customHeight="1" x14ac:dyDescent="0.25">
      <c r="J1034" s="150"/>
      <c r="K1034" s="150"/>
      <c r="L1034" s="150"/>
      <c r="M1034" s="150"/>
      <c r="N1034" s="150"/>
      <c r="O1034" s="150"/>
      <c r="P1034" s="150"/>
      <c r="Q1034" s="150"/>
    </row>
    <row r="1035" spans="10:17" ht="15" customHeight="1" x14ac:dyDescent="0.25">
      <c r="J1035" s="150"/>
      <c r="K1035" s="150"/>
      <c r="L1035" s="150"/>
      <c r="M1035" s="150"/>
      <c r="N1035" s="150"/>
      <c r="O1035" s="150"/>
      <c r="P1035" s="150"/>
      <c r="Q1035" s="150"/>
    </row>
    <row r="1036" spans="10:17" ht="15" customHeight="1" x14ac:dyDescent="0.25">
      <c r="J1036" s="150"/>
      <c r="K1036" s="150"/>
      <c r="L1036" s="150"/>
      <c r="M1036" s="150"/>
      <c r="N1036" s="150"/>
      <c r="O1036" s="150"/>
      <c r="P1036" s="150"/>
      <c r="Q1036" s="150"/>
    </row>
    <row r="1037" spans="10:17" ht="15" customHeight="1" x14ac:dyDescent="0.25">
      <c r="J1037" s="150"/>
      <c r="K1037" s="150"/>
      <c r="L1037" s="150"/>
      <c r="M1037" s="150"/>
      <c r="N1037" s="150"/>
      <c r="O1037" s="150"/>
      <c r="P1037" s="150"/>
      <c r="Q1037" s="150"/>
    </row>
    <row r="1038" spans="10:17" ht="15" customHeight="1" x14ac:dyDescent="0.25">
      <c r="J1038" s="150"/>
      <c r="K1038" s="150"/>
      <c r="L1038" s="150"/>
      <c r="M1038" s="150"/>
      <c r="N1038" s="150"/>
      <c r="O1038" s="150"/>
      <c r="P1038" s="150"/>
      <c r="Q1038" s="150"/>
    </row>
    <row r="1039" spans="10:17" ht="15" customHeight="1" x14ac:dyDescent="0.25">
      <c r="J1039" s="150"/>
      <c r="K1039" s="150"/>
      <c r="L1039" s="150"/>
      <c r="M1039" s="150"/>
      <c r="N1039" s="150"/>
      <c r="O1039" s="150"/>
      <c r="P1039" s="150"/>
      <c r="Q1039" s="150"/>
    </row>
    <row r="1040" spans="10:17" ht="15" customHeight="1" x14ac:dyDescent="0.25">
      <c r="J1040" s="150"/>
      <c r="K1040" s="150"/>
      <c r="L1040" s="150"/>
      <c r="M1040" s="150"/>
      <c r="N1040" s="150"/>
      <c r="O1040" s="150"/>
      <c r="P1040" s="150"/>
      <c r="Q1040" s="150"/>
    </row>
    <row r="1041" spans="10:17" ht="15" customHeight="1" x14ac:dyDescent="0.25">
      <c r="J1041" s="150"/>
      <c r="K1041" s="150"/>
      <c r="L1041" s="150"/>
      <c r="M1041" s="150"/>
      <c r="N1041" s="150"/>
      <c r="O1041" s="150"/>
      <c r="P1041" s="150"/>
      <c r="Q1041" s="150"/>
    </row>
    <row r="1042" spans="10:17" ht="15" customHeight="1" x14ac:dyDescent="0.25">
      <c r="J1042" s="150"/>
      <c r="K1042" s="150"/>
      <c r="L1042" s="150"/>
      <c r="M1042" s="150"/>
      <c r="N1042" s="150"/>
      <c r="O1042" s="150"/>
      <c r="P1042" s="150"/>
      <c r="Q1042" s="150"/>
    </row>
    <row r="1043" spans="10:17" ht="15" customHeight="1" x14ac:dyDescent="0.25">
      <c r="J1043" s="150"/>
      <c r="K1043" s="150"/>
      <c r="L1043" s="150"/>
      <c r="M1043" s="150"/>
      <c r="N1043" s="150"/>
      <c r="O1043" s="150"/>
      <c r="P1043" s="150"/>
      <c r="Q1043" s="150"/>
    </row>
    <row r="1044" spans="10:17" ht="15" customHeight="1" x14ac:dyDescent="0.25">
      <c r="J1044" s="150"/>
      <c r="K1044" s="150"/>
      <c r="L1044" s="150"/>
      <c r="M1044" s="150"/>
      <c r="N1044" s="150"/>
      <c r="O1044" s="150"/>
      <c r="P1044" s="150"/>
      <c r="Q1044" s="150"/>
    </row>
    <row r="1045" spans="10:17" ht="15" customHeight="1" x14ac:dyDescent="0.25">
      <c r="J1045" s="150"/>
      <c r="K1045" s="150"/>
      <c r="L1045" s="150"/>
      <c r="M1045" s="150"/>
      <c r="N1045" s="150"/>
      <c r="O1045" s="150"/>
      <c r="P1045" s="150"/>
      <c r="Q1045" s="150"/>
    </row>
    <row r="1046" spans="10:17" ht="15" customHeight="1" x14ac:dyDescent="0.25">
      <c r="J1046" s="150"/>
      <c r="K1046" s="150"/>
      <c r="L1046" s="150"/>
      <c r="M1046" s="150"/>
      <c r="N1046" s="150"/>
      <c r="O1046" s="150"/>
      <c r="P1046" s="150"/>
      <c r="Q1046" s="150"/>
    </row>
    <row r="1047" spans="10:17" ht="15" customHeight="1" x14ac:dyDescent="0.25">
      <c r="J1047" s="150"/>
      <c r="K1047" s="150"/>
      <c r="L1047" s="150"/>
      <c r="M1047" s="150"/>
      <c r="N1047" s="150"/>
      <c r="O1047" s="150"/>
      <c r="P1047" s="150"/>
      <c r="Q1047" s="150"/>
    </row>
    <row r="1048" spans="10:17" ht="15" customHeight="1" x14ac:dyDescent="0.25">
      <c r="J1048" s="150"/>
      <c r="K1048" s="150"/>
      <c r="L1048" s="150"/>
      <c r="M1048" s="150"/>
      <c r="N1048" s="150"/>
      <c r="O1048" s="150"/>
      <c r="P1048" s="150"/>
      <c r="Q1048" s="150"/>
    </row>
    <row r="1049" spans="10:17" ht="15" customHeight="1" x14ac:dyDescent="0.25">
      <c r="J1049" s="150"/>
      <c r="K1049" s="150"/>
      <c r="L1049" s="150"/>
      <c r="M1049" s="150"/>
      <c r="N1049" s="150"/>
      <c r="O1049" s="150"/>
      <c r="P1049" s="150"/>
      <c r="Q1049" s="150"/>
    </row>
    <row r="1050" spans="10:17" ht="15" customHeight="1" x14ac:dyDescent="0.25">
      <c r="J1050" s="150"/>
      <c r="K1050" s="150"/>
      <c r="L1050" s="150"/>
      <c r="M1050" s="150"/>
      <c r="N1050" s="150"/>
      <c r="O1050" s="150"/>
      <c r="P1050" s="150"/>
      <c r="Q1050" s="150"/>
    </row>
    <row r="1051" spans="10:17" ht="15" customHeight="1" x14ac:dyDescent="0.25">
      <c r="J1051" s="150"/>
      <c r="K1051" s="150"/>
      <c r="L1051" s="150"/>
      <c r="M1051" s="150"/>
      <c r="N1051" s="150"/>
      <c r="O1051" s="150"/>
      <c r="P1051" s="150"/>
      <c r="Q1051" s="150"/>
    </row>
    <row r="1052" spans="10:17" ht="15" customHeight="1" x14ac:dyDescent="0.25">
      <c r="J1052" s="150"/>
      <c r="K1052" s="150"/>
      <c r="L1052" s="150"/>
      <c r="M1052" s="150"/>
      <c r="N1052" s="150"/>
      <c r="O1052" s="150"/>
      <c r="P1052" s="150"/>
      <c r="Q1052" s="150"/>
    </row>
    <row r="1053" spans="10:17" ht="15" customHeight="1" x14ac:dyDescent="0.25">
      <c r="J1053" s="150"/>
      <c r="K1053" s="150"/>
      <c r="L1053" s="150"/>
      <c r="M1053" s="150"/>
      <c r="N1053" s="150"/>
      <c r="O1053" s="150"/>
      <c r="P1053" s="150"/>
      <c r="Q1053" s="150"/>
    </row>
    <row r="1054" spans="10:17" ht="15" customHeight="1" x14ac:dyDescent="0.25">
      <c r="J1054" s="150"/>
      <c r="K1054" s="150"/>
      <c r="L1054" s="150"/>
      <c r="M1054" s="150"/>
      <c r="N1054" s="150"/>
      <c r="O1054" s="150"/>
      <c r="P1054" s="150"/>
      <c r="Q1054" s="150"/>
    </row>
    <row r="1055" spans="10:17" ht="15" customHeight="1" x14ac:dyDescent="0.25">
      <c r="J1055" s="150"/>
      <c r="K1055" s="150"/>
      <c r="L1055" s="150"/>
      <c r="M1055" s="150"/>
      <c r="N1055" s="150"/>
      <c r="O1055" s="150"/>
      <c r="P1055" s="150"/>
      <c r="Q1055" s="150"/>
    </row>
    <row r="1056" spans="10:17" ht="15" customHeight="1" x14ac:dyDescent="0.25">
      <c r="J1056" s="150"/>
      <c r="K1056" s="150"/>
      <c r="L1056" s="150"/>
      <c r="M1056" s="150"/>
      <c r="N1056" s="150"/>
      <c r="O1056" s="150"/>
      <c r="P1056" s="150"/>
      <c r="Q1056" s="150"/>
    </row>
    <row r="1057" spans="10:17" ht="15" customHeight="1" x14ac:dyDescent="0.25">
      <c r="J1057" s="150"/>
      <c r="K1057" s="150"/>
      <c r="L1057" s="150"/>
      <c r="M1057" s="150"/>
      <c r="N1057" s="150"/>
      <c r="O1057" s="150"/>
      <c r="P1057" s="150"/>
      <c r="Q1057" s="150"/>
    </row>
    <row r="1058" spans="10:17" ht="15" customHeight="1" x14ac:dyDescent="0.25">
      <c r="J1058" s="150"/>
      <c r="K1058" s="150"/>
      <c r="L1058" s="150"/>
      <c r="M1058" s="150"/>
      <c r="N1058" s="150"/>
      <c r="O1058" s="150"/>
      <c r="P1058" s="150"/>
      <c r="Q1058" s="150"/>
    </row>
    <row r="1059" spans="10:17" ht="15" customHeight="1" x14ac:dyDescent="0.25">
      <c r="J1059" s="150"/>
      <c r="K1059" s="150"/>
      <c r="L1059" s="150"/>
      <c r="M1059" s="150"/>
      <c r="N1059" s="150"/>
      <c r="O1059" s="150"/>
      <c r="P1059" s="150"/>
      <c r="Q1059" s="150"/>
    </row>
    <row r="1060" spans="10:17" ht="15" customHeight="1" x14ac:dyDescent="0.25">
      <c r="J1060" s="150"/>
      <c r="K1060" s="150"/>
      <c r="L1060" s="150"/>
      <c r="M1060" s="150"/>
      <c r="N1060" s="150"/>
      <c r="O1060" s="150"/>
      <c r="P1060" s="150"/>
      <c r="Q1060" s="150"/>
    </row>
    <row r="1061" spans="10:17" ht="15" customHeight="1" x14ac:dyDescent="0.25">
      <c r="J1061" s="150"/>
      <c r="K1061" s="150"/>
      <c r="L1061" s="150"/>
      <c r="M1061" s="150"/>
      <c r="N1061" s="150"/>
      <c r="O1061" s="150"/>
      <c r="P1061" s="150"/>
      <c r="Q1061" s="150"/>
    </row>
    <row r="1062" spans="10:17" ht="15" customHeight="1" x14ac:dyDescent="0.25">
      <c r="J1062" s="150"/>
      <c r="K1062" s="150"/>
      <c r="L1062" s="150"/>
      <c r="M1062" s="150"/>
      <c r="N1062" s="150"/>
      <c r="O1062" s="150"/>
      <c r="P1062" s="150"/>
      <c r="Q1062" s="150"/>
    </row>
    <row r="1063" spans="10:17" ht="15" customHeight="1" x14ac:dyDescent="0.25">
      <c r="J1063" s="150"/>
      <c r="K1063" s="150"/>
      <c r="L1063" s="150"/>
      <c r="M1063" s="150"/>
      <c r="N1063" s="150"/>
      <c r="O1063" s="150"/>
      <c r="P1063" s="150"/>
      <c r="Q1063" s="150"/>
    </row>
    <row r="1064" spans="10:17" ht="15" customHeight="1" x14ac:dyDescent="0.25">
      <c r="J1064" s="150"/>
      <c r="K1064" s="150"/>
      <c r="L1064" s="150"/>
      <c r="M1064" s="150"/>
      <c r="N1064" s="150"/>
      <c r="O1064" s="150"/>
      <c r="P1064" s="150"/>
      <c r="Q1064" s="150"/>
    </row>
    <row r="1065" spans="10:17" ht="15" customHeight="1" x14ac:dyDescent="0.25">
      <c r="J1065" s="150"/>
      <c r="K1065" s="150"/>
      <c r="L1065" s="150"/>
      <c r="M1065" s="150"/>
      <c r="N1065" s="150"/>
      <c r="O1065" s="150"/>
      <c r="P1065" s="150"/>
      <c r="Q1065" s="150"/>
    </row>
    <row r="1066" spans="10:17" ht="15" customHeight="1" x14ac:dyDescent="0.25">
      <c r="J1066" s="150"/>
      <c r="K1066" s="150"/>
      <c r="L1066" s="150"/>
      <c r="M1066" s="150"/>
      <c r="N1066" s="150"/>
      <c r="O1066" s="150"/>
      <c r="P1066" s="150"/>
      <c r="Q1066" s="150"/>
    </row>
    <row r="1067" spans="10:17" ht="15" customHeight="1" x14ac:dyDescent="0.25">
      <c r="J1067" s="150"/>
      <c r="K1067" s="150"/>
      <c r="L1067" s="150"/>
      <c r="M1067" s="150"/>
      <c r="N1067" s="150"/>
      <c r="O1067" s="150"/>
      <c r="P1067" s="150"/>
      <c r="Q1067" s="150"/>
    </row>
    <row r="1068" spans="10:17" ht="15" customHeight="1" x14ac:dyDescent="0.25">
      <c r="J1068" s="150"/>
      <c r="K1068" s="150"/>
      <c r="L1068" s="150"/>
      <c r="M1068" s="150"/>
      <c r="N1068" s="150"/>
      <c r="O1068" s="150"/>
      <c r="P1068" s="150"/>
      <c r="Q1068" s="150"/>
    </row>
    <row r="1069" spans="10:17" ht="15" customHeight="1" x14ac:dyDescent="0.25">
      <c r="J1069" s="150"/>
      <c r="K1069" s="150"/>
      <c r="L1069" s="150"/>
      <c r="M1069" s="150"/>
      <c r="N1069" s="150"/>
      <c r="O1069" s="150"/>
      <c r="P1069" s="150"/>
      <c r="Q1069" s="150"/>
    </row>
    <row r="1070" spans="10:17" ht="15" customHeight="1" x14ac:dyDescent="0.25">
      <c r="J1070" s="150"/>
      <c r="K1070" s="150"/>
      <c r="L1070" s="150"/>
      <c r="M1070" s="150"/>
      <c r="N1070" s="150"/>
      <c r="O1070" s="150"/>
      <c r="P1070" s="150"/>
      <c r="Q1070" s="150"/>
    </row>
    <row r="1071" spans="10:17" ht="15" customHeight="1" x14ac:dyDescent="0.25">
      <c r="J1071" s="150"/>
      <c r="K1071" s="150"/>
      <c r="L1071" s="150"/>
      <c r="M1071" s="150"/>
      <c r="N1071" s="150"/>
      <c r="O1071" s="150"/>
      <c r="P1071" s="150"/>
      <c r="Q1071" s="150"/>
    </row>
    <row r="1072" spans="10:17" ht="15" customHeight="1" x14ac:dyDescent="0.25">
      <c r="J1072" s="150"/>
      <c r="K1072" s="150"/>
      <c r="L1072" s="150"/>
      <c r="M1072" s="150"/>
      <c r="N1072" s="150"/>
      <c r="O1072" s="150"/>
      <c r="P1072" s="150"/>
      <c r="Q1072" s="150"/>
    </row>
    <row r="1073" spans="10:17" ht="15" customHeight="1" x14ac:dyDescent="0.25">
      <c r="J1073" s="150"/>
      <c r="K1073" s="150"/>
      <c r="L1073" s="150"/>
      <c r="M1073" s="150"/>
      <c r="N1073" s="150"/>
      <c r="O1073" s="150"/>
      <c r="P1073" s="150"/>
      <c r="Q1073" s="150"/>
    </row>
    <row r="1074" spans="10:17" ht="15" customHeight="1" x14ac:dyDescent="0.25">
      <c r="J1074" s="150"/>
      <c r="K1074" s="150"/>
      <c r="L1074" s="150"/>
      <c r="M1074" s="150"/>
      <c r="N1074" s="150"/>
      <c r="O1074" s="150"/>
      <c r="P1074" s="150"/>
      <c r="Q1074" s="150"/>
    </row>
    <row r="1075" spans="10:17" ht="15" customHeight="1" x14ac:dyDescent="0.25">
      <c r="J1075" s="150"/>
      <c r="K1075" s="150"/>
      <c r="L1075" s="150"/>
      <c r="M1075" s="150"/>
      <c r="N1075" s="150"/>
      <c r="O1075" s="150"/>
      <c r="P1075" s="150"/>
      <c r="Q1075" s="150"/>
    </row>
    <row r="1076" spans="10:17" ht="15" customHeight="1" x14ac:dyDescent="0.25">
      <c r="J1076" s="150"/>
      <c r="K1076" s="150"/>
      <c r="L1076" s="150"/>
      <c r="M1076" s="150"/>
      <c r="N1076" s="150"/>
      <c r="O1076" s="150"/>
      <c r="P1076" s="150"/>
      <c r="Q1076" s="150"/>
    </row>
    <row r="1077" spans="10:17" ht="15" customHeight="1" x14ac:dyDescent="0.25">
      <c r="J1077" s="150"/>
      <c r="K1077" s="150"/>
      <c r="L1077" s="150"/>
      <c r="M1077" s="150"/>
      <c r="N1077" s="150"/>
      <c r="O1077" s="150"/>
      <c r="P1077" s="150"/>
      <c r="Q1077" s="150"/>
    </row>
    <row r="1078" spans="10:17" ht="15" customHeight="1" x14ac:dyDescent="0.25">
      <c r="J1078" s="150"/>
      <c r="K1078" s="150"/>
      <c r="L1078" s="150"/>
      <c r="M1078" s="150"/>
      <c r="N1078" s="150"/>
      <c r="O1078" s="150"/>
      <c r="P1078" s="150"/>
      <c r="Q1078" s="150"/>
    </row>
    <row r="1079" spans="10:17" ht="15" customHeight="1" x14ac:dyDescent="0.25">
      <c r="J1079" s="150"/>
      <c r="K1079" s="150"/>
      <c r="L1079" s="150"/>
      <c r="M1079" s="150"/>
      <c r="N1079" s="150"/>
      <c r="O1079" s="150"/>
      <c r="P1079" s="150"/>
      <c r="Q1079" s="150"/>
    </row>
    <row r="1080" spans="10:17" ht="15" customHeight="1" x14ac:dyDescent="0.25">
      <c r="J1080" s="150"/>
      <c r="K1080" s="150"/>
      <c r="L1080" s="150"/>
      <c r="M1080" s="150"/>
      <c r="N1080" s="150"/>
      <c r="O1080" s="150"/>
      <c r="P1080" s="150"/>
      <c r="Q1080" s="150"/>
    </row>
    <row r="1081" spans="10:17" ht="15" customHeight="1" x14ac:dyDescent="0.25">
      <c r="J1081" s="150"/>
      <c r="K1081" s="150"/>
      <c r="L1081" s="150"/>
      <c r="M1081" s="150"/>
      <c r="N1081" s="150"/>
      <c r="O1081" s="150"/>
      <c r="P1081" s="150"/>
      <c r="Q1081" s="150"/>
    </row>
    <row r="1082" spans="10:17" ht="15" customHeight="1" x14ac:dyDescent="0.25">
      <c r="J1082" s="150"/>
      <c r="K1082" s="150"/>
      <c r="L1082" s="150"/>
      <c r="M1082" s="150"/>
      <c r="N1082" s="150"/>
      <c r="O1082" s="150"/>
      <c r="P1082" s="150"/>
      <c r="Q1082" s="150"/>
    </row>
    <row r="1083" spans="10:17" ht="15" customHeight="1" x14ac:dyDescent="0.25">
      <c r="J1083" s="150"/>
      <c r="K1083" s="150"/>
      <c r="L1083" s="150"/>
      <c r="M1083" s="150"/>
      <c r="N1083" s="150"/>
      <c r="O1083" s="150"/>
      <c r="P1083" s="150"/>
      <c r="Q1083" s="150"/>
    </row>
    <row r="1084" spans="10:17" ht="15" customHeight="1" x14ac:dyDescent="0.25">
      <c r="J1084" s="150"/>
      <c r="K1084" s="150"/>
      <c r="L1084" s="150"/>
      <c r="M1084" s="150"/>
      <c r="N1084" s="150"/>
      <c r="O1084" s="150"/>
      <c r="P1084" s="150"/>
      <c r="Q1084" s="150"/>
    </row>
    <row r="1085" spans="10:17" ht="15" customHeight="1" x14ac:dyDescent="0.25">
      <c r="J1085" s="150"/>
      <c r="K1085" s="150"/>
      <c r="L1085" s="150"/>
      <c r="M1085" s="150"/>
      <c r="N1085" s="150"/>
      <c r="O1085" s="150"/>
      <c r="P1085" s="150"/>
      <c r="Q1085" s="150"/>
    </row>
    <row r="1086" spans="10:17" ht="15" customHeight="1" x14ac:dyDescent="0.25">
      <c r="J1086" s="150"/>
      <c r="K1086" s="150"/>
      <c r="L1086" s="150"/>
      <c r="M1086" s="150"/>
      <c r="N1086" s="150"/>
      <c r="O1086" s="150"/>
      <c r="P1086" s="150"/>
      <c r="Q1086" s="150"/>
    </row>
    <row r="1087" spans="10:17" ht="15" customHeight="1" x14ac:dyDescent="0.25">
      <c r="J1087" s="150"/>
      <c r="K1087" s="150"/>
      <c r="L1087" s="150"/>
      <c r="M1087" s="150"/>
      <c r="N1087" s="150"/>
      <c r="O1087" s="150"/>
      <c r="P1087" s="150"/>
      <c r="Q1087" s="150"/>
    </row>
    <row r="1088" spans="10:17" ht="15" customHeight="1" x14ac:dyDescent="0.25">
      <c r="J1088" s="150"/>
      <c r="K1088" s="150"/>
      <c r="L1088" s="150"/>
      <c r="M1088" s="150"/>
      <c r="N1088" s="150"/>
      <c r="O1088" s="150"/>
      <c r="P1088" s="150"/>
      <c r="Q1088" s="150"/>
    </row>
    <row r="1089" spans="10:17" ht="15" customHeight="1" x14ac:dyDescent="0.25">
      <c r="J1089" s="150"/>
      <c r="K1089" s="150"/>
      <c r="L1089" s="150"/>
      <c r="M1089" s="150"/>
      <c r="N1089" s="150"/>
      <c r="O1089" s="150"/>
      <c r="P1089" s="150"/>
      <c r="Q1089" s="150"/>
    </row>
    <row r="1090" spans="10:17" ht="15" customHeight="1" x14ac:dyDescent="0.25">
      <c r="J1090" s="150"/>
      <c r="K1090" s="150"/>
      <c r="L1090" s="150"/>
      <c r="M1090" s="150"/>
      <c r="N1090" s="150"/>
      <c r="O1090" s="150"/>
      <c r="P1090" s="150"/>
      <c r="Q1090" s="150"/>
    </row>
    <row r="1091" spans="10:17" ht="15" customHeight="1" x14ac:dyDescent="0.25">
      <c r="J1091" s="150"/>
      <c r="K1091" s="150"/>
      <c r="L1091" s="150"/>
      <c r="M1091" s="150"/>
      <c r="N1091" s="150"/>
      <c r="O1091" s="150"/>
      <c r="P1091" s="150"/>
      <c r="Q1091" s="150"/>
    </row>
    <row r="1092" spans="10:17" ht="15" customHeight="1" x14ac:dyDescent="0.25">
      <c r="J1092" s="150"/>
      <c r="K1092" s="150"/>
      <c r="L1092" s="150"/>
      <c r="M1092" s="150"/>
      <c r="N1092" s="150"/>
      <c r="O1092" s="150"/>
      <c r="P1092" s="150"/>
      <c r="Q1092" s="150"/>
    </row>
    <row r="1093" spans="10:17" ht="15" customHeight="1" x14ac:dyDescent="0.25">
      <c r="J1093" s="150"/>
      <c r="K1093" s="150"/>
      <c r="L1093" s="150"/>
      <c r="M1093" s="150"/>
      <c r="N1093" s="150"/>
      <c r="O1093" s="150"/>
      <c r="P1093" s="150"/>
      <c r="Q1093" s="150"/>
    </row>
    <row r="1094" spans="10:17" ht="15" customHeight="1" x14ac:dyDescent="0.25">
      <c r="J1094" s="150"/>
      <c r="K1094" s="150"/>
      <c r="L1094" s="150"/>
      <c r="M1094" s="150"/>
      <c r="N1094" s="150"/>
      <c r="O1094" s="150"/>
      <c r="P1094" s="150"/>
      <c r="Q1094" s="150"/>
    </row>
    <row r="1095" spans="10:17" ht="15" customHeight="1" x14ac:dyDescent="0.25">
      <c r="J1095" s="150"/>
      <c r="K1095" s="150"/>
      <c r="L1095" s="150"/>
      <c r="M1095" s="150"/>
      <c r="N1095" s="150"/>
      <c r="O1095" s="150"/>
      <c r="P1095" s="150"/>
      <c r="Q1095" s="150"/>
    </row>
    <row r="1096" spans="10:17" ht="15" customHeight="1" x14ac:dyDescent="0.25">
      <c r="J1096" s="150"/>
      <c r="K1096" s="150"/>
      <c r="L1096" s="150"/>
      <c r="M1096" s="150"/>
      <c r="N1096" s="150"/>
      <c r="O1096" s="150"/>
      <c r="P1096" s="150"/>
      <c r="Q1096" s="150"/>
    </row>
    <row r="1097" spans="10:17" ht="15" customHeight="1" x14ac:dyDescent="0.25">
      <c r="J1097" s="150"/>
      <c r="K1097" s="150"/>
      <c r="L1097" s="150"/>
      <c r="M1097" s="150"/>
      <c r="N1097" s="150"/>
      <c r="O1097" s="150"/>
      <c r="P1097" s="150"/>
      <c r="Q1097" s="150"/>
    </row>
    <row r="1098" spans="10:17" ht="15" customHeight="1" x14ac:dyDescent="0.25">
      <c r="J1098" s="150"/>
      <c r="K1098" s="150"/>
      <c r="L1098" s="150"/>
      <c r="M1098" s="150"/>
      <c r="N1098" s="150"/>
      <c r="O1098" s="150"/>
      <c r="P1098" s="150"/>
      <c r="Q1098" s="150"/>
    </row>
    <row r="1099" spans="10:17" ht="15" customHeight="1" x14ac:dyDescent="0.25">
      <c r="J1099" s="150"/>
      <c r="K1099" s="150"/>
      <c r="L1099" s="150"/>
      <c r="M1099" s="150"/>
      <c r="N1099" s="150"/>
      <c r="O1099" s="150"/>
      <c r="P1099" s="150"/>
      <c r="Q1099" s="150"/>
    </row>
    <row r="1100" spans="10:17" ht="15" customHeight="1" x14ac:dyDescent="0.25">
      <c r="J1100" s="150"/>
      <c r="K1100" s="150"/>
      <c r="L1100" s="150"/>
      <c r="M1100" s="150"/>
      <c r="N1100" s="150"/>
      <c r="O1100" s="150"/>
      <c r="P1100" s="150"/>
      <c r="Q1100" s="150"/>
    </row>
    <row r="1101" spans="10:17" ht="15" customHeight="1" x14ac:dyDescent="0.25">
      <c r="J1101" s="150"/>
      <c r="K1101" s="150"/>
      <c r="L1101" s="150"/>
      <c r="M1101" s="150"/>
      <c r="N1101" s="150"/>
      <c r="O1101" s="150"/>
      <c r="P1101" s="150"/>
      <c r="Q1101" s="150"/>
    </row>
    <row r="1102" spans="10:17" ht="15" customHeight="1" x14ac:dyDescent="0.25">
      <c r="J1102" s="150"/>
      <c r="K1102" s="150"/>
      <c r="L1102" s="150"/>
      <c r="M1102" s="150"/>
      <c r="N1102" s="150"/>
      <c r="O1102" s="150"/>
      <c r="P1102" s="150"/>
      <c r="Q1102" s="150"/>
    </row>
    <row r="1103" spans="10:17" ht="15" customHeight="1" x14ac:dyDescent="0.25">
      <c r="J1103" s="150"/>
      <c r="K1103" s="150"/>
      <c r="L1103" s="150"/>
      <c r="M1103" s="150"/>
      <c r="N1103" s="150"/>
      <c r="O1103" s="150"/>
      <c r="P1103" s="150"/>
      <c r="Q1103" s="150"/>
    </row>
    <row r="1104" spans="10:17" ht="15" customHeight="1" x14ac:dyDescent="0.25">
      <c r="J1104" s="150"/>
      <c r="K1104" s="150"/>
      <c r="L1104" s="150"/>
      <c r="M1104" s="150"/>
      <c r="N1104" s="150"/>
      <c r="O1104" s="150"/>
      <c r="P1104" s="150"/>
      <c r="Q1104" s="150"/>
    </row>
    <row r="1105" spans="10:17" ht="15" customHeight="1" x14ac:dyDescent="0.25">
      <c r="J1105" s="150"/>
      <c r="K1105" s="150"/>
      <c r="L1105" s="150"/>
      <c r="M1105" s="150"/>
      <c r="N1105" s="150"/>
      <c r="O1105" s="150"/>
      <c r="P1105" s="150"/>
      <c r="Q1105" s="150"/>
    </row>
    <row r="1106" spans="10:17" ht="15" customHeight="1" x14ac:dyDescent="0.25">
      <c r="J1106" s="150"/>
      <c r="K1106" s="150"/>
      <c r="L1106" s="150"/>
      <c r="M1106" s="150"/>
      <c r="N1106" s="150"/>
      <c r="O1106" s="150"/>
      <c r="P1106" s="150"/>
      <c r="Q1106" s="150"/>
    </row>
    <row r="1107" spans="10:17" ht="15" customHeight="1" x14ac:dyDescent="0.25">
      <c r="J1107" s="150"/>
      <c r="K1107" s="150"/>
      <c r="L1107" s="150"/>
      <c r="M1107" s="150"/>
      <c r="N1107" s="150"/>
      <c r="O1107" s="150"/>
      <c r="P1107" s="150"/>
      <c r="Q1107" s="150"/>
    </row>
    <row r="1108" spans="10:17" ht="15" customHeight="1" x14ac:dyDescent="0.25">
      <c r="J1108" s="150"/>
      <c r="K1108" s="150"/>
      <c r="L1108" s="150"/>
      <c r="M1108" s="150"/>
      <c r="N1108" s="150"/>
      <c r="O1108" s="150"/>
      <c r="P1108" s="150"/>
      <c r="Q1108" s="150"/>
    </row>
    <row r="1109" spans="10:17" ht="15" customHeight="1" x14ac:dyDescent="0.25">
      <c r="J1109" s="150"/>
      <c r="K1109" s="150"/>
      <c r="L1109" s="150"/>
      <c r="M1109" s="150"/>
      <c r="N1109" s="150"/>
      <c r="O1109" s="150"/>
      <c r="P1109" s="150"/>
      <c r="Q1109" s="150"/>
    </row>
    <row r="1110" spans="10:17" ht="15" customHeight="1" x14ac:dyDescent="0.25">
      <c r="J1110" s="150"/>
      <c r="K1110" s="150"/>
      <c r="L1110" s="150"/>
      <c r="M1110" s="150"/>
      <c r="N1110" s="150"/>
      <c r="O1110" s="150"/>
      <c r="P1110" s="150"/>
      <c r="Q1110" s="150"/>
    </row>
    <row r="1111" spans="10:17" ht="15" customHeight="1" x14ac:dyDescent="0.25">
      <c r="J1111" s="150"/>
      <c r="K1111" s="150"/>
      <c r="L1111" s="150"/>
      <c r="M1111" s="150"/>
      <c r="N1111" s="150"/>
      <c r="O1111" s="150"/>
      <c r="P1111" s="150"/>
      <c r="Q1111" s="150"/>
    </row>
    <row r="1112" spans="10:17" ht="15" customHeight="1" x14ac:dyDescent="0.25">
      <c r="J1112" s="150"/>
      <c r="K1112" s="150"/>
      <c r="L1112" s="150"/>
      <c r="M1112" s="150"/>
      <c r="N1112" s="150"/>
      <c r="O1112" s="150"/>
      <c r="P1112" s="150"/>
      <c r="Q1112" s="150"/>
    </row>
    <row r="1113" spans="10:17" ht="15" customHeight="1" x14ac:dyDescent="0.25">
      <c r="J1113" s="150"/>
      <c r="K1113" s="150"/>
      <c r="L1113" s="150"/>
      <c r="M1113" s="150"/>
      <c r="N1113" s="150"/>
      <c r="O1113" s="150"/>
      <c r="P1113" s="150"/>
      <c r="Q1113" s="150"/>
    </row>
    <row r="1114" spans="10:17" ht="15" customHeight="1" x14ac:dyDescent="0.25">
      <c r="J1114" s="150"/>
      <c r="K1114" s="150"/>
      <c r="L1114" s="150"/>
      <c r="M1114" s="150"/>
      <c r="N1114" s="150"/>
      <c r="O1114" s="150"/>
      <c r="P1114" s="150"/>
      <c r="Q1114" s="150"/>
    </row>
    <row r="1115" spans="10:17" ht="15" customHeight="1" x14ac:dyDescent="0.25">
      <c r="J1115" s="150"/>
      <c r="K1115" s="150"/>
      <c r="L1115" s="150"/>
      <c r="M1115" s="150"/>
      <c r="N1115" s="150"/>
      <c r="O1115" s="150"/>
      <c r="P1115" s="150"/>
      <c r="Q1115" s="150"/>
    </row>
    <row r="1116" spans="10:17" ht="15" customHeight="1" x14ac:dyDescent="0.25">
      <c r="J1116" s="150"/>
      <c r="K1116" s="150"/>
      <c r="L1116" s="150"/>
      <c r="M1116" s="150"/>
      <c r="N1116" s="150"/>
      <c r="O1116" s="150"/>
      <c r="P1116" s="150"/>
      <c r="Q1116" s="150"/>
    </row>
    <row r="1117" spans="10:17" ht="15" customHeight="1" x14ac:dyDescent="0.25">
      <c r="J1117" s="150"/>
      <c r="K1117" s="150"/>
      <c r="L1117" s="150"/>
      <c r="M1117" s="150"/>
      <c r="N1117" s="150"/>
      <c r="O1117" s="150"/>
      <c r="P1117" s="150"/>
      <c r="Q1117" s="150"/>
    </row>
    <row r="1118" spans="10:17" ht="15" customHeight="1" x14ac:dyDescent="0.25">
      <c r="J1118" s="150"/>
      <c r="K1118" s="150"/>
      <c r="L1118" s="150"/>
      <c r="M1118" s="150"/>
      <c r="N1118" s="150"/>
      <c r="O1118" s="150"/>
      <c r="P1118" s="150"/>
      <c r="Q1118" s="150"/>
    </row>
    <row r="1119" spans="10:17" ht="15" customHeight="1" x14ac:dyDescent="0.25">
      <c r="J1119" s="150"/>
      <c r="K1119" s="150"/>
      <c r="L1119" s="150"/>
      <c r="M1119" s="150"/>
      <c r="N1119" s="150"/>
      <c r="O1119" s="150"/>
      <c r="P1119" s="150"/>
      <c r="Q1119" s="150"/>
    </row>
    <row r="1120" spans="10:17" ht="15" customHeight="1" x14ac:dyDescent="0.25">
      <c r="J1120" s="150"/>
      <c r="K1120" s="150"/>
      <c r="L1120" s="150"/>
      <c r="M1120" s="150"/>
      <c r="N1120" s="150"/>
      <c r="O1120" s="150"/>
      <c r="P1120" s="150"/>
      <c r="Q1120" s="150"/>
    </row>
    <row r="1121" spans="10:17" ht="15" customHeight="1" x14ac:dyDescent="0.25">
      <c r="J1121" s="150"/>
      <c r="K1121" s="150"/>
      <c r="L1121" s="150"/>
      <c r="M1121" s="150"/>
      <c r="N1121" s="150"/>
      <c r="O1121" s="150"/>
      <c r="P1121" s="150"/>
      <c r="Q1121" s="150"/>
    </row>
    <row r="1122" spans="10:17" ht="15" customHeight="1" x14ac:dyDescent="0.25">
      <c r="J1122" s="150"/>
      <c r="K1122" s="150"/>
      <c r="L1122" s="150"/>
      <c r="M1122" s="150"/>
      <c r="N1122" s="150"/>
      <c r="O1122" s="150"/>
      <c r="P1122" s="150"/>
      <c r="Q1122" s="150"/>
    </row>
    <row r="1123" spans="10:17" ht="15" customHeight="1" x14ac:dyDescent="0.25">
      <c r="J1123" s="150"/>
      <c r="K1123" s="150"/>
      <c r="L1123" s="150"/>
      <c r="M1123" s="150"/>
      <c r="N1123" s="150"/>
      <c r="O1123" s="150"/>
      <c r="P1123" s="150"/>
      <c r="Q1123" s="150"/>
    </row>
    <row r="1124" spans="10:17" ht="15" customHeight="1" x14ac:dyDescent="0.25">
      <c r="J1124" s="150"/>
      <c r="K1124" s="150"/>
      <c r="L1124" s="150"/>
      <c r="M1124" s="150"/>
      <c r="N1124" s="150"/>
      <c r="O1124" s="150"/>
      <c r="P1124" s="150"/>
      <c r="Q1124" s="150"/>
    </row>
    <row r="1125" spans="10:17" ht="15" customHeight="1" x14ac:dyDescent="0.25">
      <c r="J1125" s="150"/>
      <c r="K1125" s="150"/>
      <c r="L1125" s="150"/>
      <c r="M1125" s="150"/>
      <c r="N1125" s="150"/>
      <c r="O1125" s="150"/>
      <c r="P1125" s="150"/>
      <c r="Q1125" s="150"/>
    </row>
    <row r="1126" spans="10:17" ht="15" customHeight="1" x14ac:dyDescent="0.25">
      <c r="J1126" s="150"/>
      <c r="K1126" s="150"/>
      <c r="L1126" s="150"/>
      <c r="M1126" s="150"/>
      <c r="N1126" s="150"/>
      <c r="O1126" s="150"/>
      <c r="P1126" s="150"/>
      <c r="Q1126" s="150"/>
    </row>
    <row r="1127" spans="10:17" ht="15" customHeight="1" x14ac:dyDescent="0.25">
      <c r="J1127" s="150"/>
      <c r="K1127" s="150"/>
      <c r="L1127" s="150"/>
      <c r="M1127" s="150"/>
      <c r="N1127" s="150"/>
      <c r="O1127" s="150"/>
      <c r="P1127" s="150"/>
      <c r="Q1127" s="150"/>
    </row>
    <row r="1128" spans="10:17" ht="15" customHeight="1" x14ac:dyDescent="0.25">
      <c r="J1128" s="150"/>
      <c r="K1128" s="150"/>
      <c r="L1128" s="150"/>
      <c r="M1128" s="150"/>
      <c r="N1128" s="150"/>
      <c r="O1128" s="150"/>
      <c r="P1128" s="150"/>
      <c r="Q1128" s="150"/>
    </row>
    <row r="1129" spans="10:17" ht="15" customHeight="1" x14ac:dyDescent="0.25">
      <c r="J1129" s="150"/>
      <c r="K1129" s="150"/>
      <c r="L1129" s="150"/>
      <c r="M1129" s="150"/>
      <c r="N1129" s="150"/>
      <c r="O1129" s="150"/>
      <c r="P1129" s="150"/>
      <c r="Q1129" s="150"/>
    </row>
    <row r="1130" spans="10:17" ht="15" customHeight="1" x14ac:dyDescent="0.25">
      <c r="J1130" s="150"/>
      <c r="K1130" s="150"/>
      <c r="L1130" s="150"/>
      <c r="M1130" s="150"/>
      <c r="N1130" s="150"/>
      <c r="O1130" s="150"/>
      <c r="P1130" s="150"/>
      <c r="Q1130" s="150"/>
    </row>
    <row r="1131" spans="10:17" ht="15" customHeight="1" x14ac:dyDescent="0.25">
      <c r="J1131" s="150"/>
      <c r="K1131" s="150"/>
      <c r="L1131" s="150"/>
      <c r="M1131" s="150"/>
      <c r="N1131" s="150"/>
      <c r="O1131" s="150"/>
      <c r="P1131" s="150"/>
      <c r="Q1131" s="150"/>
    </row>
    <row r="1132" spans="10:17" ht="15" customHeight="1" x14ac:dyDescent="0.25">
      <c r="J1132" s="150"/>
      <c r="K1132" s="150"/>
      <c r="L1132" s="150"/>
      <c r="M1132" s="150"/>
      <c r="N1132" s="150"/>
      <c r="O1132" s="150"/>
      <c r="P1132" s="150"/>
      <c r="Q1132" s="150"/>
    </row>
    <row r="1133" spans="10:17" ht="15" customHeight="1" x14ac:dyDescent="0.25">
      <c r="J1133" s="150"/>
      <c r="K1133" s="150"/>
      <c r="L1133" s="150"/>
      <c r="M1133" s="150"/>
      <c r="N1133" s="150"/>
      <c r="O1133" s="150"/>
      <c r="P1133" s="150"/>
      <c r="Q1133" s="150"/>
    </row>
    <row r="1134" spans="10:17" ht="15" customHeight="1" x14ac:dyDescent="0.25">
      <c r="J1134" s="150"/>
      <c r="K1134" s="150"/>
      <c r="L1134" s="150"/>
      <c r="M1134" s="150"/>
      <c r="N1134" s="150"/>
      <c r="O1134" s="150"/>
      <c r="P1134" s="150"/>
      <c r="Q1134" s="150"/>
    </row>
    <row r="1135" spans="10:17" ht="15" customHeight="1" x14ac:dyDescent="0.25">
      <c r="J1135" s="150"/>
      <c r="K1135" s="150"/>
      <c r="L1135" s="150"/>
      <c r="M1135" s="150"/>
      <c r="N1135" s="150"/>
      <c r="O1135" s="150"/>
      <c r="P1135" s="150"/>
      <c r="Q1135" s="150"/>
    </row>
    <row r="1136" spans="10:17" ht="15" customHeight="1" x14ac:dyDescent="0.25">
      <c r="J1136" s="150"/>
      <c r="K1136" s="150"/>
      <c r="L1136" s="150"/>
      <c r="M1136" s="150"/>
      <c r="N1136" s="150"/>
      <c r="O1136" s="150"/>
      <c r="P1136" s="150"/>
      <c r="Q1136" s="150"/>
    </row>
    <row r="1137" spans="10:17" ht="15" customHeight="1" x14ac:dyDescent="0.25">
      <c r="J1137" s="150"/>
      <c r="K1137" s="150"/>
      <c r="L1137" s="150"/>
      <c r="M1137" s="150"/>
      <c r="N1137" s="150"/>
      <c r="O1137" s="150"/>
      <c r="P1137" s="150"/>
      <c r="Q1137" s="150"/>
    </row>
    <row r="1138" spans="10:17" ht="15" customHeight="1" x14ac:dyDescent="0.25">
      <c r="J1138" s="150"/>
      <c r="K1138" s="150"/>
      <c r="L1138" s="150"/>
      <c r="M1138" s="150"/>
      <c r="N1138" s="150"/>
      <c r="O1138" s="150"/>
      <c r="P1138" s="150"/>
      <c r="Q1138" s="150"/>
    </row>
    <row r="1139" spans="10:17" ht="15" customHeight="1" x14ac:dyDescent="0.25">
      <c r="J1139" s="150"/>
      <c r="K1139" s="150"/>
      <c r="L1139" s="150"/>
      <c r="M1139" s="150"/>
      <c r="N1139" s="150"/>
      <c r="O1139" s="150"/>
      <c r="P1139" s="150"/>
      <c r="Q1139" s="150"/>
    </row>
    <row r="1140" spans="10:17" ht="15" customHeight="1" x14ac:dyDescent="0.25">
      <c r="J1140" s="150"/>
      <c r="K1140" s="150"/>
      <c r="L1140" s="150"/>
      <c r="M1140" s="150"/>
      <c r="N1140" s="150"/>
      <c r="O1140" s="150"/>
      <c r="P1140" s="150"/>
      <c r="Q1140" s="150"/>
    </row>
    <row r="1141" spans="10:17" ht="15" customHeight="1" x14ac:dyDescent="0.25">
      <c r="J1141" s="150"/>
      <c r="K1141" s="150"/>
      <c r="L1141" s="150"/>
      <c r="M1141" s="150"/>
      <c r="N1141" s="150"/>
      <c r="O1141" s="150"/>
      <c r="P1141" s="150"/>
      <c r="Q1141" s="150"/>
    </row>
    <row r="1142" spans="10:17" ht="15" customHeight="1" x14ac:dyDescent="0.25">
      <c r="J1142" s="150"/>
      <c r="K1142" s="150"/>
      <c r="L1142" s="150"/>
      <c r="M1142" s="150"/>
      <c r="N1142" s="150"/>
      <c r="O1142" s="150"/>
      <c r="P1142" s="150"/>
      <c r="Q1142" s="150"/>
    </row>
    <row r="1143" spans="10:17" ht="15" customHeight="1" x14ac:dyDescent="0.25">
      <c r="J1143" s="150"/>
      <c r="K1143" s="150"/>
      <c r="L1143" s="150"/>
      <c r="M1143" s="150"/>
      <c r="N1143" s="150"/>
      <c r="O1143" s="150"/>
      <c r="P1143" s="150"/>
      <c r="Q1143" s="150"/>
    </row>
    <row r="1144" spans="10:17" ht="15" customHeight="1" x14ac:dyDescent="0.25">
      <c r="J1144" s="150"/>
      <c r="K1144" s="150"/>
      <c r="L1144" s="150"/>
      <c r="M1144" s="150"/>
      <c r="N1144" s="150"/>
      <c r="O1144" s="150"/>
      <c r="P1144" s="150"/>
      <c r="Q1144" s="150"/>
    </row>
    <row r="1145" spans="10:17" ht="15" customHeight="1" x14ac:dyDescent="0.25">
      <c r="J1145" s="150"/>
      <c r="K1145" s="150"/>
      <c r="L1145" s="150"/>
      <c r="M1145" s="150"/>
      <c r="N1145" s="150"/>
      <c r="O1145" s="150"/>
      <c r="P1145" s="150"/>
      <c r="Q1145" s="150"/>
    </row>
    <row r="1146" spans="10:17" ht="15" customHeight="1" x14ac:dyDescent="0.25">
      <c r="J1146" s="150"/>
      <c r="K1146" s="150"/>
      <c r="L1146" s="150"/>
      <c r="M1146" s="150"/>
      <c r="N1146" s="150"/>
      <c r="O1146" s="150"/>
      <c r="P1146" s="150"/>
      <c r="Q1146" s="150"/>
    </row>
    <row r="1147" spans="10:17" ht="15" customHeight="1" x14ac:dyDescent="0.25">
      <c r="J1147" s="150"/>
      <c r="K1147" s="150"/>
      <c r="L1147" s="150"/>
      <c r="M1147" s="150"/>
      <c r="N1147" s="150"/>
      <c r="O1147" s="150"/>
      <c r="P1147" s="150"/>
      <c r="Q1147" s="150"/>
    </row>
    <row r="1148" spans="10:17" ht="15" customHeight="1" x14ac:dyDescent="0.25">
      <c r="J1148" s="150"/>
      <c r="K1148" s="150"/>
      <c r="L1148" s="150"/>
      <c r="M1148" s="150"/>
      <c r="N1148" s="150"/>
      <c r="O1148" s="150"/>
      <c r="P1148" s="150"/>
      <c r="Q1148" s="150"/>
    </row>
    <row r="1149" spans="10:17" ht="15" customHeight="1" x14ac:dyDescent="0.25">
      <c r="J1149" s="150"/>
      <c r="K1149" s="150"/>
      <c r="L1149" s="150"/>
      <c r="M1149" s="150"/>
      <c r="N1149" s="150"/>
      <c r="O1149" s="150"/>
      <c r="P1149" s="150"/>
      <c r="Q1149" s="150"/>
    </row>
    <row r="1150" spans="10:17" ht="15" customHeight="1" x14ac:dyDescent="0.25">
      <c r="J1150" s="150"/>
      <c r="K1150" s="150"/>
      <c r="L1150" s="150"/>
      <c r="M1150" s="150"/>
      <c r="N1150" s="150"/>
      <c r="O1150" s="150"/>
      <c r="P1150" s="150"/>
      <c r="Q1150" s="150"/>
    </row>
    <row r="1151" spans="10:17" ht="15" customHeight="1" x14ac:dyDescent="0.25">
      <c r="J1151" s="150"/>
      <c r="K1151" s="150"/>
      <c r="L1151" s="150"/>
      <c r="M1151" s="150"/>
      <c r="N1151" s="150"/>
      <c r="O1151" s="150"/>
      <c r="P1151" s="150"/>
      <c r="Q1151" s="150"/>
    </row>
  </sheetData>
  <mergeCells count="149">
    <mergeCell ref="B116:B119"/>
    <mergeCell ref="C116:C119"/>
    <mergeCell ref="D116:D119"/>
    <mergeCell ref="E116:E119"/>
    <mergeCell ref="F116:F119"/>
    <mergeCell ref="G116:G119"/>
    <mergeCell ref="A111:A119"/>
    <mergeCell ref="B111:B115"/>
    <mergeCell ref="C111:C115"/>
    <mergeCell ref="D111:D115"/>
    <mergeCell ref="E111:E115"/>
    <mergeCell ref="F111:F115"/>
    <mergeCell ref="B108:C108"/>
    <mergeCell ref="I108:Q108"/>
    <mergeCell ref="J109:K109"/>
    <mergeCell ref="L109:M109"/>
    <mergeCell ref="N109:O109"/>
    <mergeCell ref="P109:Q109"/>
    <mergeCell ref="G99:G102"/>
    <mergeCell ref="B103:B106"/>
    <mergeCell ref="C103:C106"/>
    <mergeCell ref="D103:D106"/>
    <mergeCell ref="E103:E106"/>
    <mergeCell ref="F103:F106"/>
    <mergeCell ref="G103:G106"/>
    <mergeCell ref="A89:A92"/>
    <mergeCell ref="B89:B92"/>
    <mergeCell ref="C89:C92"/>
    <mergeCell ref="D89:D92"/>
    <mergeCell ref="E89:E92"/>
    <mergeCell ref="A99:A106"/>
    <mergeCell ref="B99:B102"/>
    <mergeCell ref="C99:C102"/>
    <mergeCell ref="D99:D102"/>
    <mergeCell ref="E99:E102"/>
    <mergeCell ref="B72:B76"/>
    <mergeCell ref="C72:C76"/>
    <mergeCell ref="D72:D76"/>
    <mergeCell ref="E72:E76"/>
    <mergeCell ref="F72:F76"/>
    <mergeCell ref="G72:G76"/>
    <mergeCell ref="L97:M97"/>
    <mergeCell ref="N97:O97"/>
    <mergeCell ref="P97:Q97"/>
    <mergeCell ref="B87:C87"/>
    <mergeCell ref="J87:K87"/>
    <mergeCell ref="L87:M87"/>
    <mergeCell ref="N87:O87"/>
    <mergeCell ref="P87:Q87"/>
    <mergeCell ref="F89:F92"/>
    <mergeCell ref="G89:G92"/>
    <mergeCell ref="J97:K97"/>
    <mergeCell ref="B62:B66"/>
    <mergeCell ref="C62:C66"/>
    <mergeCell ref="D62:D66"/>
    <mergeCell ref="E62:E66"/>
    <mergeCell ref="F62:F66"/>
    <mergeCell ref="G62:G66"/>
    <mergeCell ref="A57:A81"/>
    <mergeCell ref="B57:B61"/>
    <mergeCell ref="C57:C61"/>
    <mergeCell ref="D57:D61"/>
    <mergeCell ref="E57:E61"/>
    <mergeCell ref="F57:F61"/>
    <mergeCell ref="B67:B71"/>
    <mergeCell ref="C67:C71"/>
    <mergeCell ref="D67:D71"/>
    <mergeCell ref="E67:E71"/>
    <mergeCell ref="B77:B81"/>
    <mergeCell ref="C77:C81"/>
    <mergeCell ref="D77:D81"/>
    <mergeCell ref="E77:E81"/>
    <mergeCell ref="F77:F81"/>
    <mergeCell ref="G77:G81"/>
    <mergeCell ref="F67:F71"/>
    <mergeCell ref="G67:G71"/>
    <mergeCell ref="B54:C54"/>
    <mergeCell ref="I54:Q54"/>
    <mergeCell ref="J55:K55"/>
    <mergeCell ref="L55:M55"/>
    <mergeCell ref="N55:O55"/>
    <mergeCell ref="P55:Q55"/>
    <mergeCell ref="G40:G44"/>
    <mergeCell ref="B45:B49"/>
    <mergeCell ref="C45:C49"/>
    <mergeCell ref="D45:D49"/>
    <mergeCell ref="E45:E49"/>
    <mergeCell ref="F45:F49"/>
    <mergeCell ref="G45:G49"/>
    <mergeCell ref="A40:A53"/>
    <mergeCell ref="B40:B44"/>
    <mergeCell ref="C40:C44"/>
    <mergeCell ref="D40:D44"/>
    <mergeCell ref="E40:E44"/>
    <mergeCell ref="F40:F44"/>
    <mergeCell ref="B50:B53"/>
    <mergeCell ref="C50:C53"/>
    <mergeCell ref="D50:D53"/>
    <mergeCell ref="E50:E53"/>
    <mergeCell ref="F50:F53"/>
    <mergeCell ref="A12:A26"/>
    <mergeCell ref="B12:B16"/>
    <mergeCell ref="C12:C16"/>
    <mergeCell ref="D12:D16"/>
    <mergeCell ref="E12:E16"/>
    <mergeCell ref="F12:F16"/>
    <mergeCell ref="B22:B26"/>
    <mergeCell ref="C22:C26"/>
    <mergeCell ref="D22:D26"/>
    <mergeCell ref="E22:E26"/>
    <mergeCell ref="F22:F26"/>
    <mergeCell ref="B17:B21"/>
    <mergeCell ref="C17:C21"/>
    <mergeCell ref="D17:D21"/>
    <mergeCell ref="E17:E21"/>
    <mergeCell ref="F17:F21"/>
    <mergeCell ref="A1:Q2"/>
    <mergeCell ref="J3:K3"/>
    <mergeCell ref="L3:M3"/>
    <mergeCell ref="N3:O3"/>
    <mergeCell ref="P3:Q3"/>
    <mergeCell ref="A5:A8"/>
    <mergeCell ref="B5:B8"/>
    <mergeCell ref="C5:C8"/>
    <mergeCell ref="D5:D8"/>
    <mergeCell ref="E5:E8"/>
    <mergeCell ref="S124:S125"/>
    <mergeCell ref="T124:T125"/>
    <mergeCell ref="U124:U125"/>
    <mergeCell ref="V124:V125"/>
    <mergeCell ref="W124:W125"/>
    <mergeCell ref="F5:F8"/>
    <mergeCell ref="G5:G8"/>
    <mergeCell ref="I9:Q9"/>
    <mergeCell ref="J10:K10"/>
    <mergeCell ref="L10:M10"/>
    <mergeCell ref="N10:O10"/>
    <mergeCell ref="P10:Q10"/>
    <mergeCell ref="G22:G26"/>
    <mergeCell ref="J38:K38"/>
    <mergeCell ref="L38:M38"/>
    <mergeCell ref="N38:O38"/>
    <mergeCell ref="P38:Q38"/>
    <mergeCell ref="G12:G16"/>
    <mergeCell ref="G17:G21"/>
    <mergeCell ref="G50:G53"/>
    <mergeCell ref="G57:G61"/>
    <mergeCell ref="F99:F102"/>
    <mergeCell ref="G111:G115"/>
  </mergeCells>
  <pageMargins left="0.7" right="0.7" top="0.75" bottom="0.75" header="0.3" footer="0.3"/>
  <pageSetup paperSize="8" scale="51" fitToHeight="0" orientation="landscape" cellComments="asDisplayed" errors="dash" r:id="rId1"/>
  <rowBreaks count="1" manualBreakCount="1">
    <brk id="54" max="22" man="1"/>
  </rowBreaks>
  <colBreaks count="1" manualBreakCount="1">
    <brk id="17"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 LOGFRAME</vt:lpstr>
      <vt:lpstr>'SH LOGFRAME'!Print_Area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Maguire</dc:creator>
  <cp:lastModifiedBy>Suzanne Maguire</cp:lastModifiedBy>
  <dcterms:created xsi:type="dcterms:W3CDTF">2019-10-23T22:28:21Z</dcterms:created>
  <dcterms:modified xsi:type="dcterms:W3CDTF">2020-01-08T15:43:44Z</dcterms:modified>
</cp:coreProperties>
</file>