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Stat'!$A$1:$H$136</definedName>
  </definedNames>
  <calcPr fullCalcOnLoad="1"/>
</workbook>
</file>

<file path=xl/sharedStrings.xml><?xml version="1.0" encoding="utf-8"?>
<sst xmlns="http://schemas.openxmlformats.org/spreadsheetml/2006/main" count="158" uniqueCount="75">
  <si>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</si>
  <si>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</si>
  <si>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</si>
  <si>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</si>
  <si>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</si>
  <si>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</si>
  <si>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</si>
  <si>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</si>
  <si>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</si>
  <si>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</si>
  <si>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</si>
  <si>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</si>
  <si>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</si>
  <si>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</si>
  <si>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</si>
  <si>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</si>
  <si>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</si>
  <si>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</si>
  <si>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</si>
  <si>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</si>
  <si>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</si>
  <si>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</si>
  <si>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</si>
  <si>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</si>
  <si>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</si>
  <si>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</si>
  <si>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</si>
  <si>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</si>
  <si>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</si>
  <si>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</si>
  <si>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</si>
  <si>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</si>
  <si>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</si>
  <si>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</si>
  <si>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</si>
  <si>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</si>
  <si>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</si>
  <si>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</si>
  <si>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</si>
  <si>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</si>
  <si>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</si>
  <si>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</si>
  <si>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</si>
  <si>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</si>
  <si>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</si>
  <si>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</si>
  <si>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</si>
  <si>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</si>
  <si>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</si>
  <si>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</si>
  <si>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</si>
  <si>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</si>
  <si>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</si>
  <si>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</si>
  <si>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</si>
  <si>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</si>
  <si>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</si>
  <si>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</si>
  <si>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</si>
  <si>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</si>
  <si>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</si>
  <si>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</si>
  <si>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</si>
  <si>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</si>
  <si>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</si>
  <si>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</si>
  <si>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</si>
  <si>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</si>
  <si>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2011</t>
  </si>
  <si>
    <t>Date</t>
  </si>
  <si>
    <t>Table 1.4 - Registration &amp; Relocation Trends in Transit Centre since 01 July 2011 (up to date)</t>
  </si>
  <si>
    <t>Total individuals fully registered so far this month</t>
  </si>
  <si>
    <t>Total individuals relocated to camp so far this month</t>
  </si>
  <si>
    <t>Total Individuals fully processed (hold ration card), but not yet relocated (= Transit Centre residents).</t>
  </si>
  <si>
    <t>As of  15 Aug 2011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</si>
</sst>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6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centerContinuous"/>
    </xf>
    <xf numFmtId="177" fontId="7" fillId="2" borderId="8" xfId="0" applyNumberFormat="1" applyFont="1" applyFill="1" applyBorder="1" applyAlignment="1">
      <alignment horizontal="centerContinuous"/>
    </xf>
    <xf numFmtId="0" fontId="7" fillId="2" borderId="9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vertical="top" wrapText="1"/>
    </xf>
    <xf numFmtId="17" fontId="4" fillId="0" borderId="11" xfId="0" applyNumberFormat="1" applyFont="1" applyBorder="1" applyAlignment="1" quotePrefix="1">
      <alignment vertical="top" wrapText="1"/>
    </xf>
    <xf numFmtId="0" fontId="4" fillId="0" borderId="11" xfId="0" applyFont="1" applyBorder="1" applyAlignment="1" quotePrefix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3" borderId="13" xfId="0" applyFont="1" applyFill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5" xfId="0" applyNumberFormat="1" applyFont="1" applyBorder="1" applyAlignment="1">
      <alignment horizontal="right" wrapText="1"/>
    </xf>
    <xf numFmtId="177" fontId="4" fillId="0" borderId="16" xfId="0" applyNumberFormat="1" applyFont="1" applyBorder="1" applyAlignment="1">
      <alignment horizontal="right" wrapText="1"/>
    </xf>
    <xf numFmtId="3" fontId="5" fillId="5" borderId="17" xfId="0" applyNumberFormat="1" applyFont="1" applyFill="1" applyBorder="1" applyAlignment="1">
      <alignment horizontal="right" wrapText="1"/>
    </xf>
    <xf numFmtId="177" fontId="4" fillId="5" borderId="16" xfId="0" applyNumberFormat="1" applyFont="1" applyFill="1" applyBorder="1" applyAlignment="1">
      <alignment horizontal="right" wrapText="1"/>
    </xf>
    <xf numFmtId="177" fontId="4" fillId="0" borderId="18" xfId="0" applyNumberFormat="1" applyFont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3" fontId="5" fillId="5" borderId="20" xfId="0" applyNumberFormat="1" applyFont="1" applyFill="1" applyBorder="1" applyAlignment="1">
      <alignment horizontal="right" wrapText="1"/>
    </xf>
    <xf numFmtId="177" fontId="4" fillId="5" borderId="19" xfId="0" applyNumberFormat="1" applyFont="1" applyFill="1" applyBorder="1" applyAlignment="1">
      <alignment horizontal="right" wrapText="1"/>
    </xf>
    <xf numFmtId="177" fontId="4" fillId="0" borderId="21" xfId="0" applyNumberFormat="1" applyFont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3" fontId="5" fillId="5" borderId="23" xfId="0" applyNumberFormat="1" applyFont="1" applyFill="1" applyBorder="1" applyAlignment="1">
      <alignment horizontal="right" wrapText="1"/>
    </xf>
    <xf numFmtId="177" fontId="4" fillId="5" borderId="22" xfId="0" applyNumberFormat="1" applyFont="1" applyFill="1" applyBorder="1" applyAlignment="1">
      <alignment horizontal="right" wrapText="1"/>
    </xf>
    <xf numFmtId="3" fontId="5" fillId="3" borderId="24" xfId="0" applyNumberFormat="1" applyFont="1" applyFill="1" applyBorder="1" applyAlignment="1">
      <alignment horizontal="right" wrapText="1"/>
    </xf>
    <xf numFmtId="177" fontId="5" fillId="3" borderId="24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0" fontId="4" fillId="0" borderId="26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7" xfId="0" applyFont="1" applyFill="1" applyBorder="1" applyAlignment="1">
      <alignment horizontal="left"/>
    </xf>
    <xf numFmtId="0" fontId="5" fillId="3" borderId="28" xfId="0" applyFont="1" applyFill="1" applyBorder="1" applyAlignment="1">
      <alignment/>
    </xf>
    <xf numFmtId="41" fontId="5" fillId="3" borderId="29" xfId="0" applyNumberFormat="1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3" fontId="4" fillId="3" borderId="31" xfId="0" applyNumberFormat="1" applyFont="1" applyFill="1" applyBorder="1" applyAlignment="1">
      <alignment/>
    </xf>
    <xf numFmtId="0" fontId="5" fillId="6" borderId="31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31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4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41" fontId="4" fillId="0" borderId="35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3" fontId="4" fillId="0" borderId="38" xfId="0" applyNumberFormat="1" applyFont="1" applyBorder="1" applyAlignment="1">
      <alignment/>
    </xf>
    <xf numFmtId="41" fontId="4" fillId="0" borderId="39" xfId="0" applyNumberFormat="1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 horizontal="right"/>
    </xf>
    <xf numFmtId="41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41" fontId="4" fillId="0" borderId="35" xfId="0" applyNumberFormat="1" applyFont="1" applyFill="1" applyBorder="1" applyAlignment="1" applyProtection="1">
      <alignment/>
      <protection locked="0"/>
    </xf>
    <xf numFmtId="0" fontId="4" fillId="0" borderId="34" xfId="0" applyFont="1" applyBorder="1" applyAlignment="1">
      <alignment horizontal="right"/>
    </xf>
    <xf numFmtId="0" fontId="5" fillId="4" borderId="44" xfId="0" applyFont="1" applyFill="1" applyBorder="1" applyAlignment="1">
      <alignment horizontal="center"/>
    </xf>
    <xf numFmtId="0" fontId="4" fillId="0" borderId="45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31" xfId="0" applyNumberFormat="1" applyFont="1" applyFill="1" applyBorder="1" applyAlignment="1">
      <alignment/>
    </xf>
    <xf numFmtId="0" fontId="5" fillId="5" borderId="31" xfId="0" applyFont="1" applyFill="1" applyBorder="1" applyAlignment="1">
      <alignment horizontal="right"/>
    </xf>
    <xf numFmtId="0" fontId="5" fillId="5" borderId="46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5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21" xfId="0" applyNumberFormat="1" applyFont="1" applyBorder="1" applyAlignment="1" applyProtection="1">
      <alignment horizontal="right"/>
      <protection/>
    </xf>
    <xf numFmtId="0" fontId="5" fillId="3" borderId="47" xfId="0" applyFont="1" applyFill="1" applyBorder="1" applyAlignment="1">
      <alignment/>
    </xf>
    <xf numFmtId="0" fontId="5" fillId="7" borderId="48" xfId="0" applyFont="1" applyFill="1" applyBorder="1" applyAlignment="1">
      <alignment/>
    </xf>
    <xf numFmtId="0" fontId="4" fillId="7" borderId="49" xfId="0" applyFont="1" applyFill="1" applyBorder="1" applyAlignment="1">
      <alignment/>
    </xf>
    <xf numFmtId="0" fontId="10" fillId="7" borderId="50" xfId="0" applyFont="1" applyFill="1" applyBorder="1" applyAlignment="1">
      <alignment horizontal="centerContinuous"/>
    </xf>
    <xf numFmtId="0" fontId="10" fillId="7" borderId="51" xfId="0" applyFont="1" applyFill="1" applyBorder="1" applyAlignment="1">
      <alignment horizontal="centerContinuous"/>
    </xf>
    <xf numFmtId="0" fontId="10" fillId="7" borderId="52" xfId="0" applyFont="1" applyFill="1" applyBorder="1" applyAlignment="1">
      <alignment horizontal="centerContinuous"/>
    </xf>
    <xf numFmtId="0" fontId="7" fillId="7" borderId="49" xfId="0" applyFont="1" applyFill="1" applyBorder="1" applyAlignment="1">
      <alignment horizontal="centerContinuous"/>
    </xf>
    <xf numFmtId="0" fontId="10" fillId="7" borderId="49" xfId="0" applyFont="1" applyFill="1" applyBorder="1" applyAlignment="1">
      <alignment horizontal="centerContinuous"/>
    </xf>
    <xf numFmtId="0" fontId="10" fillId="2" borderId="53" xfId="0" applyFont="1" applyFill="1" applyBorder="1" applyAlignment="1">
      <alignment/>
    </xf>
    <xf numFmtId="0" fontId="7" fillId="2" borderId="54" xfId="0" applyFont="1" applyFill="1" applyBorder="1" applyAlignment="1">
      <alignment/>
    </xf>
    <xf numFmtId="0" fontId="7" fillId="2" borderId="55" xfId="0" applyFont="1" applyFill="1" applyBorder="1" applyAlignment="1">
      <alignment/>
    </xf>
    <xf numFmtId="0" fontId="4" fillId="2" borderId="54" xfId="0" applyFont="1" applyFill="1" applyBorder="1" applyAlignment="1">
      <alignment/>
    </xf>
    <xf numFmtId="0" fontId="4" fillId="2" borderId="55" xfId="0" applyFont="1" applyFill="1" applyBorder="1" applyAlignment="1">
      <alignment/>
    </xf>
    <xf numFmtId="3" fontId="5" fillId="3" borderId="30" xfId="0" applyNumberFormat="1" applyFont="1" applyFill="1" applyBorder="1" applyAlignment="1">
      <alignment/>
    </xf>
    <xf numFmtId="41" fontId="4" fillId="0" borderId="56" xfId="0" applyNumberFormat="1" applyFont="1" applyFill="1" applyBorder="1" applyAlignment="1" applyProtection="1">
      <alignment/>
      <protection locked="0"/>
    </xf>
    <xf numFmtId="41" fontId="4" fillId="0" borderId="39" xfId="0" applyNumberFormat="1" applyFont="1" applyFill="1" applyBorder="1" applyAlignment="1" applyProtection="1">
      <alignment/>
      <protection locked="0"/>
    </xf>
    <xf numFmtId="41" fontId="4" fillId="0" borderId="57" xfId="0" applyNumberFormat="1" applyFont="1" applyFill="1" applyBorder="1" applyAlignment="1" applyProtection="1">
      <alignment/>
      <protection locked="0"/>
    </xf>
    <xf numFmtId="41" fontId="4" fillId="0" borderId="42" xfId="0" applyNumberFormat="1" applyFont="1" applyFill="1" applyBorder="1" applyAlignment="1" applyProtection="1">
      <alignment/>
      <protection locked="0"/>
    </xf>
    <xf numFmtId="41" fontId="4" fillId="0" borderId="58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9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54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8" xfId="0" applyFont="1" applyBorder="1" applyAlignment="1">
      <alignment/>
    </xf>
    <xf numFmtId="177" fontId="5" fillId="0" borderId="54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60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" borderId="61" xfId="0" applyFont="1" applyFill="1" applyBorder="1" applyAlignment="1">
      <alignment/>
    </xf>
    <xf numFmtId="0" fontId="7" fillId="2" borderId="60" xfId="0" applyFont="1" applyFill="1" applyBorder="1" applyAlignment="1">
      <alignment/>
    </xf>
    <xf numFmtId="0" fontId="4" fillId="2" borderId="60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3" borderId="62" xfId="0" applyFont="1" applyFill="1" applyBorder="1" applyAlignment="1">
      <alignment horizontal="right"/>
    </xf>
    <xf numFmtId="0" fontId="5" fillId="4" borderId="63" xfId="0" applyFont="1" applyFill="1" applyBorder="1" applyAlignment="1">
      <alignment horizontal="right"/>
    </xf>
    <xf numFmtId="0" fontId="5" fillId="4" borderId="64" xfId="0" applyFont="1" applyFill="1" applyBorder="1" applyAlignment="1">
      <alignment vertical="top" wrapText="1"/>
    </xf>
    <xf numFmtId="0" fontId="5" fillId="4" borderId="65" xfId="0" applyFont="1" applyFill="1" applyBorder="1" applyAlignment="1">
      <alignment horizontal="center" wrapText="1"/>
    </xf>
    <xf numFmtId="0" fontId="5" fillId="4" borderId="66" xfId="0" applyFont="1" applyFill="1" applyBorder="1" applyAlignment="1">
      <alignment horizontal="center" wrapText="1"/>
    </xf>
    <xf numFmtId="3" fontId="0" fillId="0" borderId="15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3" fontId="0" fillId="0" borderId="15" xfId="0" applyNumberFormat="1" applyBorder="1" applyAlignment="1" applyProtection="1">
      <alignment horizontal="center"/>
      <protection locked="0"/>
    </xf>
    <xf numFmtId="3" fontId="0" fillId="0" borderId="18" xfId="0" applyNumberForma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9" xfId="0" applyNumberFormat="1" applyFont="1" applyFill="1" applyBorder="1" applyAlignment="1" applyProtection="1">
      <alignment horizontal="right"/>
      <protection locked="0"/>
    </xf>
    <xf numFmtId="17" fontId="4" fillId="0" borderId="67" xfId="0" applyNumberFormat="1" applyFont="1" applyBorder="1" applyAlignment="1" quotePrefix="1">
      <alignment/>
    </xf>
    <xf numFmtId="41" fontId="4" fillId="0" borderId="68" xfId="0" applyNumberFormat="1" applyFont="1" applyBorder="1" applyAlignment="1">
      <alignment/>
    </xf>
    <xf numFmtId="41" fontId="4" fillId="0" borderId="69" xfId="0" applyNumberFormat="1" applyFont="1" applyBorder="1" applyAlignment="1">
      <alignment/>
    </xf>
    <xf numFmtId="0" fontId="4" fillId="0" borderId="70" xfId="0" applyNumberFormat="1" applyFont="1" applyBorder="1" applyAlignment="1" quotePrefix="1">
      <alignment/>
    </xf>
    <xf numFmtId="41" fontId="4" fillId="0" borderId="18" xfId="0" applyNumberFormat="1" applyFont="1" applyBorder="1" applyAlignment="1">
      <alignment/>
    </xf>
    <xf numFmtId="41" fontId="4" fillId="0" borderId="71" xfId="0" applyNumberFormat="1" applyFont="1" applyBorder="1" applyAlignment="1">
      <alignment/>
    </xf>
    <xf numFmtId="17" fontId="4" fillId="0" borderId="70" xfId="0" applyNumberFormat="1" applyFont="1" applyBorder="1" applyAlignment="1" quotePrefix="1">
      <alignment/>
    </xf>
    <xf numFmtId="41" fontId="4" fillId="0" borderId="18" xfId="0" applyNumberFormat="1" applyFont="1" applyBorder="1" applyAlignment="1" applyProtection="1">
      <alignment/>
      <protection locked="0"/>
    </xf>
    <xf numFmtId="41" fontId="4" fillId="0" borderId="71" xfId="0" applyNumberFormat="1" applyFont="1" applyBorder="1" applyAlignment="1" applyProtection="1">
      <alignment/>
      <protection locked="0"/>
    </xf>
    <xf numFmtId="0" fontId="4" fillId="0" borderId="72" xfId="0" applyNumberFormat="1" applyFont="1" applyBorder="1" applyAlignment="1" quotePrefix="1">
      <alignment/>
    </xf>
    <xf numFmtId="41" fontId="4" fillId="0" borderId="73" xfId="0" applyNumberFormat="1" applyFont="1" applyBorder="1" applyAlignment="1" applyProtection="1">
      <alignment/>
      <protection locked="0"/>
    </xf>
    <xf numFmtId="41" fontId="4" fillId="0" borderId="74" xfId="0" applyNumberFormat="1" applyFont="1" applyBorder="1" applyAlignment="1" applyProtection="1">
      <alignment/>
      <protection locked="0"/>
    </xf>
    <xf numFmtId="0" fontId="4" fillId="0" borderId="75" xfId="0" applyFont="1" applyBorder="1" applyAlignment="1">
      <alignment vertical="top" wrapText="1"/>
    </xf>
    <xf numFmtId="3" fontId="0" fillId="0" borderId="76" xfId="0" applyNumberFormat="1" applyBorder="1" applyAlignment="1" applyProtection="1">
      <alignment horizontal="center"/>
      <protection locked="0"/>
    </xf>
    <xf numFmtId="177" fontId="4" fillId="0" borderId="76" xfId="0" applyNumberFormat="1" applyFont="1" applyBorder="1" applyAlignment="1">
      <alignment horizontal="right" wrapText="1"/>
    </xf>
    <xf numFmtId="177" fontId="4" fillId="0" borderId="77" xfId="0" applyNumberFormat="1" applyFont="1" applyBorder="1" applyAlignment="1">
      <alignment horizontal="right" wrapText="1"/>
    </xf>
    <xf numFmtId="17" fontId="4" fillId="0" borderId="78" xfId="0" applyNumberFormat="1" applyFont="1" applyBorder="1" applyAlignment="1" quotePrefix="1">
      <alignment vertical="top" wrapText="1"/>
    </xf>
    <xf numFmtId="3" fontId="0" fillId="0" borderId="79" xfId="0" applyNumberFormat="1" applyBorder="1" applyAlignment="1" applyProtection="1">
      <alignment horizontal="center"/>
      <protection locked="0"/>
    </xf>
    <xf numFmtId="177" fontId="4" fillId="0" borderId="79" xfId="0" applyNumberFormat="1" applyFont="1" applyBorder="1" applyAlignment="1">
      <alignment horizontal="right" wrapText="1"/>
    </xf>
    <xf numFmtId="177" fontId="4" fillId="0" borderId="80" xfId="0" applyNumberFormat="1" applyFont="1" applyBorder="1" applyAlignment="1">
      <alignment horizontal="right" wrapText="1"/>
    </xf>
    <xf numFmtId="0" fontId="4" fillId="0" borderId="78" xfId="0" applyFont="1" applyBorder="1" applyAlignment="1" quotePrefix="1">
      <alignment vertical="top" wrapText="1"/>
    </xf>
    <xf numFmtId="0" fontId="4" fillId="0" borderId="78" xfId="0" applyFont="1" applyBorder="1" applyAlignment="1">
      <alignment vertical="top" wrapText="1"/>
    </xf>
    <xf numFmtId="0" fontId="4" fillId="0" borderId="81" xfId="0" applyFont="1" applyBorder="1" applyAlignment="1">
      <alignment vertical="top" wrapText="1"/>
    </xf>
    <xf numFmtId="3" fontId="0" fillId="0" borderId="82" xfId="0" applyNumberFormat="1" applyBorder="1" applyAlignment="1" applyProtection="1">
      <alignment horizontal="center"/>
      <protection locked="0"/>
    </xf>
    <xf numFmtId="177" fontId="4" fillId="0" borderId="82" xfId="0" applyNumberFormat="1" applyFont="1" applyBorder="1" applyAlignment="1">
      <alignment horizontal="right" wrapText="1"/>
    </xf>
    <xf numFmtId="177" fontId="4" fillId="0" borderId="83" xfId="0" applyNumberFormat="1" applyFont="1" applyBorder="1" applyAlignment="1">
      <alignment horizontal="right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3" fontId="4" fillId="0" borderId="57" xfId="0" applyNumberFormat="1" applyFont="1" applyFill="1" applyBorder="1" applyAlignment="1" applyProtection="1">
      <alignment horizontal="center"/>
      <protection locked="0"/>
    </xf>
    <xf numFmtId="3" fontId="4" fillId="0" borderId="58" xfId="0" applyNumberFormat="1" applyFont="1" applyFill="1" applyBorder="1" applyAlignment="1" applyProtection="1">
      <alignment horizontal="center"/>
      <protection locked="0"/>
    </xf>
    <xf numFmtId="3" fontId="4" fillId="0" borderId="59" xfId="0" applyNumberFormat="1" applyFont="1" applyBorder="1" applyAlignment="1" applyProtection="1">
      <alignment horizontal="center"/>
      <protection locked="0"/>
    </xf>
    <xf numFmtId="15" fontId="4" fillId="0" borderId="84" xfId="0" applyNumberFormat="1" applyFont="1" applyBorder="1" applyAlignment="1" applyProtection="1" quotePrefix="1">
      <alignment horizontal="center"/>
      <protection locked="0"/>
    </xf>
    <xf numFmtId="15" fontId="4" fillId="0" borderId="85" xfId="0" applyNumberFormat="1" applyFont="1" applyBorder="1" applyAlignment="1" applyProtection="1" quotePrefix="1">
      <alignment horizontal="center"/>
      <protection locked="0"/>
    </xf>
    <xf numFmtId="0" fontId="5" fillId="4" borderId="86" xfId="0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0" fontId="4" fillId="0" borderId="15" xfId="0" applyNumberFormat="1" applyFont="1" applyBorder="1" applyAlignment="1">
      <alignment horizontal="right" wrapText="1"/>
    </xf>
    <xf numFmtId="0" fontId="4" fillId="0" borderId="18" xfId="0" applyNumberFormat="1" applyFont="1" applyBorder="1" applyAlignment="1">
      <alignment horizontal="right" wrapText="1"/>
    </xf>
    <xf numFmtId="0" fontId="4" fillId="0" borderId="21" xfId="0" applyNumberFormat="1" applyFont="1" applyBorder="1" applyAlignment="1">
      <alignment horizontal="right" wrapText="1"/>
    </xf>
    <xf numFmtId="0" fontId="5" fillId="4" borderId="87" xfId="0" applyFont="1" applyFill="1" applyBorder="1" applyAlignment="1">
      <alignment horizontal="left"/>
    </xf>
    <xf numFmtId="41" fontId="5" fillId="4" borderId="88" xfId="0" applyNumberFormat="1" applyFont="1" applyFill="1" applyBorder="1" applyAlignment="1">
      <alignment/>
    </xf>
    <xf numFmtId="0" fontId="4" fillId="4" borderId="88" xfId="0" applyFont="1" applyFill="1" applyBorder="1" applyAlignment="1">
      <alignment/>
    </xf>
    <xf numFmtId="0" fontId="4" fillId="4" borderId="89" xfId="0" applyFont="1" applyFill="1" applyBorder="1" applyAlignment="1">
      <alignment/>
    </xf>
    <xf numFmtId="0" fontId="5" fillId="4" borderId="90" xfId="0" applyFont="1" applyFill="1" applyBorder="1" applyAlignment="1">
      <alignment horizontal="center"/>
    </xf>
    <xf numFmtId="0" fontId="4" fillId="0" borderId="91" xfId="0" applyFont="1" applyBorder="1" applyAlignment="1">
      <alignment/>
    </xf>
    <xf numFmtId="3" fontId="4" fillId="0" borderId="5" xfId="0" applyNumberFormat="1" applyFont="1" applyBorder="1" applyAlignment="1" applyProtection="1">
      <alignment horizontal="right"/>
      <protection/>
    </xf>
    <xf numFmtId="3" fontId="4" fillId="0" borderId="5" xfId="0" applyNumberFormat="1" applyFont="1" applyBorder="1" applyAlignment="1" applyProtection="1">
      <alignment horizontal="right"/>
      <protection locked="0"/>
    </xf>
    <xf numFmtId="0" fontId="4" fillId="0" borderId="9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93" xfId="0" applyFont="1" applyBorder="1" applyAlignment="1">
      <alignment/>
    </xf>
    <xf numFmtId="41" fontId="4" fillId="0" borderId="30" xfId="0" applyNumberFormat="1" applyFont="1" applyFill="1" applyBorder="1" applyAlignment="1" applyProtection="1">
      <alignment/>
      <protection locked="0"/>
    </xf>
    <xf numFmtId="0" fontId="5" fillId="3" borderId="94" xfId="0" applyFont="1" applyFill="1" applyBorder="1" applyAlignment="1">
      <alignment horizontal="center" vertical="top" wrapText="1"/>
    </xf>
    <xf numFmtId="0" fontId="5" fillId="3" borderId="88" xfId="0" applyFont="1" applyFill="1" applyBorder="1" applyAlignment="1">
      <alignment horizontal="center" vertical="top" wrapText="1"/>
    </xf>
    <xf numFmtId="0" fontId="5" fillId="3" borderId="89" xfId="0" applyFont="1" applyFill="1" applyBorder="1" applyAlignment="1">
      <alignment horizontal="center" vertical="top" wrapText="1"/>
    </xf>
    <xf numFmtId="0" fontId="5" fillId="3" borderId="95" xfId="0" applyFont="1" applyFill="1" applyBorder="1" applyAlignment="1">
      <alignment horizontal="center" vertical="top" wrapText="1"/>
    </xf>
    <xf numFmtId="41" fontId="4" fillId="0" borderId="0" xfId="0" applyNumberFormat="1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Stat'!$C$24:$C$27,'General Stat'!$C$29:$C$30)</c:f>
              <c:numCache>
                <c:ptCount val="6"/>
                <c:pt idx="0">
                  <c:v>9386</c:v>
                </c:pt>
                <c:pt idx="1">
                  <c:v>9792</c:v>
                </c:pt>
                <c:pt idx="2">
                  <c:v>5661</c:v>
                </c:pt>
                <c:pt idx="3">
                  <c:v>1845</c:v>
                </c:pt>
                <c:pt idx="4">
                  <c:v>2253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37423</c:v>
                </c:pt>
                <c:pt idx="1">
                  <c:v>39601</c:v>
                </c:pt>
                <c:pt idx="2">
                  <c:v>25284</c:v>
                </c:pt>
                <c:pt idx="3">
                  <c:v>8379</c:v>
                </c:pt>
                <c:pt idx="4">
                  <c:v>8458</c:v>
                </c:pt>
                <c:pt idx="5">
                  <c:v>0</c:v>
                </c:pt>
              </c:numCache>
            </c:numRef>
          </c:val>
        </c:ser>
        <c:axId val="34322072"/>
        <c:axId val="40463193"/>
      </c:barChart>
      <c:catAx>
        <c:axId val="34322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0463193"/>
        <c:crosses val="autoZero"/>
        <c:auto val="1"/>
        <c:lblOffset val="100"/>
        <c:noMultiLvlLbl val="0"/>
      </c:catAx>
      <c:valAx>
        <c:axId val="404631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220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Stat'!$B$121:$B$128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612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2045</c:v>
                </c:pt>
              </c:numCache>
            </c:numRef>
          </c:val>
          <c:smooth val="0"/>
        </c:ser>
        <c:marker val="1"/>
        <c:axId val="28624418"/>
        <c:axId val="56293171"/>
      </c:lineChart>
      <c:catAx>
        <c:axId val="28624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293171"/>
        <c:crosses val="autoZero"/>
        <c:auto val="1"/>
        <c:lblOffset val="100"/>
        <c:noMultiLvlLbl val="0"/>
      </c:catAx>
      <c:valAx>
        <c:axId val="562931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24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39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Stat'!$B$66:$B$95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  <c:pt idx="8">
                  <c:v>247</c:v>
                </c:pt>
                <c:pt idx="9">
                  <c:v>168</c:v>
                </c:pt>
                <c:pt idx="10">
                  <c:v>264</c:v>
                </c:pt>
                <c:pt idx="11">
                  <c:v>59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36876492"/>
        <c:axId val="63452973"/>
      </c:lineChart>
      <c:dateAx>
        <c:axId val="36876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52973"/>
        <c:crosses val="autoZero"/>
        <c:auto val="0"/>
        <c:noMultiLvlLbl val="0"/>
      </c:dateAx>
      <c:valAx>
        <c:axId val="634529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76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57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14229</c:v>
                </c:pt>
                <c:pt idx="1">
                  <c:v>20465</c:v>
                </c:pt>
                <c:pt idx="2">
                  <c:v>9166</c:v>
                </c:pt>
                <c:pt idx="3">
                  <c:v>6929</c:v>
                </c:pt>
                <c:pt idx="4">
                  <c:v>708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13808</c:v>
                </c:pt>
                <c:pt idx="1">
                  <c:v>19215</c:v>
                </c:pt>
                <c:pt idx="2">
                  <c:v>12606</c:v>
                </c:pt>
                <c:pt idx="3">
                  <c:v>12852</c:v>
                </c:pt>
                <c:pt idx="4">
                  <c:v>709</c:v>
                </c:pt>
              </c:numCache>
            </c:numRef>
          </c:val>
        </c:ser>
        <c:axId val="34205846"/>
        <c:axId val="39417159"/>
      </c:barChart>
      <c:catAx>
        <c:axId val="34205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17159"/>
        <c:crosses val="autoZero"/>
        <c:auto val="1"/>
        <c:lblOffset val="100"/>
        <c:noMultiLvlLbl val="0"/>
      </c:catAx>
      <c:valAx>
        <c:axId val="394171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05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5483</c:v>
                </c:pt>
                <c:pt idx="1">
                  <c:v>7667</c:v>
                </c:pt>
                <c:pt idx="2">
                  <c:v>3417</c:v>
                </c:pt>
                <c:pt idx="3">
                  <c:v>1390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5283</c:v>
                </c:pt>
                <c:pt idx="1">
                  <c:v>7292</c:v>
                </c:pt>
                <c:pt idx="2">
                  <c:v>5578</c:v>
                </c:pt>
                <c:pt idx="3">
                  <c:v>3174</c:v>
                </c:pt>
                <c:pt idx="4">
                  <c:v>189</c:v>
                </c:pt>
              </c:numCache>
            </c:numRef>
          </c:val>
        </c:ser>
        <c:axId val="19210112"/>
        <c:axId val="38673281"/>
      </c:barChart>
      <c:catAx>
        <c:axId val="19210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73281"/>
        <c:crosses val="autoZero"/>
        <c:auto val="1"/>
        <c:lblOffset val="100"/>
        <c:noMultiLvlLbl val="0"/>
      </c:catAx>
      <c:valAx>
        <c:axId val="386732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10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12515210"/>
        <c:axId val="45528027"/>
      </c:barChart>
      <c:catAx>
        <c:axId val="12515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528027"/>
        <c:crosses val="autoZero"/>
        <c:auto val="1"/>
        <c:lblOffset val="100"/>
        <c:noMultiLvlLbl val="0"/>
      </c:catAx>
      <c:valAx>
        <c:axId val="4552802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152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3301</c:v>
                </c:pt>
                <c:pt idx="1">
                  <c:v>4998</c:v>
                </c:pt>
                <c:pt idx="2">
                  <c:v>2481</c:v>
                </c:pt>
                <c:pt idx="3">
                  <c:v>1136</c:v>
                </c:pt>
                <c:pt idx="4">
                  <c:v>145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3153</c:v>
                </c:pt>
                <c:pt idx="1">
                  <c:v>4534</c:v>
                </c:pt>
                <c:pt idx="2">
                  <c:v>3695</c:v>
                </c:pt>
                <c:pt idx="3">
                  <c:v>1732</c:v>
                </c:pt>
                <c:pt idx="4">
                  <c:v>109</c:v>
                </c:pt>
              </c:numCache>
            </c:numRef>
          </c:val>
        </c:ser>
        <c:axId val="7099060"/>
        <c:axId val="63891541"/>
      </c:barChart>
      <c:catAx>
        <c:axId val="7099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891541"/>
        <c:crosses val="autoZero"/>
        <c:auto val="1"/>
        <c:lblOffset val="100"/>
        <c:noMultiLvlLbl val="0"/>
      </c:catAx>
      <c:valAx>
        <c:axId val="638915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099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1075</c:v>
                </c:pt>
                <c:pt idx="1">
                  <c:v>1679</c:v>
                </c:pt>
                <c:pt idx="2">
                  <c:v>777</c:v>
                </c:pt>
                <c:pt idx="3">
                  <c:v>411</c:v>
                </c:pt>
                <c:pt idx="4">
                  <c:v>46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994</c:v>
                </c:pt>
                <c:pt idx="1">
                  <c:v>1519</c:v>
                </c:pt>
                <c:pt idx="2">
                  <c:v>1200</c:v>
                </c:pt>
                <c:pt idx="3">
                  <c:v>641</c:v>
                </c:pt>
                <c:pt idx="4">
                  <c:v>37</c:v>
                </c:pt>
              </c:numCache>
            </c:numRef>
          </c:val>
        </c:ser>
        <c:axId val="38152958"/>
        <c:axId val="7832303"/>
      </c:barChart>
      <c:catAx>
        <c:axId val="38152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32303"/>
        <c:crosses val="autoZero"/>
        <c:auto val="1"/>
        <c:lblOffset val="100"/>
        <c:noMultiLvlLbl val="0"/>
      </c:catAx>
      <c:valAx>
        <c:axId val="78323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529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722947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6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659130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7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741997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36"/>
  <sheetViews>
    <sheetView tabSelected="1" view="pageBreakPreview" zoomScaleSheetLayoutView="100" workbookViewId="0" topLeftCell="A104">
      <selection activeCell="G125" sqref="G125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16384" width="10.140625" style="1" customWidth="1"/>
  </cols>
  <sheetData>
    <row r="1" spans="1:8" ht="18">
      <c r="A1" s="4" t="s">
        <v>45</v>
      </c>
      <c r="B1" s="5"/>
      <c r="C1" s="5"/>
      <c r="D1" s="6"/>
      <c r="E1" s="6"/>
      <c r="F1" s="18"/>
      <c r="G1" s="18"/>
      <c r="H1" s="18"/>
    </row>
    <row r="2" spans="1:8" ht="12.75">
      <c r="A2" s="71" t="s">
        <v>74</v>
      </c>
      <c r="B2" s="7"/>
      <c r="C2" s="7"/>
      <c r="D2" s="8"/>
      <c r="E2" s="8"/>
      <c r="F2" s="19"/>
      <c r="G2" s="19"/>
      <c r="H2" s="19"/>
    </row>
    <row r="3" spans="1:8" ht="12.75">
      <c r="A3" s="9" t="s">
        <v>24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D6" s="15"/>
    </row>
    <row r="7" spans="1:4" s="14" customFormat="1" ht="12.75">
      <c r="A7" s="13"/>
      <c r="D7" s="15"/>
    </row>
    <row r="8" spans="1:4" s="14" customFormat="1" ht="12.75">
      <c r="A8" s="13"/>
      <c r="D8" s="15"/>
    </row>
    <row r="9" spans="1:4" s="14" customFormat="1" ht="12.75">
      <c r="A9" s="13"/>
      <c r="D9" s="15"/>
    </row>
    <row r="10" spans="1:4" s="14" customFormat="1" ht="12.75">
      <c r="A10" s="13"/>
      <c r="D10" s="15"/>
    </row>
    <row r="11" spans="1:4" s="14" customFormat="1" ht="12.75">
      <c r="A11" s="13"/>
      <c r="D11" s="15"/>
    </row>
    <row r="12" ht="12.75">
      <c r="D12" s="2"/>
    </row>
    <row r="13" ht="12.75">
      <c r="D13" s="2"/>
    </row>
    <row r="14" ht="12.75"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3.5" thickBot="1">
      <c r="D20" s="2"/>
    </row>
    <row r="21" spans="1:8" ht="13.5" thickBot="1">
      <c r="A21" s="104" t="s">
        <v>15</v>
      </c>
      <c r="B21" s="105"/>
      <c r="C21" s="105"/>
      <c r="D21" s="105"/>
      <c r="E21" s="105"/>
      <c r="F21" s="105"/>
      <c r="G21" s="105"/>
      <c r="H21" s="106"/>
    </row>
    <row r="22" spans="1:8" ht="12.75">
      <c r="A22" s="97"/>
      <c r="B22" s="98"/>
      <c r="C22" s="99" t="s">
        <v>32</v>
      </c>
      <c r="D22" s="100"/>
      <c r="E22" s="101" t="s">
        <v>46</v>
      </c>
      <c r="F22" s="102"/>
      <c r="G22" s="99" t="s">
        <v>47</v>
      </c>
      <c r="H22" s="103"/>
    </row>
    <row r="23" spans="1:8" ht="15" customHeight="1">
      <c r="A23" s="86" t="s">
        <v>1</v>
      </c>
      <c r="B23" s="22"/>
      <c r="C23" s="23" t="s">
        <v>16</v>
      </c>
      <c r="D23" s="24" t="s">
        <v>0</v>
      </c>
      <c r="E23" s="63" t="s">
        <v>16</v>
      </c>
      <c r="F23" s="64" t="s">
        <v>0</v>
      </c>
      <c r="G23" s="65" t="s">
        <v>43</v>
      </c>
      <c r="H23" s="65" t="s">
        <v>44</v>
      </c>
    </row>
    <row r="24" spans="1:8" ht="15" customHeight="1">
      <c r="A24" s="17" t="s">
        <v>27</v>
      </c>
      <c r="B24" s="72"/>
      <c r="C24" s="84">
        <v>9386</v>
      </c>
      <c r="D24" s="110">
        <v>37423</v>
      </c>
      <c r="E24" s="73">
        <v>3988</v>
      </c>
      <c r="F24" s="73">
        <v>14988</v>
      </c>
      <c r="G24" s="74">
        <f>C24-E24</f>
        <v>5398</v>
      </c>
      <c r="H24" s="75">
        <f>D24-F24</f>
        <v>22435</v>
      </c>
    </row>
    <row r="25" spans="1:8" ht="15" customHeight="1">
      <c r="A25" s="76" t="s">
        <v>28</v>
      </c>
      <c r="B25" s="77"/>
      <c r="C25" s="111">
        <v>9792</v>
      </c>
      <c r="D25" s="112">
        <v>39601</v>
      </c>
      <c r="E25" s="78">
        <v>6452</v>
      </c>
      <c r="F25" s="78">
        <v>25491</v>
      </c>
      <c r="G25" s="79">
        <f>C25-E25</f>
        <v>3340</v>
      </c>
      <c r="H25" s="79">
        <f>D25-F25</f>
        <v>14110</v>
      </c>
    </row>
    <row r="26" spans="1:8" ht="15" customHeight="1">
      <c r="A26" s="87" t="s">
        <v>29</v>
      </c>
      <c r="B26" s="80"/>
      <c r="C26" s="113">
        <v>5661</v>
      </c>
      <c r="D26" s="114">
        <v>25284</v>
      </c>
      <c r="E26" s="81" t="s">
        <v>33</v>
      </c>
      <c r="F26" s="81" t="s">
        <v>33</v>
      </c>
      <c r="G26" s="82">
        <f aca="true" t="shared" si="0" ref="G26:H30">C26</f>
        <v>5661</v>
      </c>
      <c r="H26" s="82">
        <f t="shared" si="0"/>
        <v>25284</v>
      </c>
    </row>
    <row r="27" spans="1:8" ht="15" customHeight="1">
      <c r="A27" s="55" t="s">
        <v>55</v>
      </c>
      <c r="B27" s="3"/>
      <c r="C27" s="115">
        <v>1845</v>
      </c>
      <c r="D27" s="116">
        <v>8379</v>
      </c>
      <c r="E27" s="70" t="s">
        <v>33</v>
      </c>
      <c r="F27" s="70" t="s">
        <v>33</v>
      </c>
      <c r="G27" s="20">
        <f t="shared" si="0"/>
        <v>1845</v>
      </c>
      <c r="H27" s="20">
        <f t="shared" si="0"/>
        <v>8379</v>
      </c>
    </row>
    <row r="28" spans="1:8" ht="15" customHeight="1">
      <c r="A28" s="91" t="s">
        <v>48</v>
      </c>
      <c r="B28" s="69"/>
      <c r="C28" s="67">
        <f aca="true" t="shared" si="1" ref="C28:H28">SUM(C24:C27)</f>
        <v>26684</v>
      </c>
      <c r="D28" s="92">
        <f t="shared" si="1"/>
        <v>110687</v>
      </c>
      <c r="E28" s="89">
        <f t="shared" si="1"/>
        <v>10440</v>
      </c>
      <c r="F28" s="68">
        <f t="shared" si="1"/>
        <v>40479</v>
      </c>
      <c r="G28" s="67">
        <f t="shared" si="1"/>
        <v>16244</v>
      </c>
      <c r="H28" s="67">
        <f t="shared" si="1"/>
        <v>70208</v>
      </c>
    </row>
    <row r="29" spans="1:8" ht="15" customHeight="1">
      <c r="A29" s="83" t="s">
        <v>26</v>
      </c>
      <c r="B29" s="72"/>
      <c r="C29" s="84">
        <v>2253</v>
      </c>
      <c r="D29" s="110">
        <v>8458</v>
      </c>
      <c r="E29" s="85" t="s">
        <v>33</v>
      </c>
      <c r="F29" s="85" t="s">
        <v>33</v>
      </c>
      <c r="G29" s="75">
        <f t="shared" si="0"/>
        <v>2253</v>
      </c>
      <c r="H29" s="75">
        <f t="shared" si="0"/>
        <v>8458</v>
      </c>
    </row>
    <row r="30" spans="1:8" ht="15" customHeight="1">
      <c r="A30" s="55" t="s">
        <v>25</v>
      </c>
      <c r="B30" s="3"/>
      <c r="C30" s="149" t="s">
        <v>33</v>
      </c>
      <c r="D30" s="150" t="s">
        <v>33</v>
      </c>
      <c r="E30" s="70" t="s">
        <v>33</v>
      </c>
      <c r="F30" s="70" t="s">
        <v>33</v>
      </c>
      <c r="G30" s="20" t="str">
        <f t="shared" si="0"/>
        <v>n/a</v>
      </c>
      <c r="H30" s="20" t="str">
        <f t="shared" si="0"/>
        <v>n/a</v>
      </c>
    </row>
    <row r="31" spans="1:8" ht="15" customHeight="1">
      <c r="A31" s="91" t="s">
        <v>50</v>
      </c>
      <c r="B31" s="66"/>
      <c r="C31" s="67">
        <f>SUM(C29:C30)</f>
        <v>2253</v>
      </c>
      <c r="D31" s="92">
        <f>SUM(D29:D30)</f>
        <v>8458</v>
      </c>
      <c r="E31" s="90" t="s">
        <v>33</v>
      </c>
      <c r="F31" s="88" t="s">
        <v>33</v>
      </c>
      <c r="G31" s="67">
        <f>SUM(G29:G30)</f>
        <v>2253</v>
      </c>
      <c r="H31" s="67">
        <f>SUM(H29:H30)</f>
        <v>8458</v>
      </c>
    </row>
    <row r="32" spans="1:8" ht="15" customHeight="1" thickBot="1">
      <c r="A32" s="58" t="s">
        <v>49</v>
      </c>
      <c r="B32" s="59"/>
      <c r="C32" s="60">
        <f>C28+C31</f>
        <v>28937</v>
      </c>
      <c r="D32" s="61">
        <f>D28+D31</f>
        <v>119145</v>
      </c>
      <c r="E32" s="62">
        <f>E28</f>
        <v>10440</v>
      </c>
      <c r="F32" s="62">
        <f>F28</f>
        <v>40479</v>
      </c>
      <c r="G32" s="57">
        <f>G28+G31</f>
        <v>18497</v>
      </c>
      <c r="H32" s="56">
        <f>H28+H31</f>
        <v>78666</v>
      </c>
    </row>
    <row r="33" ht="12.75">
      <c r="A33" s="1" t="s">
        <v>30</v>
      </c>
    </row>
    <row r="34" ht="12.75">
      <c r="G34" s="2"/>
    </row>
    <row r="35" spans="1:7" ht="12.75">
      <c r="A35" s="1" t="s">
        <v>61</v>
      </c>
      <c r="G35" s="2"/>
    </row>
    <row r="36" spans="1:7" ht="13.5" thickBot="1">
      <c r="A36" s="1" t="s">
        <v>62</v>
      </c>
      <c r="G36" s="2"/>
    </row>
    <row r="37" spans="1:8" ht="13.5" thickBot="1">
      <c r="A37" s="104" t="s">
        <v>65</v>
      </c>
      <c r="B37" s="105"/>
      <c r="C37" s="105"/>
      <c r="D37" s="105"/>
      <c r="E37" s="105"/>
      <c r="F37" s="107"/>
      <c r="G37" s="107"/>
      <c r="H37" s="108"/>
    </row>
    <row r="63" ht="13.5" thickBot="1"/>
    <row r="64" spans="1:8" ht="13.5" thickBot="1">
      <c r="A64" s="130" t="s">
        <v>64</v>
      </c>
      <c r="B64" s="131"/>
      <c r="C64" s="131"/>
      <c r="D64" s="131"/>
      <c r="E64" s="131"/>
      <c r="F64" s="132"/>
      <c r="G64" s="107"/>
      <c r="H64" s="108"/>
    </row>
    <row r="65" spans="1:2" ht="12.75">
      <c r="A65" s="185" t="s">
        <v>69</v>
      </c>
      <c r="B65" s="139" t="s">
        <v>52</v>
      </c>
    </row>
    <row r="66" spans="1:2" ht="12.75">
      <c r="A66" s="183">
        <v>40756</v>
      </c>
      <c r="B66" s="180">
        <v>327</v>
      </c>
    </row>
    <row r="67" spans="1:2" ht="12.75">
      <c r="A67" s="183">
        <v>40757</v>
      </c>
      <c r="B67" s="181">
        <v>272</v>
      </c>
    </row>
    <row r="68" spans="1:2" ht="12.75">
      <c r="A68" s="183">
        <v>40758</v>
      </c>
      <c r="B68" s="181">
        <v>207</v>
      </c>
    </row>
    <row r="69" spans="1:2" ht="12.75">
      <c r="A69" s="183">
        <v>40759</v>
      </c>
      <c r="B69" s="181">
        <v>129</v>
      </c>
    </row>
    <row r="70" spans="1:2" ht="12.75">
      <c r="A70" s="183">
        <v>40760</v>
      </c>
      <c r="B70" s="181">
        <v>130</v>
      </c>
    </row>
    <row r="71" spans="1:2" ht="12.75">
      <c r="A71" s="183">
        <v>40761</v>
      </c>
      <c r="B71" s="181">
        <v>155</v>
      </c>
    </row>
    <row r="72" spans="1:2" ht="12.75">
      <c r="A72" s="183">
        <v>40762</v>
      </c>
      <c r="B72" s="181">
        <v>76</v>
      </c>
    </row>
    <row r="73" spans="1:2" ht="12.75">
      <c r="A73" s="183">
        <v>40763</v>
      </c>
      <c r="B73" s="181">
        <v>385</v>
      </c>
    </row>
    <row r="74" spans="1:2" ht="12.75">
      <c r="A74" s="183">
        <v>40764</v>
      </c>
      <c r="B74" s="181">
        <v>247</v>
      </c>
    </row>
    <row r="75" spans="1:2" ht="12.75">
      <c r="A75" s="183">
        <v>40765</v>
      </c>
      <c r="B75" s="181">
        <v>168</v>
      </c>
    </row>
    <row r="76" spans="1:2" ht="12.75">
      <c r="A76" s="183">
        <v>40766</v>
      </c>
      <c r="B76" s="181">
        <v>264</v>
      </c>
    </row>
    <row r="77" spans="1:2" ht="12.75">
      <c r="A77" s="183">
        <v>40767</v>
      </c>
      <c r="B77" s="181">
        <v>59</v>
      </c>
    </row>
    <row r="78" spans="1:2" ht="12.75">
      <c r="A78" s="183">
        <v>40768</v>
      </c>
      <c r="B78" s="181" t="s">
        <v>33</v>
      </c>
    </row>
    <row r="79" spans="1:2" ht="12.75">
      <c r="A79" s="183">
        <v>40769</v>
      </c>
      <c r="B79" s="181" t="s">
        <v>33</v>
      </c>
    </row>
    <row r="80" spans="1:2" ht="12.75">
      <c r="A80" s="183">
        <v>40770</v>
      </c>
      <c r="B80" s="181" t="s">
        <v>33</v>
      </c>
    </row>
    <row r="81" spans="1:2" ht="12.75">
      <c r="A81" s="183">
        <v>40771</v>
      </c>
      <c r="B81" s="181"/>
    </row>
    <row r="82" spans="1:2" ht="12.75">
      <c r="A82" s="183">
        <v>40772</v>
      </c>
      <c r="B82" s="181"/>
    </row>
    <row r="83" spans="1:2" ht="12.75">
      <c r="A83" s="183">
        <v>40773</v>
      </c>
      <c r="B83" s="181"/>
    </row>
    <row r="84" spans="1:2" ht="12.75">
      <c r="A84" s="183">
        <v>40774</v>
      </c>
      <c r="B84" s="181"/>
    </row>
    <row r="85" spans="1:2" ht="12.75">
      <c r="A85" s="183">
        <v>40775</v>
      </c>
      <c r="B85" s="181"/>
    </row>
    <row r="86" spans="1:2" ht="12.75">
      <c r="A86" s="183">
        <v>40776</v>
      </c>
      <c r="B86" s="181"/>
    </row>
    <row r="87" spans="1:2" ht="12.75">
      <c r="A87" s="183">
        <v>40777</v>
      </c>
      <c r="B87" s="181"/>
    </row>
    <row r="88" spans="1:2" ht="12.75">
      <c r="A88" s="183">
        <v>40778</v>
      </c>
      <c r="B88" s="181"/>
    </row>
    <row r="89" spans="1:2" ht="12.75">
      <c r="A89" s="183">
        <v>40779</v>
      </c>
      <c r="B89" s="181"/>
    </row>
    <row r="90" spans="1:2" ht="12.75">
      <c r="A90" s="183">
        <v>40780</v>
      </c>
      <c r="B90" s="181"/>
    </row>
    <row r="91" spans="1:2" ht="12.75">
      <c r="A91" s="183">
        <v>40781</v>
      </c>
      <c r="B91" s="181"/>
    </row>
    <row r="92" spans="1:2" ht="12.75">
      <c r="A92" s="183">
        <v>40782</v>
      </c>
      <c r="B92" s="180"/>
    </row>
    <row r="93" spans="1:2" ht="12.75">
      <c r="A93" s="183">
        <v>40783</v>
      </c>
      <c r="B93" s="180"/>
    </row>
    <row r="94" spans="1:2" ht="12.75">
      <c r="A94" s="183">
        <v>40784</v>
      </c>
      <c r="B94" s="180"/>
    </row>
    <row r="95" spans="1:2" ht="12.75">
      <c r="A95" s="183">
        <v>40785</v>
      </c>
      <c r="B95" s="181"/>
    </row>
    <row r="96" spans="1:2" ht="12.75">
      <c r="A96" s="184">
        <v>40786</v>
      </c>
      <c r="B96" s="182"/>
    </row>
    <row r="97" spans="1:2" ht="13.5" thickBot="1">
      <c r="A97" s="96" t="s">
        <v>53</v>
      </c>
      <c r="B97" s="109">
        <f>SUM(B66:B95)</f>
        <v>2419</v>
      </c>
    </row>
    <row r="99" spans="1:8" ht="12.75">
      <c r="A99" s="9" t="s">
        <v>66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31</v>
      </c>
    </row>
    <row r="119" spans="1:8" ht="12.75">
      <c r="A119" s="9" t="s">
        <v>67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25" t="s">
        <v>17</v>
      </c>
      <c r="B120" s="21" t="s">
        <v>16</v>
      </c>
      <c r="C120" s="21" t="s">
        <v>0</v>
      </c>
    </row>
    <row r="121" spans="1:3" ht="12.75" customHeight="1">
      <c r="A121" s="151" t="s">
        <v>18</v>
      </c>
      <c r="B121" s="152">
        <v>1502</v>
      </c>
      <c r="C121" s="153">
        <v>6792</v>
      </c>
    </row>
    <row r="122" spans="1:4" ht="12.75" customHeight="1">
      <c r="A122" s="154" t="s">
        <v>19</v>
      </c>
      <c r="B122" s="155">
        <v>527</v>
      </c>
      <c r="C122" s="156">
        <v>2016</v>
      </c>
      <c r="D122" s="1" t="s">
        <v>3</v>
      </c>
    </row>
    <row r="123" spans="1:3" ht="12.75" customHeight="1">
      <c r="A123" s="154" t="s">
        <v>20</v>
      </c>
      <c r="B123" s="155">
        <v>1019</v>
      </c>
      <c r="C123" s="156">
        <v>4072</v>
      </c>
    </row>
    <row r="124" spans="1:3" ht="12.75" customHeight="1">
      <c r="A124" s="154" t="s">
        <v>21</v>
      </c>
      <c r="B124" s="155">
        <v>1650</v>
      </c>
      <c r="C124" s="156">
        <v>6749</v>
      </c>
    </row>
    <row r="125" spans="1:3" ht="12.75" customHeight="1">
      <c r="A125" s="154" t="s">
        <v>22</v>
      </c>
      <c r="B125" s="155">
        <v>2587</v>
      </c>
      <c r="C125" s="156">
        <v>12045</v>
      </c>
    </row>
    <row r="126" spans="1:8" ht="12.75" customHeight="1">
      <c r="A126" s="154" t="s">
        <v>23</v>
      </c>
      <c r="B126" s="155">
        <v>7030</v>
      </c>
      <c r="C126" s="156">
        <v>24042</v>
      </c>
      <c r="H126" s="16"/>
    </row>
    <row r="127" spans="1:8" ht="12.75" customHeight="1">
      <c r="A127" s="157" t="s">
        <v>51</v>
      </c>
      <c r="B127" s="158">
        <v>4463</v>
      </c>
      <c r="C127" s="159">
        <v>19610</v>
      </c>
      <c r="D127" s="3"/>
      <c r="E127" s="3"/>
      <c r="H127" s="16"/>
    </row>
    <row r="128" spans="1:8" ht="12.75" customHeight="1">
      <c r="A128" s="160" t="s">
        <v>68</v>
      </c>
      <c r="B128" s="161">
        <v>612</v>
      </c>
      <c r="C128" s="162">
        <v>2045</v>
      </c>
      <c r="D128" s="206"/>
      <c r="E128" s="206"/>
      <c r="H128" s="16"/>
    </row>
    <row r="129" spans="1:5" ht="12.75" customHeight="1">
      <c r="A129" s="138" t="s">
        <v>2</v>
      </c>
      <c r="B129" s="133">
        <f>SUM(B121:B128)</f>
        <v>19390</v>
      </c>
      <c r="C129" s="133">
        <f>SUM(C121:C128)</f>
        <v>77371</v>
      </c>
      <c r="D129" s="3" t="s">
        <v>3</v>
      </c>
      <c r="E129" s="3"/>
    </row>
    <row r="130" spans="1:3" s="14" customFormat="1" ht="12.75" customHeight="1">
      <c r="A130" s="128"/>
      <c r="B130" s="129"/>
      <c r="C130" s="129"/>
    </row>
    <row r="131" spans="1:8" ht="13.5" thickBot="1">
      <c r="A131" s="9" t="s">
        <v>70</v>
      </c>
      <c r="B131" s="10"/>
      <c r="C131" s="10"/>
      <c r="D131" s="10"/>
      <c r="E131" s="10"/>
      <c r="F131" s="11"/>
      <c r="G131" s="11"/>
      <c r="H131" s="11"/>
    </row>
    <row r="132" spans="1:6" s="14" customFormat="1" ht="12.75" customHeight="1">
      <c r="A132" s="190" t="s">
        <v>63</v>
      </c>
      <c r="B132" s="191"/>
      <c r="C132" s="191"/>
      <c r="D132" s="192"/>
      <c r="E132" s="193"/>
      <c r="F132" s="194" t="s">
        <v>0</v>
      </c>
    </row>
    <row r="133" spans="1:6" s="14" customFormat="1" ht="12.75" customHeight="1">
      <c r="A133" s="195" t="s">
        <v>71</v>
      </c>
      <c r="B133" s="134"/>
      <c r="C133" s="134"/>
      <c r="D133" s="117"/>
      <c r="E133" s="186"/>
      <c r="F133" s="196">
        <v>2378</v>
      </c>
    </row>
    <row r="134" spans="1:8" ht="12.75">
      <c r="A134" s="195" t="s">
        <v>72</v>
      </c>
      <c r="B134" s="134"/>
      <c r="C134" s="134"/>
      <c r="D134" s="134"/>
      <c r="E134" s="135"/>
      <c r="F134" s="197">
        <v>8683</v>
      </c>
      <c r="H134" s="16"/>
    </row>
    <row r="135" spans="1:6" ht="12.75" customHeight="1" thickBot="1">
      <c r="A135" s="198" t="s">
        <v>73</v>
      </c>
      <c r="B135" s="199"/>
      <c r="C135" s="199"/>
      <c r="D135" s="199"/>
      <c r="E135" s="200"/>
      <c r="F135" s="201">
        <v>8166</v>
      </c>
    </row>
    <row r="136" spans="1:8" s="14" customFormat="1" ht="12.75">
      <c r="A136" s="136"/>
      <c r="B136" s="136"/>
      <c r="C136" s="136"/>
      <c r="D136" s="136"/>
      <c r="E136" s="117"/>
      <c r="F136" s="137"/>
      <c r="H136" s="39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1">
      <selection activeCell="D8" sqref="D8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1" t="s">
        <v>74</v>
      </c>
      <c r="B2" s="7"/>
      <c r="C2" s="7"/>
      <c r="D2" s="8"/>
      <c r="E2" s="8"/>
      <c r="F2" s="19"/>
      <c r="G2" s="19"/>
    </row>
    <row r="3" spans="1:8" s="14" customFormat="1" ht="13.5" thickBot="1">
      <c r="A3" s="127"/>
      <c r="B3" s="124"/>
      <c r="C3" s="124"/>
      <c r="D3" s="125"/>
      <c r="E3" s="125"/>
      <c r="F3" s="126"/>
      <c r="G3" s="126"/>
      <c r="H3" s="117"/>
    </row>
    <row r="4" spans="1:7" ht="13.5" thickBot="1">
      <c r="A4" s="27" t="s">
        <v>37</v>
      </c>
      <c r="B4" s="28"/>
      <c r="C4" s="28"/>
      <c r="D4" s="28"/>
      <c r="E4" s="28"/>
      <c r="F4" s="28"/>
      <c r="G4" s="30"/>
    </row>
    <row r="5" spans="1:7" ht="12.75">
      <c r="A5" s="37"/>
      <c r="B5" s="202" t="s">
        <v>4</v>
      </c>
      <c r="C5" s="203"/>
      <c r="D5" s="203"/>
      <c r="E5" s="204"/>
      <c r="F5" s="202" t="s">
        <v>2</v>
      </c>
      <c r="G5" s="205"/>
    </row>
    <row r="6" spans="1:7" ht="13.5" thickBot="1">
      <c r="A6" s="140" t="s">
        <v>5</v>
      </c>
      <c r="B6" s="141" t="s">
        <v>6</v>
      </c>
      <c r="C6" s="141" t="s">
        <v>7</v>
      </c>
      <c r="D6" s="141" t="s">
        <v>8</v>
      </c>
      <c r="E6" s="141" t="s">
        <v>7</v>
      </c>
      <c r="F6" s="141" t="s">
        <v>2</v>
      </c>
      <c r="G6" s="142" t="s">
        <v>7</v>
      </c>
    </row>
    <row r="7" spans="1:7" ht="12.75">
      <c r="A7" s="32" t="s">
        <v>9</v>
      </c>
      <c r="B7" s="93">
        <f>B32+B56+B80+B104</f>
        <v>14229</v>
      </c>
      <c r="C7" s="40">
        <f>B7/F12</f>
        <v>0.12855168176931348</v>
      </c>
      <c r="D7" s="93">
        <f>D32+D56+D80+D104</f>
        <v>13808</v>
      </c>
      <c r="E7" s="41">
        <f>D7/F12</f>
        <v>0.1247481637409994</v>
      </c>
      <c r="F7" s="42">
        <f>B7+D7</f>
        <v>28037</v>
      </c>
      <c r="G7" s="43">
        <f>F7/F12</f>
        <v>0.25329984551031287</v>
      </c>
    </row>
    <row r="8" spans="1:7" ht="12.75">
      <c r="A8" s="33" t="s">
        <v>10</v>
      </c>
      <c r="B8" s="94">
        <f>B33+B57+B81+B105</f>
        <v>20465</v>
      </c>
      <c r="C8" s="44">
        <f>B8/F12</f>
        <v>0.18489072790842648</v>
      </c>
      <c r="D8" s="94">
        <f>D33+D57+D81+D105</f>
        <v>19215</v>
      </c>
      <c r="E8" s="45">
        <f>D8/F12</f>
        <v>0.17359762212364596</v>
      </c>
      <c r="F8" s="46">
        <f>B8+D8</f>
        <v>39680</v>
      </c>
      <c r="G8" s="47">
        <f>F8/F12</f>
        <v>0.3584883500320724</v>
      </c>
    </row>
    <row r="9" spans="1:7" ht="12.75">
      <c r="A9" s="34" t="s">
        <v>11</v>
      </c>
      <c r="B9" s="94">
        <f>B34+B58+B82+B106</f>
        <v>9166</v>
      </c>
      <c r="C9" s="44">
        <f>B9/F12</f>
        <v>0.0828100860986385</v>
      </c>
      <c r="D9" s="94">
        <f>D34+D58+D82+D106</f>
        <v>12606</v>
      </c>
      <c r="E9" s="45">
        <f>D9/F12</f>
        <v>0.11388871321835446</v>
      </c>
      <c r="F9" s="46">
        <f>B9+D9</f>
        <v>21772</v>
      </c>
      <c r="G9" s="47">
        <f>F9/F12</f>
        <v>0.19669879931699297</v>
      </c>
    </row>
    <row r="10" spans="1:7" ht="12.75">
      <c r="A10" s="35" t="s">
        <v>12</v>
      </c>
      <c r="B10" s="94">
        <f>B35+B59+B83+B107</f>
        <v>6929</v>
      </c>
      <c r="C10" s="44">
        <f>B10/F12</f>
        <v>0.06259994398619531</v>
      </c>
      <c r="D10" s="94">
        <f>D35+D59+D83+D107</f>
        <v>12852</v>
      </c>
      <c r="E10" s="45">
        <f>D10/F12</f>
        <v>0.11611119643679926</v>
      </c>
      <c r="F10" s="46">
        <f>B10+D10</f>
        <v>19781</v>
      </c>
      <c r="G10" s="47">
        <f>F10/F12</f>
        <v>0.17871114042299457</v>
      </c>
    </row>
    <row r="11" spans="1:7" ht="13.5" thickBot="1">
      <c r="A11" s="36" t="s">
        <v>13</v>
      </c>
      <c r="B11" s="95">
        <f>B36+B60+B84+B108</f>
        <v>708</v>
      </c>
      <c r="C11" s="48">
        <f>B11/F12</f>
        <v>0.00639641511649968</v>
      </c>
      <c r="D11" s="95">
        <f>D36+D60+D84+D108</f>
        <v>709</v>
      </c>
      <c r="E11" s="49">
        <f>D11/F12</f>
        <v>0.006405449601127503</v>
      </c>
      <c r="F11" s="50">
        <f>B11+D11</f>
        <v>1417</v>
      </c>
      <c r="G11" s="51">
        <f>F11/F12</f>
        <v>0.012801864717627183</v>
      </c>
    </row>
    <row r="12" spans="1:7" ht="26.25" thickBot="1">
      <c r="A12" s="38" t="s">
        <v>42</v>
      </c>
      <c r="B12" s="52">
        <f>SUM(B7:B11)</f>
        <v>51497</v>
      </c>
      <c r="C12" s="53">
        <f>B12/F12</f>
        <v>0.4652488548790734</v>
      </c>
      <c r="D12" s="52">
        <f>SUM(D7:D11)</f>
        <v>59190</v>
      </c>
      <c r="E12" s="53">
        <f>D12/F12</f>
        <v>0.5347511451209266</v>
      </c>
      <c r="F12" s="52">
        <f>SUM(F7:F11)</f>
        <v>110687</v>
      </c>
      <c r="G12" s="54">
        <f>SUM(G7:G11)</f>
        <v>1</v>
      </c>
    </row>
    <row r="13" spans="1:7" ht="12.75">
      <c r="A13" s="31" t="s">
        <v>38</v>
      </c>
      <c r="B13" s="26"/>
      <c r="C13" s="26"/>
      <c r="D13" s="26"/>
      <c r="E13" s="26"/>
      <c r="F13" s="26"/>
      <c r="G13" s="26"/>
    </row>
    <row r="14" spans="1:7" ht="13.5" thickBot="1">
      <c r="A14" s="31"/>
      <c r="B14" s="26"/>
      <c r="C14" s="26"/>
      <c r="D14" s="26"/>
      <c r="E14" s="26"/>
      <c r="F14" s="26"/>
      <c r="G14" s="26"/>
    </row>
    <row r="15" spans="1:7" ht="12.75">
      <c r="A15" s="27" t="s">
        <v>54</v>
      </c>
      <c r="B15" s="28"/>
      <c r="C15" s="28"/>
      <c r="D15" s="28"/>
      <c r="E15" s="28"/>
      <c r="F15" s="28"/>
      <c r="G15" s="30"/>
    </row>
    <row r="16" spans="1:7" ht="12.75">
      <c r="A16" s="31"/>
      <c r="B16" s="26"/>
      <c r="C16" s="26"/>
      <c r="D16" s="26"/>
      <c r="E16" s="26"/>
      <c r="F16" s="26"/>
      <c r="G16" s="26"/>
    </row>
    <row r="17" spans="1:7" ht="12.75">
      <c r="A17" s="31"/>
      <c r="B17" s="26"/>
      <c r="C17" s="26"/>
      <c r="D17" s="26"/>
      <c r="E17" s="26"/>
      <c r="F17" s="26"/>
      <c r="G17" s="26"/>
    </row>
    <row r="18" spans="1:7" ht="12.75">
      <c r="A18" s="31"/>
      <c r="B18" s="26"/>
      <c r="C18" s="26"/>
      <c r="D18" s="26"/>
      <c r="E18" s="26"/>
      <c r="F18" s="26"/>
      <c r="G18" s="26"/>
    </row>
    <row r="19" spans="1:7" ht="12.75">
      <c r="A19" s="31"/>
      <c r="B19" s="26"/>
      <c r="C19" s="26"/>
      <c r="D19" s="26"/>
      <c r="E19" s="26"/>
      <c r="F19" s="26"/>
      <c r="G19" s="26"/>
    </row>
    <row r="20" spans="1:7" ht="12.75">
      <c r="A20" s="31"/>
      <c r="B20" s="26"/>
      <c r="C20" s="26"/>
      <c r="D20" s="26"/>
      <c r="E20" s="26"/>
      <c r="F20" s="26"/>
      <c r="G20" s="26"/>
    </row>
    <row r="21" spans="1:7" ht="12.75">
      <c r="A21" s="31"/>
      <c r="B21" s="26"/>
      <c r="C21" s="26"/>
      <c r="D21" s="26"/>
      <c r="E21" s="26"/>
      <c r="F21" s="26"/>
      <c r="G21" s="26"/>
    </row>
    <row r="22" spans="1:7" ht="12.75">
      <c r="A22" s="31"/>
      <c r="B22" s="26"/>
      <c r="C22" s="26"/>
      <c r="D22" s="26"/>
      <c r="E22" s="26"/>
      <c r="F22" s="26"/>
      <c r="G22" s="26"/>
    </row>
    <row r="23" spans="1:7" ht="12.75">
      <c r="A23" s="31"/>
      <c r="B23" s="26"/>
      <c r="C23" s="26"/>
      <c r="D23" s="26"/>
      <c r="E23" s="26"/>
      <c r="F23" s="26"/>
      <c r="G23" s="26"/>
    </row>
    <row r="24" spans="1:7" ht="12.75">
      <c r="A24" s="31"/>
      <c r="B24" s="26"/>
      <c r="C24" s="26"/>
      <c r="D24" s="26"/>
      <c r="E24" s="26"/>
      <c r="F24" s="26"/>
      <c r="G24" s="26"/>
    </row>
    <row r="25" spans="1:7" ht="12.75">
      <c r="A25" s="31"/>
      <c r="B25" s="26"/>
      <c r="C25" s="26"/>
      <c r="D25" s="26"/>
      <c r="E25" s="26"/>
      <c r="F25" s="26"/>
      <c r="G25" s="26"/>
    </row>
    <row r="26" spans="1:7" ht="12.75">
      <c r="A26" s="31"/>
      <c r="B26" s="26"/>
      <c r="C26" s="26"/>
      <c r="D26" s="26"/>
      <c r="E26" s="26"/>
      <c r="F26" s="26"/>
      <c r="G26" s="26"/>
    </row>
    <row r="27" spans="1:7" ht="12.75">
      <c r="A27" s="31"/>
      <c r="B27" s="26"/>
      <c r="C27" s="26"/>
      <c r="D27" s="26"/>
      <c r="E27" s="26"/>
      <c r="F27" s="26"/>
      <c r="G27" s="26"/>
    </row>
    <row r="28" spans="1:7" ht="13.5" thickBot="1">
      <c r="A28" s="31"/>
      <c r="B28" s="26"/>
      <c r="C28" s="26"/>
      <c r="D28" s="26"/>
      <c r="E28" s="26"/>
      <c r="F28" s="26"/>
      <c r="G28" s="26"/>
    </row>
    <row r="29" spans="1:12" ht="13.5" thickBot="1">
      <c r="A29" s="27" t="s">
        <v>34</v>
      </c>
      <c r="B29" s="28"/>
      <c r="C29" s="28"/>
      <c r="D29" s="28"/>
      <c r="E29" s="28"/>
      <c r="F29" s="28"/>
      <c r="G29" s="30"/>
      <c r="L29" s="3"/>
    </row>
    <row r="30" spans="1:7" ht="12.75">
      <c r="A30" s="37"/>
      <c r="B30" s="202" t="s">
        <v>4</v>
      </c>
      <c r="C30" s="203"/>
      <c r="D30" s="203"/>
      <c r="E30" s="204"/>
      <c r="F30" s="202" t="s">
        <v>2</v>
      </c>
      <c r="G30" s="205"/>
    </row>
    <row r="31" spans="1:7" ht="13.5" thickBot="1">
      <c r="A31" s="140" t="s">
        <v>5</v>
      </c>
      <c r="B31" s="141" t="s">
        <v>6</v>
      </c>
      <c r="C31" s="141" t="s">
        <v>7</v>
      </c>
      <c r="D31" s="141" t="s">
        <v>8</v>
      </c>
      <c r="E31" s="141" t="s">
        <v>7</v>
      </c>
      <c r="F31" s="141" t="s">
        <v>2</v>
      </c>
      <c r="G31" s="142" t="s">
        <v>7</v>
      </c>
    </row>
    <row r="32" spans="1:7" ht="12.75">
      <c r="A32" s="32" t="s">
        <v>9</v>
      </c>
      <c r="B32" s="143">
        <v>5483</v>
      </c>
      <c r="C32" s="40">
        <f>B32/F37</f>
        <v>0.1384560995934446</v>
      </c>
      <c r="D32" s="143">
        <v>5283</v>
      </c>
      <c r="E32" s="41">
        <f>D32/F37</f>
        <v>0.1334057220777253</v>
      </c>
      <c r="F32" s="42">
        <f>B32+D32</f>
        <v>10766</v>
      </c>
      <c r="G32" s="43">
        <f>F32/F37</f>
        <v>0.2718618216711699</v>
      </c>
    </row>
    <row r="33" spans="1:7" ht="12.75">
      <c r="A33" s="33" t="s">
        <v>10</v>
      </c>
      <c r="B33" s="144">
        <v>7667</v>
      </c>
      <c r="C33" s="44">
        <f>B33/F37</f>
        <v>0.19360622206509936</v>
      </c>
      <c r="D33" s="144">
        <v>7292</v>
      </c>
      <c r="E33" s="45">
        <f>D33/F37</f>
        <v>0.18413676422312567</v>
      </c>
      <c r="F33" s="46">
        <f>B33+D33</f>
        <v>14959</v>
      </c>
      <c r="G33" s="47">
        <f>F33/F37</f>
        <v>0.37774298628822506</v>
      </c>
    </row>
    <row r="34" spans="1:7" ht="12.75">
      <c r="A34" s="34" t="s">
        <v>11</v>
      </c>
      <c r="B34" s="144">
        <v>3417</v>
      </c>
      <c r="C34" s="44">
        <f>B34/F37</f>
        <v>0.08628569985606424</v>
      </c>
      <c r="D34" s="144">
        <v>5578</v>
      </c>
      <c r="E34" s="45">
        <f>D34/F37</f>
        <v>0.14085502891341128</v>
      </c>
      <c r="F34" s="46">
        <f>B34+D34</f>
        <v>8995</v>
      </c>
      <c r="G34" s="47">
        <f>F34/F37</f>
        <v>0.22714072876947553</v>
      </c>
    </row>
    <row r="35" spans="1:7" ht="12.75">
      <c r="A35" s="35" t="s">
        <v>12</v>
      </c>
      <c r="B35" s="144">
        <v>1390</v>
      </c>
      <c r="C35" s="44">
        <f>B35/F37</f>
        <v>0.03510012373424914</v>
      </c>
      <c r="D35" s="144">
        <v>3174</v>
      </c>
      <c r="E35" s="45">
        <f>D35/F37</f>
        <v>0.08014949117446529</v>
      </c>
      <c r="F35" s="46">
        <f>B35+D35</f>
        <v>4564</v>
      </c>
      <c r="G35" s="47">
        <f>F35/F37</f>
        <v>0.11524961490871442</v>
      </c>
    </row>
    <row r="36" spans="1:7" ht="13.5" thickBot="1">
      <c r="A36" s="36" t="s">
        <v>13</v>
      </c>
      <c r="B36" s="145">
        <v>128</v>
      </c>
      <c r="C36" s="48">
        <f>B36/F37</f>
        <v>0.003232241610060352</v>
      </c>
      <c r="D36" s="145">
        <v>189</v>
      </c>
      <c r="E36" s="49">
        <f>D36/F37</f>
        <v>0.004772606752354739</v>
      </c>
      <c r="F36" s="50">
        <f>B36+D36</f>
        <v>317</v>
      </c>
      <c r="G36" s="51">
        <f>F36/F37</f>
        <v>0.008004848362415091</v>
      </c>
    </row>
    <row r="37" spans="1:9" ht="26.25" thickBot="1">
      <c r="A37" s="38" t="s">
        <v>40</v>
      </c>
      <c r="B37" s="52">
        <f>SUM(B32:B36)</f>
        <v>18085</v>
      </c>
      <c r="C37" s="53">
        <f>B37/$F$37</f>
        <v>0.4566803868589177</v>
      </c>
      <c r="D37" s="52">
        <f>SUM(D32:D36)</f>
        <v>21516</v>
      </c>
      <c r="E37" s="53">
        <f>D37/$F$37</f>
        <v>0.5433196131410823</v>
      </c>
      <c r="F37" s="52">
        <f>SUM(F32:F36)</f>
        <v>39601</v>
      </c>
      <c r="G37" s="54">
        <f>SUM(G32:G36)</f>
        <v>1</v>
      </c>
      <c r="I37" s="3"/>
    </row>
    <row r="38" spans="1:9" s="14" customFormat="1" ht="13.5" thickBot="1">
      <c r="A38" s="118"/>
      <c r="B38" s="119"/>
      <c r="C38" s="120"/>
      <c r="D38" s="119"/>
      <c r="E38" s="120"/>
      <c r="F38" s="119"/>
      <c r="G38" s="123"/>
      <c r="I38" s="117"/>
    </row>
    <row r="39" spans="1:7" ht="12.75">
      <c r="A39" s="27" t="s">
        <v>56</v>
      </c>
      <c r="B39" s="28"/>
      <c r="C39" s="28"/>
      <c r="D39" s="28"/>
      <c r="E39" s="28"/>
      <c r="F39" s="28"/>
      <c r="G39" s="30"/>
    </row>
    <row r="40" spans="1:7" ht="12.75">
      <c r="A40" s="31"/>
      <c r="B40" s="26"/>
      <c r="C40" s="26"/>
      <c r="D40" s="26"/>
      <c r="E40" s="26"/>
      <c r="F40" s="26"/>
      <c r="G40" s="26"/>
    </row>
    <row r="41" spans="1:7" ht="12.75">
      <c r="A41" s="31"/>
      <c r="B41" s="26"/>
      <c r="C41" s="26"/>
      <c r="D41" s="26"/>
      <c r="E41" s="26"/>
      <c r="F41" s="26"/>
      <c r="G41" s="26"/>
    </row>
    <row r="42" spans="1:7" ht="12.75">
      <c r="A42" s="31"/>
      <c r="B42" s="26"/>
      <c r="C42" s="26"/>
      <c r="D42" s="26"/>
      <c r="E42" s="26"/>
      <c r="F42" s="26"/>
      <c r="G42" s="26"/>
    </row>
    <row r="43" spans="1:7" ht="12.75">
      <c r="A43" s="31"/>
      <c r="B43" s="26"/>
      <c r="C43" s="26"/>
      <c r="D43" s="26"/>
      <c r="E43" s="26"/>
      <c r="F43" s="26"/>
      <c r="G43" s="26"/>
    </row>
    <row r="44" spans="1:7" ht="12.75">
      <c r="A44" s="31"/>
      <c r="B44" s="26"/>
      <c r="C44" s="26"/>
      <c r="D44" s="26"/>
      <c r="E44" s="26"/>
      <c r="F44" s="26"/>
      <c r="G44" s="26"/>
    </row>
    <row r="45" spans="1:7" ht="12.75">
      <c r="A45" s="31"/>
      <c r="B45" s="26"/>
      <c r="C45" s="26"/>
      <c r="D45" s="26"/>
      <c r="E45" s="26"/>
      <c r="F45" s="26"/>
      <c r="G45" s="26"/>
    </row>
    <row r="46" spans="1:7" ht="12.75">
      <c r="A46" s="31"/>
      <c r="B46" s="26"/>
      <c r="C46" s="26"/>
      <c r="D46" s="26"/>
      <c r="E46" s="26"/>
      <c r="F46" s="26"/>
      <c r="G46" s="26"/>
    </row>
    <row r="47" spans="1:7" ht="12.75">
      <c r="A47" s="31"/>
      <c r="B47" s="26"/>
      <c r="C47" s="26"/>
      <c r="D47" s="26"/>
      <c r="E47" s="26"/>
      <c r="F47" s="26"/>
      <c r="G47" s="26"/>
    </row>
    <row r="48" spans="1:7" ht="12.75">
      <c r="A48" s="31"/>
      <c r="B48" s="26"/>
      <c r="C48" s="26"/>
      <c r="D48" s="26"/>
      <c r="E48" s="26"/>
      <c r="F48" s="26"/>
      <c r="G48" s="26"/>
    </row>
    <row r="49" spans="1:7" ht="12.75">
      <c r="A49" s="31"/>
      <c r="B49" s="26"/>
      <c r="C49" s="26"/>
      <c r="D49" s="26"/>
      <c r="E49" s="26"/>
      <c r="F49" s="26"/>
      <c r="G49" s="26"/>
    </row>
    <row r="50" spans="1:7" ht="12.75">
      <c r="A50" s="31"/>
      <c r="B50" s="26"/>
      <c r="C50" s="26"/>
      <c r="D50" s="26"/>
      <c r="E50" s="26"/>
      <c r="F50" s="26"/>
      <c r="G50" s="26"/>
    </row>
    <row r="51" spans="1:7" ht="12.75">
      <c r="A51" s="31"/>
      <c r="B51" s="26"/>
      <c r="C51" s="26"/>
      <c r="D51" s="26"/>
      <c r="E51" s="26"/>
      <c r="F51" s="26"/>
      <c r="G51" s="26"/>
    </row>
    <row r="52" spans="1:7" ht="13.5" thickBot="1">
      <c r="A52" s="121"/>
      <c r="B52" s="26"/>
      <c r="C52" s="26"/>
      <c r="D52" s="26"/>
      <c r="E52" s="26"/>
      <c r="F52" s="26"/>
      <c r="G52" s="26"/>
    </row>
    <row r="53" spans="1:7" ht="13.5" thickBot="1">
      <c r="A53" s="27" t="s">
        <v>35</v>
      </c>
      <c r="B53" s="28"/>
      <c r="C53" s="29"/>
      <c r="D53" s="28"/>
      <c r="E53" s="28"/>
      <c r="F53" s="28"/>
      <c r="G53" s="30"/>
    </row>
    <row r="54" spans="1:7" ht="12.75">
      <c r="A54" s="37"/>
      <c r="B54" s="202" t="s">
        <v>4</v>
      </c>
      <c r="C54" s="203"/>
      <c r="D54" s="203"/>
      <c r="E54" s="204"/>
      <c r="F54" s="202" t="s">
        <v>2</v>
      </c>
      <c r="G54" s="205"/>
    </row>
    <row r="55" spans="1:7" ht="13.5" thickBot="1">
      <c r="A55" s="140" t="s">
        <v>5</v>
      </c>
      <c r="B55" s="141" t="s">
        <v>6</v>
      </c>
      <c r="C55" s="141" t="s">
        <v>7</v>
      </c>
      <c r="D55" s="141" t="s">
        <v>8</v>
      </c>
      <c r="E55" s="141" t="s">
        <v>7</v>
      </c>
      <c r="F55" s="141" t="s">
        <v>2</v>
      </c>
      <c r="G55" s="142" t="s">
        <v>7</v>
      </c>
    </row>
    <row r="56" spans="1:7" ht="12.75">
      <c r="A56" s="32" t="s">
        <v>9</v>
      </c>
      <c r="B56" s="146">
        <v>4370</v>
      </c>
      <c r="C56" s="40">
        <f>B56/F61</f>
        <v>0.11677310744729177</v>
      </c>
      <c r="D56" s="146">
        <v>4378</v>
      </c>
      <c r="E56" s="41">
        <f>D56/F61</f>
        <v>0.11698687972637148</v>
      </c>
      <c r="F56" s="42">
        <f>B56+D56</f>
        <v>8748</v>
      </c>
      <c r="G56" s="43">
        <f>F56/F61</f>
        <v>0.23375998717366325</v>
      </c>
    </row>
    <row r="57" spans="1:7" ht="12.75">
      <c r="A57" s="33" t="s">
        <v>10</v>
      </c>
      <c r="B57" s="147">
        <v>6121</v>
      </c>
      <c r="C57" s="44">
        <f>B57/F61</f>
        <v>0.16356251503086336</v>
      </c>
      <c r="D57" s="147">
        <v>5870</v>
      </c>
      <c r="E57" s="45">
        <f>D57/F61</f>
        <v>0.15685540977473747</v>
      </c>
      <c r="F57" s="46">
        <f>B57+D57</f>
        <v>11991</v>
      </c>
      <c r="G57" s="47">
        <f>F57/F61</f>
        <v>0.32041792480560083</v>
      </c>
    </row>
    <row r="58" spans="1:7" ht="12.75">
      <c r="A58" s="34" t="s">
        <v>11</v>
      </c>
      <c r="B58" s="147">
        <v>2491</v>
      </c>
      <c r="C58" s="44">
        <f>B58/F61</f>
        <v>0.0665633433984448</v>
      </c>
      <c r="D58" s="147">
        <v>2133</v>
      </c>
      <c r="E58" s="45">
        <f>D58/F61</f>
        <v>0.05699703390962777</v>
      </c>
      <c r="F58" s="46">
        <f>B58+D58</f>
        <v>4624</v>
      </c>
      <c r="G58" s="47">
        <f>F58/F61</f>
        <v>0.12356037730807258</v>
      </c>
    </row>
    <row r="59" spans="1:9" ht="12.75">
      <c r="A59" s="35" t="s">
        <v>12</v>
      </c>
      <c r="B59" s="147">
        <v>3992</v>
      </c>
      <c r="C59" s="44">
        <f>B59/F61</f>
        <v>0.10667236726077546</v>
      </c>
      <c r="D59" s="147">
        <v>7305</v>
      </c>
      <c r="E59" s="45">
        <f>D59/F61</f>
        <v>0.1952008123346605</v>
      </c>
      <c r="F59" s="46">
        <f>B59+D59</f>
        <v>11297</v>
      </c>
      <c r="G59" s="47">
        <f>F59/F61</f>
        <v>0.30187317959543597</v>
      </c>
      <c r="I59" s="16"/>
    </row>
    <row r="60" spans="1:9" ht="13.5" thickBot="1">
      <c r="A60" s="36" t="s">
        <v>13</v>
      </c>
      <c r="B60" s="148">
        <v>389</v>
      </c>
      <c r="C60" s="48">
        <f>B60/F61</f>
        <v>0.010394677070250916</v>
      </c>
      <c r="D60" s="148">
        <v>374</v>
      </c>
      <c r="E60" s="49">
        <f>D60/F61</f>
        <v>0.009993854046976459</v>
      </c>
      <c r="F60" s="50">
        <f>B60+D60</f>
        <v>763</v>
      </c>
      <c r="G60" s="51">
        <f>F60/F61</f>
        <v>0.020388531117227375</v>
      </c>
      <c r="I60" s="16"/>
    </row>
    <row r="61" spans="1:9" ht="26.25" thickBot="1">
      <c r="A61" s="38" t="s">
        <v>39</v>
      </c>
      <c r="B61" s="52">
        <f>SUM(B56:B60)</f>
        <v>17363</v>
      </c>
      <c r="C61" s="53">
        <f>B61/F61</f>
        <v>0.46396601020762634</v>
      </c>
      <c r="D61" s="52">
        <f>SUM(D56:D60)</f>
        <v>20060</v>
      </c>
      <c r="E61" s="53">
        <f>D61/F61</f>
        <v>0.5360339897923737</v>
      </c>
      <c r="F61" s="52">
        <f>SUM(F56:F60)</f>
        <v>37423</v>
      </c>
      <c r="G61" s="54">
        <f>SUM(G56:G60)</f>
        <v>1</v>
      </c>
      <c r="I61" s="16"/>
    </row>
    <row r="62" spans="1:9" s="14" customFormat="1" ht="13.5" thickBot="1">
      <c r="A62" s="118"/>
      <c r="B62" s="119"/>
      <c r="C62" s="120"/>
      <c r="D62" s="119"/>
      <c r="E62" s="120"/>
      <c r="F62" s="119"/>
      <c r="G62" s="120"/>
      <c r="H62" s="117"/>
      <c r="I62" s="39"/>
    </row>
    <row r="63" spans="1:7" ht="12.75">
      <c r="A63" s="27" t="s">
        <v>57</v>
      </c>
      <c r="B63" s="28"/>
      <c r="C63" s="28"/>
      <c r="D63" s="28"/>
      <c r="E63" s="28"/>
      <c r="F63" s="28"/>
      <c r="G63" s="30"/>
    </row>
    <row r="64" spans="1:7" ht="12.75">
      <c r="A64" s="31"/>
      <c r="B64" s="26"/>
      <c r="C64" s="26"/>
      <c r="D64" s="26"/>
      <c r="E64" s="26"/>
      <c r="F64" s="26"/>
      <c r="G64" s="26"/>
    </row>
    <row r="65" spans="1:7" ht="12.75">
      <c r="A65" s="31"/>
      <c r="B65" s="26"/>
      <c r="C65" s="26"/>
      <c r="D65" s="26"/>
      <c r="E65" s="26"/>
      <c r="F65" s="26"/>
      <c r="G65" s="26"/>
    </row>
    <row r="66" spans="1:7" ht="12.75">
      <c r="A66" s="31"/>
      <c r="B66" s="26"/>
      <c r="C66" s="26"/>
      <c r="D66" s="26"/>
      <c r="E66" s="26"/>
      <c r="F66" s="26"/>
      <c r="G66" s="26"/>
    </row>
    <row r="67" spans="1:7" ht="12.75">
      <c r="A67" s="31"/>
      <c r="B67" s="26"/>
      <c r="C67" s="26"/>
      <c r="D67" s="26"/>
      <c r="E67" s="26"/>
      <c r="F67" s="26"/>
      <c r="G67" s="26"/>
    </row>
    <row r="68" spans="1:7" ht="12.75">
      <c r="A68" s="31"/>
      <c r="B68" s="26"/>
      <c r="C68" s="26"/>
      <c r="D68" s="26"/>
      <c r="E68" s="26"/>
      <c r="F68" s="26"/>
      <c r="G68" s="26"/>
    </row>
    <row r="69" spans="1:7" ht="12.75">
      <c r="A69" s="31"/>
      <c r="B69" s="26"/>
      <c r="C69" s="26"/>
      <c r="D69" s="26"/>
      <c r="E69" s="26"/>
      <c r="F69" s="26"/>
      <c r="G69" s="26"/>
    </row>
    <row r="70" spans="1:7" ht="12.75">
      <c r="A70" s="31"/>
      <c r="B70" s="26"/>
      <c r="C70" s="26"/>
      <c r="D70" s="26"/>
      <c r="E70" s="26"/>
      <c r="F70" s="26"/>
      <c r="G70" s="26"/>
    </row>
    <row r="71" spans="1:7" ht="12.75">
      <c r="A71" s="31"/>
      <c r="B71" s="26"/>
      <c r="C71" s="26"/>
      <c r="D71" s="26"/>
      <c r="E71" s="26"/>
      <c r="F71" s="26"/>
      <c r="G71" s="26"/>
    </row>
    <row r="72" spans="1:7" ht="12.75">
      <c r="A72" s="31"/>
      <c r="B72" s="26"/>
      <c r="C72" s="26"/>
      <c r="D72" s="26"/>
      <c r="E72" s="26"/>
      <c r="F72" s="26"/>
      <c r="G72" s="26"/>
    </row>
    <row r="73" spans="1:7" ht="12.75">
      <c r="A73" s="31"/>
      <c r="B73" s="26"/>
      <c r="C73" s="26"/>
      <c r="D73" s="26"/>
      <c r="E73" s="26"/>
      <c r="F73" s="26"/>
      <c r="G73" s="26"/>
    </row>
    <row r="74" spans="1:7" ht="12.75">
      <c r="A74" s="31"/>
      <c r="B74" s="26"/>
      <c r="C74" s="26"/>
      <c r="D74" s="26"/>
      <c r="E74" s="26"/>
      <c r="F74" s="26"/>
      <c r="G74" s="26"/>
    </row>
    <row r="75" spans="1:7" ht="12.75">
      <c r="A75" s="31"/>
      <c r="B75" s="26"/>
      <c r="C75" s="26"/>
      <c r="D75" s="26"/>
      <c r="E75" s="26"/>
      <c r="F75" s="26"/>
      <c r="G75" s="26"/>
    </row>
    <row r="76" spans="1:7" ht="13.5" thickBot="1">
      <c r="A76" s="121"/>
      <c r="B76" s="26"/>
      <c r="C76" s="26"/>
      <c r="D76" s="26"/>
      <c r="E76" s="26"/>
      <c r="F76" s="26"/>
      <c r="G76" s="26"/>
    </row>
    <row r="77" spans="1:7" ht="13.5" thickBot="1">
      <c r="A77" s="27" t="s">
        <v>36</v>
      </c>
      <c r="B77" s="28"/>
      <c r="C77" s="29"/>
      <c r="D77" s="28"/>
      <c r="E77" s="28"/>
      <c r="F77" s="28"/>
      <c r="G77" s="30"/>
    </row>
    <row r="78" spans="1:7" ht="12.75">
      <c r="A78" s="37"/>
      <c r="B78" s="202" t="s">
        <v>4</v>
      </c>
      <c r="C78" s="203"/>
      <c r="D78" s="203"/>
      <c r="E78" s="204"/>
      <c r="F78" s="202" t="s">
        <v>2</v>
      </c>
      <c r="G78" s="205"/>
    </row>
    <row r="79" spans="1:7" ht="13.5" thickBot="1">
      <c r="A79" s="140" t="s">
        <v>5</v>
      </c>
      <c r="B79" s="141" t="s">
        <v>6</v>
      </c>
      <c r="C79" s="141" t="s">
        <v>7</v>
      </c>
      <c r="D79" s="141" t="s">
        <v>8</v>
      </c>
      <c r="E79" s="141" t="s">
        <v>7</v>
      </c>
      <c r="F79" s="141" t="s">
        <v>2</v>
      </c>
      <c r="G79" s="142" t="s">
        <v>7</v>
      </c>
    </row>
    <row r="80" spans="1:10" ht="12.75">
      <c r="A80" s="163" t="s">
        <v>9</v>
      </c>
      <c r="B80" s="164">
        <v>3301</v>
      </c>
      <c r="C80" s="165">
        <f>B80/F85</f>
        <v>0.13055687391235565</v>
      </c>
      <c r="D80" s="164">
        <v>3153</v>
      </c>
      <c r="E80" s="166">
        <f>D80/F85</f>
        <v>0.12470336971998101</v>
      </c>
      <c r="F80" s="42">
        <f>B80+D80</f>
        <v>6454</v>
      </c>
      <c r="G80" s="43">
        <f>F80/F85</f>
        <v>0.2552602436323367</v>
      </c>
      <c r="J80" s="16"/>
    </row>
    <row r="81" spans="1:10" ht="12.75">
      <c r="A81" s="167" t="s">
        <v>10</v>
      </c>
      <c r="B81" s="168">
        <v>4998</v>
      </c>
      <c r="C81" s="169">
        <f>B81/F85</f>
        <v>0.19767441860465115</v>
      </c>
      <c r="D81" s="168">
        <v>4534</v>
      </c>
      <c r="E81" s="170">
        <f>D81/F85</f>
        <v>0.17932289194747666</v>
      </c>
      <c r="F81" s="46">
        <f>B81+D81</f>
        <v>9532</v>
      </c>
      <c r="G81" s="47">
        <f>F81/F85</f>
        <v>0.3769973105521278</v>
      </c>
      <c r="J81" s="16"/>
    </row>
    <row r="82" spans="1:10" ht="12.75">
      <c r="A82" s="171" t="s">
        <v>11</v>
      </c>
      <c r="B82" s="168">
        <v>2481</v>
      </c>
      <c r="C82" s="169">
        <f>B82/F85</f>
        <v>0.09812529663028002</v>
      </c>
      <c r="D82" s="168">
        <v>3695</v>
      </c>
      <c r="E82" s="170">
        <f>D82/F85</f>
        <v>0.14613985128935295</v>
      </c>
      <c r="F82" s="46">
        <f>B82+D82</f>
        <v>6176</v>
      </c>
      <c r="G82" s="47">
        <f>F82/F85</f>
        <v>0.24426514791963297</v>
      </c>
      <c r="J82" s="16"/>
    </row>
    <row r="83" spans="1:10" ht="12.75">
      <c r="A83" s="172" t="s">
        <v>12</v>
      </c>
      <c r="B83" s="168">
        <v>1136</v>
      </c>
      <c r="C83" s="169">
        <f>B83/F85</f>
        <v>0.04492959974687549</v>
      </c>
      <c r="D83" s="168">
        <v>1732</v>
      </c>
      <c r="E83" s="170">
        <f>D83/F85</f>
        <v>0.06850181933238411</v>
      </c>
      <c r="F83" s="46">
        <f>B83+D83</f>
        <v>2868</v>
      </c>
      <c r="G83" s="47">
        <f>F83/F85</f>
        <v>0.1134314190792596</v>
      </c>
      <c r="J83" s="16"/>
    </row>
    <row r="84" spans="1:7" ht="13.5" thickBot="1">
      <c r="A84" s="173" t="s">
        <v>13</v>
      </c>
      <c r="B84" s="174">
        <v>145</v>
      </c>
      <c r="C84" s="175">
        <f>B84/F85</f>
        <v>0.00573485208036703</v>
      </c>
      <c r="D84" s="174">
        <v>109</v>
      </c>
      <c r="E84" s="176">
        <f>D84/F85</f>
        <v>0.004311026736275906</v>
      </c>
      <c r="F84" s="50">
        <f>B84+D84</f>
        <v>254</v>
      </c>
      <c r="G84" s="51">
        <f>F84/F85</f>
        <v>0.010045878816642937</v>
      </c>
    </row>
    <row r="85" spans="1:10" ht="13.5" thickBot="1">
      <c r="A85" s="38" t="s">
        <v>41</v>
      </c>
      <c r="B85" s="52">
        <f>SUM(B80:B84)</f>
        <v>12061</v>
      </c>
      <c r="C85" s="53">
        <f>B85/F85</f>
        <v>0.47702104097452935</v>
      </c>
      <c r="D85" s="52">
        <f>SUM(D80:D84)</f>
        <v>13223</v>
      </c>
      <c r="E85" s="53">
        <f>D85/F85</f>
        <v>0.5229789590254706</v>
      </c>
      <c r="F85" s="52">
        <f>SUM(F80:F84)</f>
        <v>25284</v>
      </c>
      <c r="G85" s="54">
        <f>SUM(G80:G84)</f>
        <v>1</v>
      </c>
      <c r="J85" s="16"/>
    </row>
    <row r="86" spans="1:10" s="14" customFormat="1" ht="13.5" thickBot="1">
      <c r="A86" s="118"/>
      <c r="B86" s="119"/>
      <c r="C86" s="120"/>
      <c r="D86" s="119"/>
      <c r="E86" s="120"/>
      <c r="F86" s="119"/>
      <c r="G86" s="120"/>
      <c r="H86" s="117"/>
      <c r="J86" s="39"/>
    </row>
    <row r="87" spans="1:7" ht="12.75">
      <c r="A87" s="27" t="s">
        <v>58</v>
      </c>
      <c r="B87" s="28"/>
      <c r="C87" s="28"/>
      <c r="D87" s="28"/>
      <c r="E87" s="28"/>
      <c r="F87" s="28"/>
      <c r="G87" s="30"/>
    </row>
    <row r="88" spans="1:7" ht="12.75">
      <c r="A88" s="31"/>
      <c r="B88" s="26"/>
      <c r="C88" s="26"/>
      <c r="D88" s="26"/>
      <c r="E88" s="26"/>
      <c r="F88" s="26"/>
      <c r="G88" s="26"/>
    </row>
    <row r="89" spans="1:7" ht="12.75">
      <c r="A89" s="31"/>
      <c r="B89" s="26"/>
      <c r="C89" s="26"/>
      <c r="D89" s="26"/>
      <c r="E89" s="26"/>
      <c r="F89" s="26"/>
      <c r="G89" s="26"/>
    </row>
    <row r="90" spans="1:7" ht="12.75">
      <c r="A90" s="31"/>
      <c r="B90" s="26"/>
      <c r="C90" s="26"/>
      <c r="D90" s="26"/>
      <c r="E90" s="26"/>
      <c r="F90" s="26"/>
      <c r="G90" s="26"/>
    </row>
    <row r="91" spans="1:7" ht="12.75">
      <c r="A91" s="31"/>
      <c r="B91" s="26"/>
      <c r="C91" s="26"/>
      <c r="D91" s="26"/>
      <c r="E91" s="26"/>
      <c r="F91" s="26"/>
      <c r="G91" s="26"/>
    </row>
    <row r="92" spans="1:7" ht="12.75">
      <c r="A92" s="31"/>
      <c r="B92" s="26"/>
      <c r="C92" s="26"/>
      <c r="D92" s="26"/>
      <c r="E92" s="26"/>
      <c r="F92" s="26"/>
      <c r="G92" s="26"/>
    </row>
    <row r="93" spans="1:7" ht="12.75">
      <c r="A93" s="31"/>
      <c r="B93" s="26"/>
      <c r="C93" s="26"/>
      <c r="D93" s="26"/>
      <c r="E93" s="26"/>
      <c r="F93" s="26"/>
      <c r="G93" s="26"/>
    </row>
    <row r="94" spans="1:7" ht="12.75">
      <c r="A94" s="31"/>
      <c r="B94" s="26"/>
      <c r="C94" s="26"/>
      <c r="D94" s="26"/>
      <c r="E94" s="26"/>
      <c r="F94" s="26"/>
      <c r="G94" s="26"/>
    </row>
    <row r="95" spans="1:7" ht="12.75">
      <c r="A95" s="31"/>
      <c r="B95" s="26"/>
      <c r="C95" s="26"/>
      <c r="D95" s="26"/>
      <c r="E95" s="26"/>
      <c r="F95" s="26"/>
      <c r="G95" s="26"/>
    </row>
    <row r="96" spans="1:7" ht="12.75">
      <c r="A96" s="31"/>
      <c r="B96" s="26"/>
      <c r="C96" s="26"/>
      <c r="D96" s="26"/>
      <c r="E96" s="26"/>
      <c r="F96" s="26"/>
      <c r="G96" s="26"/>
    </row>
    <row r="97" spans="1:7" ht="12.75">
      <c r="A97" s="31"/>
      <c r="B97" s="26"/>
      <c r="C97" s="26"/>
      <c r="D97" s="26"/>
      <c r="E97" s="26"/>
      <c r="F97" s="26"/>
      <c r="G97" s="26"/>
    </row>
    <row r="98" spans="1:7" ht="12.75">
      <c r="A98" s="31"/>
      <c r="B98" s="26"/>
      <c r="C98" s="26"/>
      <c r="D98" s="26"/>
      <c r="E98" s="26"/>
      <c r="F98" s="26"/>
      <c r="G98" s="26"/>
    </row>
    <row r="99" spans="1:7" ht="12.75">
      <c r="A99" s="31"/>
      <c r="B99" s="26"/>
      <c r="C99" s="26"/>
      <c r="D99" s="26"/>
      <c r="E99" s="26"/>
      <c r="F99" s="26"/>
      <c r="G99" s="26"/>
    </row>
    <row r="100" spans="1:7" ht="13.5" thickBot="1">
      <c r="A100" s="121"/>
      <c r="B100" s="26"/>
      <c r="C100" s="26"/>
      <c r="D100" s="26"/>
      <c r="E100" s="26"/>
      <c r="F100" s="26"/>
      <c r="G100" s="26"/>
    </row>
    <row r="101" spans="1:7" ht="13.5" thickBot="1">
      <c r="A101" s="27" t="s">
        <v>59</v>
      </c>
      <c r="B101" s="28"/>
      <c r="C101" s="29"/>
      <c r="D101" s="28"/>
      <c r="E101" s="28"/>
      <c r="F101" s="28"/>
      <c r="G101" s="30"/>
    </row>
    <row r="102" spans="1:7" ht="12.75">
      <c r="A102" s="37"/>
      <c r="B102" s="202" t="s">
        <v>4</v>
      </c>
      <c r="C102" s="203"/>
      <c r="D102" s="203"/>
      <c r="E102" s="204"/>
      <c r="F102" s="202" t="s">
        <v>2</v>
      </c>
      <c r="G102" s="205"/>
    </row>
    <row r="103" spans="1:7" ht="13.5" thickBot="1">
      <c r="A103" s="140" t="s">
        <v>5</v>
      </c>
      <c r="B103" s="141" t="s">
        <v>6</v>
      </c>
      <c r="C103" s="141" t="s">
        <v>7</v>
      </c>
      <c r="D103" s="141" t="s">
        <v>8</v>
      </c>
      <c r="E103" s="141" t="s">
        <v>7</v>
      </c>
      <c r="F103" s="141" t="s">
        <v>2</v>
      </c>
      <c r="G103" s="142" t="s">
        <v>7</v>
      </c>
    </row>
    <row r="104" spans="1:10" ht="12.75">
      <c r="A104" s="32" t="s">
        <v>9</v>
      </c>
      <c r="B104" s="187">
        <v>1075</v>
      </c>
      <c r="C104" s="40">
        <f>B104/F109</f>
        <v>0.128296932808211</v>
      </c>
      <c r="D104" s="177">
        <v>994</v>
      </c>
      <c r="E104" s="41">
        <f>D104/F109</f>
        <v>0.11862990810359231</v>
      </c>
      <c r="F104" s="42">
        <f>B104+D104</f>
        <v>2069</v>
      </c>
      <c r="G104" s="43">
        <f>F104/F109</f>
        <v>0.2469268409118033</v>
      </c>
      <c r="J104" s="16"/>
    </row>
    <row r="105" spans="1:10" ht="12.75">
      <c r="A105" s="33" t="s">
        <v>10</v>
      </c>
      <c r="B105" s="188">
        <v>1679</v>
      </c>
      <c r="C105" s="44">
        <f>B105/F109</f>
        <v>0.20038190714882445</v>
      </c>
      <c r="D105" s="178">
        <v>1519</v>
      </c>
      <c r="E105" s="45">
        <f>D105/F109</f>
        <v>0.18128654970760233</v>
      </c>
      <c r="F105" s="46">
        <f>B105+D105</f>
        <v>3198</v>
      </c>
      <c r="G105" s="47">
        <f>F105/F109</f>
        <v>0.3816684568564268</v>
      </c>
      <c r="J105" s="16"/>
    </row>
    <row r="106" spans="1:10" ht="12.75">
      <c r="A106" s="34" t="s">
        <v>11</v>
      </c>
      <c r="B106" s="188">
        <v>777</v>
      </c>
      <c r="C106" s="44">
        <f>B106/F109</f>
        <v>0.09273182957393483</v>
      </c>
      <c r="D106" s="178">
        <v>1200</v>
      </c>
      <c r="E106" s="45">
        <f>D106/F109</f>
        <v>0.14321518080916576</v>
      </c>
      <c r="F106" s="46">
        <f>B106+D106</f>
        <v>1977</v>
      </c>
      <c r="G106" s="47">
        <f>F106/F109</f>
        <v>0.23594701038310062</v>
      </c>
      <c r="J106" s="16"/>
    </row>
    <row r="107" spans="1:10" ht="12.75">
      <c r="A107" s="35" t="s">
        <v>12</v>
      </c>
      <c r="B107" s="188">
        <v>411</v>
      </c>
      <c r="C107" s="44">
        <f>B107/F109</f>
        <v>0.04905119942713928</v>
      </c>
      <c r="D107" s="178">
        <v>641</v>
      </c>
      <c r="E107" s="45">
        <f>D107/F109</f>
        <v>0.07650077574889605</v>
      </c>
      <c r="F107" s="46">
        <f>B107+D107</f>
        <v>1052</v>
      </c>
      <c r="G107" s="47">
        <f>F107/F109</f>
        <v>0.12555197517603534</v>
      </c>
      <c r="J107" s="16"/>
    </row>
    <row r="108" spans="1:7" ht="13.5" thickBot="1">
      <c r="A108" s="36" t="s">
        <v>13</v>
      </c>
      <c r="B108" s="189">
        <v>46</v>
      </c>
      <c r="C108" s="48">
        <f>B108/F109</f>
        <v>0.005489915264351355</v>
      </c>
      <c r="D108" s="179">
        <v>37</v>
      </c>
      <c r="E108" s="49">
        <f>D108/F109</f>
        <v>0.004415801408282611</v>
      </c>
      <c r="F108" s="50">
        <f>B108+D108</f>
        <v>83</v>
      </c>
      <c r="G108" s="51">
        <f>F108/F109</f>
        <v>0.009905716672633966</v>
      </c>
    </row>
    <row r="109" spans="1:10" ht="13.5" thickBot="1">
      <c r="A109" s="38" t="s">
        <v>41</v>
      </c>
      <c r="B109" s="52">
        <f>SUM(B104:B108)</f>
        <v>3988</v>
      </c>
      <c r="C109" s="53">
        <f>B109/F109</f>
        <v>0.4759517842224609</v>
      </c>
      <c r="D109" s="52">
        <f>SUM(D104:D108)</f>
        <v>4391</v>
      </c>
      <c r="E109" s="53">
        <f>D109/F109</f>
        <v>0.5240482157775391</v>
      </c>
      <c r="F109" s="52">
        <f>SUM(F104:F108)</f>
        <v>8379</v>
      </c>
      <c r="G109" s="54">
        <f>SUM(G104:G108)</f>
        <v>1</v>
      </c>
      <c r="J109" s="16"/>
    </row>
    <row r="110" ht="13.5" thickBot="1">
      <c r="G110" s="122"/>
    </row>
    <row r="111" spans="1:7" ht="12.75">
      <c r="A111" s="27" t="s">
        <v>60</v>
      </c>
      <c r="B111" s="28"/>
      <c r="C111" s="28"/>
      <c r="D111" s="28"/>
      <c r="E111" s="28"/>
      <c r="F111" s="28"/>
      <c r="G111" s="30"/>
    </row>
    <row r="112" spans="1:7" ht="12.75">
      <c r="A112" s="31"/>
      <c r="B112" s="26"/>
      <c r="C112" s="26"/>
      <c r="D112" s="26"/>
      <c r="E112" s="26"/>
      <c r="F112" s="26"/>
      <c r="G112" s="26"/>
    </row>
    <row r="113" spans="1:7" ht="12.75">
      <c r="A113" s="31"/>
      <c r="B113" s="26"/>
      <c r="C113" s="26"/>
      <c r="D113" s="26"/>
      <c r="E113" s="26"/>
      <c r="F113" s="26"/>
      <c r="G113" s="26"/>
    </row>
    <row r="114" spans="1:7" ht="12.75">
      <c r="A114" s="31"/>
      <c r="B114" s="26"/>
      <c r="C114" s="26"/>
      <c r="D114" s="26"/>
      <c r="E114" s="26"/>
      <c r="F114" s="26"/>
      <c r="G114" s="26"/>
    </row>
    <row r="115" spans="1:7" ht="12.75">
      <c r="A115" s="31"/>
      <c r="B115" s="26"/>
      <c r="C115" s="26"/>
      <c r="D115" s="26"/>
      <c r="E115" s="26"/>
      <c r="F115" s="26"/>
      <c r="G115" s="26"/>
    </row>
    <row r="116" spans="1:7" ht="12.75">
      <c r="A116" s="31"/>
      <c r="B116" s="26"/>
      <c r="C116" s="26"/>
      <c r="D116" s="26"/>
      <c r="E116" s="26"/>
      <c r="F116" s="26"/>
      <c r="G116" s="26"/>
    </row>
    <row r="117" spans="1:7" ht="12.75">
      <c r="A117" s="31"/>
      <c r="B117" s="26"/>
      <c r="C117" s="26"/>
      <c r="D117" s="26"/>
      <c r="E117" s="26"/>
      <c r="F117" s="26"/>
      <c r="G117" s="26"/>
    </row>
    <row r="118" spans="1:7" ht="12.75">
      <c r="A118" s="31"/>
      <c r="B118" s="26"/>
      <c r="C118" s="26"/>
      <c r="D118" s="26"/>
      <c r="E118" s="26"/>
      <c r="F118" s="26"/>
      <c r="G118" s="26"/>
    </row>
    <row r="119" spans="1:7" ht="12.75">
      <c r="A119" s="31"/>
      <c r="B119" s="26"/>
      <c r="C119" s="26"/>
      <c r="D119" s="26"/>
      <c r="E119" s="26"/>
      <c r="F119" s="26"/>
      <c r="G119" s="26"/>
    </row>
    <row r="120" spans="1:7" ht="12.75">
      <c r="A120" s="31"/>
      <c r="B120" s="26"/>
      <c r="C120" s="26"/>
      <c r="D120" s="26"/>
      <c r="E120" s="26"/>
      <c r="F120" s="26"/>
      <c r="G120" s="26"/>
    </row>
    <row r="121" spans="1:7" ht="12.75">
      <c r="A121" s="31"/>
      <c r="B121" s="26"/>
      <c r="C121" s="26"/>
      <c r="D121" s="26"/>
      <c r="E121" s="26"/>
      <c r="F121" s="26"/>
      <c r="G121" s="26"/>
    </row>
    <row r="122" spans="1:7" ht="12.75">
      <c r="A122" s="31"/>
      <c r="B122" s="26"/>
      <c r="C122" s="26"/>
      <c r="D122" s="26"/>
      <c r="E122" s="26"/>
      <c r="F122" s="26"/>
      <c r="G122" s="26"/>
    </row>
    <row r="123" spans="1:7" ht="12.75">
      <c r="A123" s="31"/>
      <c r="B123" s="26"/>
      <c r="C123" s="26"/>
      <c r="D123" s="26"/>
      <c r="E123" s="26"/>
      <c r="F123" s="26"/>
      <c r="G123" s="26"/>
    </row>
    <row r="124" spans="1:7" ht="12.75">
      <c r="A124" s="121"/>
      <c r="B124" s="26"/>
      <c r="C124" s="26"/>
      <c r="D124" s="26"/>
      <c r="E124" s="26"/>
      <c r="F124" s="26"/>
      <c r="G124" s="26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3" manualBreakCount="3">
    <brk id="51" max="6" man="1"/>
    <brk id="100" max="6" man="1"/>
    <brk id="103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2011-08-15T20:22:33Z</cp:lastPrinted>
  <dcterms:created xsi:type="dcterms:W3CDTF">1980-01-04T00:16:32Z</dcterms:created>
  <dcterms:modified xsi:type="dcterms:W3CDTF">2011-08-16T11:48:51Z</dcterms:modified>
  <cp:category/>
  <cp:version/>
  <cp:contentType/>
  <cp:contentStatus/>
</cp:coreProperties>
</file>