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<sst xmlns="http://schemas.openxmlformats.org/spreadsheetml/2006/main" count="167" uniqueCount="78">
  <si>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</si>
  <si>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</si>
  <si>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</si>
  <si>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</si>
  <si>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</si>
  <si>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</si>
  <si>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</si>
  <si>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</si>
  <si>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</si>
  <si>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</si>
  <si>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</si>
  <si>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</si>
  <si>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</si>
  <si>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</si>
  <si>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</si>
  <si>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</si>
  <si>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</si>
  <si>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</si>
  <si>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</si>
  <si>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</si>
  <si>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</si>
  <si>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</si>
  <si>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</si>
  <si>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</si>
  <si>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</si>
  <si>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</si>
  <si>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</si>
  <si>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</si>
  <si>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</si>
  <si>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</si>
  <si>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</si>
  <si>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</si>
  <si>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</si>
  <si>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</si>
  <si>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</si>
  <si>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</si>
  <si>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</si>
  <si>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</si>
  <si>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</si>
  <si>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</si>
  <si>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</si>
  <si>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</si>
  <si>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</si>
  <si>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</si>
  <si>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</si>
  <si>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</si>
  <si>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</si>
  <si>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</si>
  <si>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</si>
  <si>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</si>
  <si>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</si>
  <si>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</si>
  <si>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</si>
  <si>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</si>
  <si>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</si>
  <si>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</si>
  <si>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</si>
  <si>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</si>
  <si>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</si>
  <si>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</si>
  <si>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</si>
  <si>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</si>
  <si>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</si>
  <si>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</si>
  <si>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</si>
  <si>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</si>
  <si>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</si>
  <si>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</si>
  <si>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</si>
  <si>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</si>
  <si>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</si>
  <si>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</si>
  <si>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</si>
  <si>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</si>
  <si>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communicated verbally</t>
  </si>
  <si>
    <t>As of  25 Aug 2011</t>
  </si>
  <si>
    <t>As of  25  Aug 2011</t>
  </si>
  <si>
    <t>n/.a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</si>
</sst>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4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169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169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169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169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169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169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169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169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169" fontId="4" fillId="0" borderId="34" xfId="0" applyNumberFormat="1" applyFont="1" applyBorder="1" applyAlignment="1">
      <alignment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169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169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169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9" fontId="4" fillId="0" borderId="1" xfId="0" applyNumberFormat="1" applyFont="1" applyFill="1" applyBorder="1" applyAlignment="1" applyProtection="1">
      <alignment horizontal="right"/>
      <protection locked="0"/>
    </xf>
    <xf numFmtId="169" fontId="4" fillId="0" borderId="50" xfId="0" applyNumberFormat="1" applyFont="1" applyBorder="1" applyAlignment="1">
      <alignment/>
    </xf>
    <xf numFmtId="169" fontId="4" fillId="0" borderId="16" xfId="0" applyNumberFormat="1" applyFont="1" applyBorder="1" applyAlignment="1">
      <alignment/>
    </xf>
    <xf numFmtId="169" fontId="4" fillId="0" borderId="16" xfId="0" applyNumberFormat="1" applyFont="1" applyBorder="1" applyAlignment="1" applyProtection="1">
      <alignment/>
      <protection locked="0"/>
    </xf>
    <xf numFmtId="169" fontId="4" fillId="0" borderId="51" xfId="0" applyNumberFormat="1" applyFont="1" applyBorder="1" applyAlignment="1" applyProtection="1">
      <alignment/>
      <protection locked="0"/>
    </xf>
    <xf numFmtId="3" fontId="4" fillId="0" borderId="52" xfId="0" applyNumberFormat="1" applyFont="1" applyFill="1" applyBorder="1" applyAlignment="1" applyProtection="1">
      <alignment horizontal="center"/>
      <protection locked="0"/>
    </xf>
    <xf numFmtId="3" fontId="4" fillId="0" borderId="53" xfId="0" applyNumberFormat="1" applyFont="1" applyFill="1" applyBorder="1" applyAlignment="1" applyProtection="1">
      <alignment horizontal="center"/>
      <protection locked="0"/>
    </xf>
    <xf numFmtId="3" fontId="4" fillId="0" borderId="54" xfId="0" applyNumberFormat="1" applyFont="1" applyBorder="1" applyAlignment="1" applyProtection="1">
      <alignment horizontal="center"/>
      <protection locked="0"/>
    </xf>
    <xf numFmtId="15" fontId="4" fillId="0" borderId="55" xfId="0" applyNumberFormat="1" applyFont="1" applyBorder="1" applyAlignment="1" applyProtection="1" quotePrefix="1">
      <alignment horizontal="center"/>
      <protection locked="0"/>
    </xf>
    <xf numFmtId="15" fontId="4" fillId="0" borderId="56" xfId="0" applyNumberFormat="1" applyFont="1" applyBorder="1" applyAlignment="1" applyProtection="1" quotePrefix="1">
      <alignment horizontal="center"/>
      <protection locked="0"/>
    </xf>
    <xf numFmtId="0" fontId="5" fillId="4" borderId="57" xfId="0" applyFont="1" applyFill="1" applyBorder="1" applyAlignment="1">
      <alignment horizontal="center"/>
    </xf>
    <xf numFmtId="0" fontId="4" fillId="0" borderId="58" xfId="0" applyFont="1" applyBorder="1" applyAlignment="1">
      <alignment/>
    </xf>
    <xf numFmtId="169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169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59" xfId="0" applyFont="1" applyFill="1" applyBorder="1" applyAlignment="1">
      <alignment/>
    </xf>
    <xf numFmtId="0" fontId="5" fillId="4" borderId="60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54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61" xfId="0" applyNumberFormat="1" applyFont="1" applyFill="1" applyBorder="1" applyAlignment="1" applyProtection="1">
      <alignment horizontal="right"/>
      <protection locked="0"/>
    </xf>
    <xf numFmtId="169" fontId="4" fillId="0" borderId="32" xfId="0" applyNumberFormat="1" applyFont="1" applyFill="1" applyBorder="1" applyAlignment="1" applyProtection="1">
      <alignment/>
      <protection locked="0"/>
    </xf>
    <xf numFmtId="169" fontId="4" fillId="0" borderId="1" xfId="0" applyNumberFormat="1" applyFont="1" applyFill="1" applyBorder="1" applyAlignment="1" applyProtection="1">
      <alignment/>
      <protection locked="0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0" fontId="5" fillId="4" borderId="64" xfId="0" applyFont="1" applyFill="1" applyBorder="1" applyAlignment="1">
      <alignment horizontal="center"/>
    </xf>
    <xf numFmtId="17" fontId="4" fillId="0" borderId="65" xfId="0" applyNumberFormat="1" applyFont="1" applyBorder="1" applyAlignment="1" quotePrefix="1">
      <alignment/>
    </xf>
    <xf numFmtId="169" fontId="4" fillId="0" borderId="66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169" fontId="4" fillId="0" borderId="17" xfId="0" applyNumberFormat="1" applyFont="1" applyBorder="1" applyAlignment="1" applyProtection="1">
      <alignment/>
      <protection locked="0"/>
    </xf>
    <xf numFmtId="0" fontId="4" fillId="0" borderId="67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169" fontId="5" fillId="3" borderId="68" xfId="0" applyNumberFormat="1" applyFont="1" applyFill="1" applyBorder="1" applyAlignment="1">
      <alignment/>
    </xf>
    <xf numFmtId="0" fontId="5" fillId="7" borderId="62" xfId="0" applyFont="1" applyFill="1" applyBorder="1" applyAlignment="1">
      <alignment/>
    </xf>
    <xf numFmtId="0" fontId="4" fillId="7" borderId="69" xfId="0" applyFont="1" applyFill="1" applyBorder="1" applyAlignment="1">
      <alignment/>
    </xf>
    <xf numFmtId="0" fontId="10" fillId="7" borderId="70" xfId="0" applyFont="1" applyFill="1" applyBorder="1" applyAlignment="1">
      <alignment horizontal="centerContinuous"/>
    </xf>
    <xf numFmtId="0" fontId="10" fillId="7" borderId="71" xfId="0" applyFont="1" applyFill="1" applyBorder="1" applyAlignment="1">
      <alignment horizontal="centerContinuous"/>
    </xf>
    <xf numFmtId="169" fontId="4" fillId="0" borderId="72" xfId="0" applyNumberFormat="1" applyFont="1" applyFill="1" applyBorder="1" applyAlignment="1" applyProtection="1">
      <alignment/>
      <protection locked="0"/>
    </xf>
    <xf numFmtId="169" fontId="4" fillId="0" borderId="73" xfId="0" applyNumberFormat="1" applyFont="1" applyFill="1" applyBorder="1" applyAlignment="1" applyProtection="1">
      <alignment/>
      <protection locked="0"/>
    </xf>
    <xf numFmtId="169" fontId="4" fillId="0" borderId="74" xfId="0" applyNumberFormat="1" applyFont="1" applyFill="1" applyBorder="1" applyAlignment="1" applyProtection="1">
      <alignment/>
      <protection locked="0"/>
    </xf>
    <xf numFmtId="169" fontId="4" fillId="0" borderId="75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75" xfId="0" applyNumberFormat="1" applyBorder="1" applyAlignment="1">
      <alignment/>
    </xf>
    <xf numFmtId="169" fontId="4" fillId="0" borderId="75" xfId="0" applyNumberFormat="1" applyFont="1" applyFill="1" applyBorder="1" applyAlignment="1" applyProtection="1">
      <alignment horizontal="right"/>
      <protection locked="0"/>
    </xf>
    <xf numFmtId="0" fontId="4" fillId="0" borderId="76" xfId="0" applyFont="1" applyBorder="1" applyAlignment="1">
      <alignment/>
    </xf>
    <xf numFmtId="0" fontId="4" fillId="0" borderId="77" xfId="0" applyFont="1" applyBorder="1" applyAlignment="1">
      <alignment/>
    </xf>
    <xf numFmtId="0" fontId="5" fillId="5" borderId="76" xfId="0" applyFont="1" applyFill="1" applyBorder="1" applyAlignment="1">
      <alignment/>
    </xf>
    <xf numFmtId="0" fontId="5" fillId="5" borderId="77" xfId="0" applyFont="1" applyFill="1" applyBorder="1" applyAlignment="1">
      <alignment/>
    </xf>
    <xf numFmtId="0" fontId="4" fillId="0" borderId="54" xfId="0" applyFont="1" applyBorder="1" applyAlignment="1">
      <alignment/>
    </xf>
    <xf numFmtId="0" fontId="4" fillId="0" borderId="78" xfId="0" applyFont="1" applyBorder="1" applyAlignment="1">
      <alignment vertical="top" wrapText="1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17" fontId="4" fillId="0" borderId="81" xfId="0" applyNumberFormat="1" applyFont="1" applyBorder="1" applyAlignment="1" quotePrefix="1">
      <alignment vertical="top" wrapText="1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4" fillId="0" borderId="81" xfId="0" applyFont="1" applyBorder="1" applyAlignment="1" quotePrefix="1">
      <alignment vertical="top" wrapText="1"/>
    </xf>
    <xf numFmtId="0" fontId="4" fillId="0" borderId="81" xfId="0" applyFont="1" applyBorder="1" applyAlignment="1">
      <alignment vertical="top" wrapText="1"/>
    </xf>
    <xf numFmtId="0" fontId="4" fillId="0" borderId="84" xfId="0" applyFont="1" applyBorder="1" applyAlignment="1">
      <alignment vertical="top" wrapText="1"/>
    </xf>
    <xf numFmtId="177" fontId="4" fillId="0" borderId="85" xfId="0" applyNumberFormat="1" applyFont="1" applyBorder="1" applyAlignment="1">
      <alignment horizontal="right" wrapText="1"/>
    </xf>
    <xf numFmtId="177" fontId="4" fillId="0" borderId="86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4" fillId="0" borderId="13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4" fillId="0" borderId="79" xfId="0" applyNumberFormat="1" applyFont="1" applyBorder="1" applyAlignment="1">
      <alignment/>
    </xf>
    <xf numFmtId="3" fontId="4" fillId="0" borderId="82" xfId="0" applyNumberFormat="1" applyFont="1" applyBorder="1" applyAlignment="1">
      <alignment/>
    </xf>
    <xf numFmtId="0" fontId="4" fillId="0" borderId="85" xfId="0" applyFont="1" applyBorder="1" applyAlignment="1">
      <alignment/>
    </xf>
    <xf numFmtId="0" fontId="5" fillId="3" borderId="70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69" xfId="0" applyFont="1" applyFill="1" applyBorder="1" applyAlignment="1">
      <alignment horizontal="center" vertical="top" wrapText="1"/>
    </xf>
    <xf numFmtId="0" fontId="5" fillId="3" borderId="7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9401</c:v>
                </c:pt>
                <c:pt idx="1">
                  <c:v>9836</c:v>
                </c:pt>
                <c:pt idx="2">
                  <c:v>5679</c:v>
                </c:pt>
                <c:pt idx="3">
                  <c:v>2869</c:v>
                </c:pt>
                <c:pt idx="4">
                  <c:v>1563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37547</c:v>
                </c:pt>
                <c:pt idx="1">
                  <c:v>39655</c:v>
                </c:pt>
                <c:pt idx="2">
                  <c:v>25359</c:v>
                </c:pt>
                <c:pt idx="3">
                  <c:v>12663</c:v>
                </c:pt>
                <c:pt idx="4">
                  <c:v>5557</c:v>
                </c:pt>
                <c:pt idx="5">
                  <c:v>0</c:v>
                </c:pt>
              </c:numCache>
            </c:numRef>
          </c:val>
        </c:ser>
        <c:axId val="41944036"/>
        <c:axId val="41952005"/>
      </c:bar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952005"/>
        <c:crosses val="autoZero"/>
        <c:auto val="1"/>
        <c:lblOffset val="100"/>
        <c:noMultiLvlLbl val="0"/>
      </c:catAx>
      <c:valAx>
        <c:axId val="41952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44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919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3097</c:v>
                </c:pt>
              </c:numCache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669215"/>
        <c:crosses val="autoZero"/>
        <c:auto val="1"/>
        <c:lblOffset val="100"/>
        <c:noMultiLvlLbl val="0"/>
      </c:catAx>
      <c:valAx>
        <c:axId val="426692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2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146</c:v>
                </c:pt>
                <c:pt idx="17">
                  <c:v>244</c:v>
                </c:pt>
                <c:pt idx="18">
                  <c:v>212</c:v>
                </c:pt>
                <c:pt idx="19">
                  <c:v>0</c:v>
                </c:pt>
                <c:pt idx="20">
                  <c:v>0</c:v>
                </c:pt>
                <c:pt idx="21">
                  <c:v>334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8478616"/>
        <c:axId val="33654361"/>
      </c:lineChart>
      <c:dateAx>
        <c:axId val="48478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654361"/>
        <c:crosses val="autoZero"/>
        <c:auto val="0"/>
        <c:noMultiLvlLbl val="0"/>
      </c:dateAx>
      <c:valAx>
        <c:axId val="33654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78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14828</c:v>
                </c:pt>
                <c:pt idx="1">
                  <c:v>21142</c:v>
                </c:pt>
                <c:pt idx="2">
                  <c:v>9453</c:v>
                </c:pt>
                <c:pt idx="3">
                  <c:v>7494</c:v>
                </c:pt>
                <c:pt idx="4">
                  <c:v>761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14415</c:v>
                </c:pt>
                <c:pt idx="1">
                  <c:v>19880</c:v>
                </c:pt>
                <c:pt idx="2">
                  <c:v>12993</c:v>
                </c:pt>
                <c:pt idx="3">
                  <c:v>13508</c:v>
                </c:pt>
                <c:pt idx="4">
                  <c:v>750</c:v>
                </c:pt>
              </c:numCache>
            </c:numRef>
          </c:val>
        </c:ser>
        <c:axId val="34453794"/>
        <c:axId val="41648691"/>
      </c:barChart>
      <c:catAx>
        <c:axId val="3445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648691"/>
        <c:crosses val="autoZero"/>
        <c:auto val="1"/>
        <c:lblOffset val="100"/>
        <c:noMultiLvlLbl val="0"/>
      </c:catAx>
      <c:valAx>
        <c:axId val="416486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53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3431</c:v>
                </c:pt>
                <c:pt idx="3">
                  <c:v>1415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5286</c:v>
                </c:pt>
                <c:pt idx="1">
                  <c:v>7294</c:v>
                </c:pt>
                <c:pt idx="2">
                  <c:v>5581</c:v>
                </c:pt>
                <c:pt idx="3">
                  <c:v>3174</c:v>
                </c:pt>
                <c:pt idx="4">
                  <c:v>190</c:v>
                </c:pt>
              </c:numCache>
            </c:numRef>
          </c:val>
        </c:ser>
        <c:axId val="39293900"/>
        <c:axId val="18100781"/>
      </c:barChart>
      <c:catAx>
        <c:axId val="3929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0781"/>
        <c:crosses val="autoZero"/>
        <c:auto val="1"/>
        <c:lblOffset val="100"/>
        <c:noMultiLvlLbl val="0"/>
      </c:catAx>
      <c:valAx>
        <c:axId val="18100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93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4420</c:v>
                </c:pt>
                <c:pt idx="1">
                  <c:v>6113</c:v>
                </c:pt>
                <c:pt idx="2">
                  <c:v>2467</c:v>
                </c:pt>
                <c:pt idx="3">
                  <c:v>4034</c:v>
                </c:pt>
                <c:pt idx="4">
                  <c:v>397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4425</c:v>
                </c:pt>
                <c:pt idx="1">
                  <c:v>5864</c:v>
                </c:pt>
                <c:pt idx="2">
                  <c:v>2126</c:v>
                </c:pt>
                <c:pt idx="3">
                  <c:v>7323</c:v>
                </c:pt>
                <c:pt idx="4">
                  <c:v>378</c:v>
                </c:pt>
              </c:numCache>
            </c:numRef>
          </c:val>
        </c:ser>
        <c:axId val="28689302"/>
        <c:axId val="56877127"/>
      </c:barChart>
      <c:catAx>
        <c:axId val="28689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77127"/>
        <c:crosses val="autoZero"/>
        <c:auto val="1"/>
        <c:lblOffset val="100"/>
        <c:noMultiLvlLbl val="0"/>
      </c:catAx>
      <c:valAx>
        <c:axId val="568771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893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3320</c:v>
                </c:pt>
                <c:pt idx="1">
                  <c:v>5046</c:v>
                </c:pt>
                <c:pt idx="2">
                  <c:v>2534</c:v>
                </c:pt>
                <c:pt idx="3">
                  <c:v>1084</c:v>
                </c:pt>
                <c:pt idx="4">
                  <c:v>131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3162</c:v>
                </c:pt>
                <c:pt idx="1">
                  <c:v>4559</c:v>
                </c:pt>
                <c:pt idx="2">
                  <c:v>3839</c:v>
                </c:pt>
                <c:pt idx="3">
                  <c:v>1580</c:v>
                </c:pt>
                <c:pt idx="4">
                  <c:v>104</c:v>
                </c:pt>
              </c:numCache>
            </c:numRef>
          </c:val>
        </c:ser>
        <c:axId val="42132096"/>
        <c:axId val="43644545"/>
      </c:barChart>
      <c:catAx>
        <c:axId val="4213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auto val="1"/>
        <c:lblOffset val="100"/>
        <c:noMultiLvlLbl val="0"/>
      </c:catAx>
      <c:valAx>
        <c:axId val="4364454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320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1603</c:v>
                </c:pt>
                <c:pt idx="1">
                  <c:v>2315</c:v>
                </c:pt>
                <c:pt idx="2">
                  <c:v>1021</c:v>
                </c:pt>
                <c:pt idx="3">
                  <c:v>961</c:v>
                </c:pt>
                <c:pt idx="4">
                  <c:v>102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1542</c:v>
                </c:pt>
                <c:pt idx="1">
                  <c:v>2163</c:v>
                </c:pt>
                <c:pt idx="2">
                  <c:v>1447</c:v>
                </c:pt>
                <c:pt idx="3">
                  <c:v>1431</c:v>
                </c:pt>
                <c:pt idx="4">
                  <c:v>78</c:v>
                </c:pt>
              </c:numCache>
            </c:numRef>
          </c:val>
        </c:ser>
        <c:axId val="57256586"/>
        <c:axId val="45547227"/>
      </c:barChart>
      <c:catAx>
        <c:axId val="57256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547227"/>
        <c:crosses val="autoZero"/>
        <c:auto val="1"/>
        <c:lblOffset val="100"/>
        <c:noMultiLvlLbl val="0"/>
      </c:catAx>
      <c:valAx>
        <c:axId val="4554722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56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90550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68725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305550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5812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39</xdr:row>
      <xdr:rowOff>9525</xdr:rowOff>
    </xdr:from>
    <xdr:to>
      <xdr:col>7</xdr:col>
      <xdr:colOff>19050</xdr:colOff>
      <xdr:row>51</xdr:row>
      <xdr:rowOff>104775</xdr:rowOff>
    </xdr:to>
    <xdr:graphicFrame>
      <xdr:nvGraphicFramePr>
        <xdr:cNvPr id="3" name="Chart 3"/>
        <xdr:cNvGraphicFramePr/>
      </xdr:nvGraphicFramePr>
      <xdr:xfrm>
        <a:off x="9525" y="651510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46797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41132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35467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.75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75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58"/>
      <c r="B22" s="159"/>
      <c r="C22" s="160" t="s">
        <v>32</v>
      </c>
      <c r="D22" s="161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69" t="s">
        <v>27</v>
      </c>
      <c r="B24" s="170"/>
      <c r="C24" s="72">
        <v>9401</v>
      </c>
      <c r="D24" s="162">
        <v>37547</v>
      </c>
      <c r="E24" s="65">
        <v>3988</v>
      </c>
      <c r="F24" s="65">
        <v>14988</v>
      </c>
      <c r="G24" s="66">
        <f>C24-E24</f>
        <v>5413</v>
      </c>
      <c r="H24" s="67">
        <f>D24-F24</f>
        <v>22559</v>
      </c>
    </row>
    <row r="25" spans="1:8" ht="15" customHeight="1">
      <c r="A25" s="169" t="s">
        <v>28</v>
      </c>
      <c r="B25" s="170"/>
      <c r="C25" s="144">
        <v>9836</v>
      </c>
      <c r="D25" s="163">
        <v>39655</v>
      </c>
      <c r="E25" s="68">
        <v>6452</v>
      </c>
      <c r="F25" s="68">
        <v>25491</v>
      </c>
      <c r="G25" s="69">
        <f>C25-E25</f>
        <v>3384</v>
      </c>
      <c r="H25" s="69">
        <f>D25-F25</f>
        <v>14164</v>
      </c>
    </row>
    <row r="26" spans="1:8" ht="15" customHeight="1">
      <c r="A26" s="169" t="s">
        <v>29</v>
      </c>
      <c r="B26" s="170"/>
      <c r="C26" s="93">
        <v>5679</v>
      </c>
      <c r="D26" s="164">
        <v>25359</v>
      </c>
      <c r="E26" s="70" t="s">
        <v>33</v>
      </c>
      <c r="F26" s="70" t="s">
        <v>33</v>
      </c>
      <c r="G26" s="71">
        <f aca="true" t="shared" si="0" ref="G26:H30">C26</f>
        <v>5679</v>
      </c>
      <c r="H26" s="71">
        <f t="shared" si="0"/>
        <v>25359</v>
      </c>
    </row>
    <row r="27" spans="1:8" ht="15" customHeight="1">
      <c r="A27" s="169" t="s">
        <v>55</v>
      </c>
      <c r="B27" s="170"/>
      <c r="C27" s="145">
        <v>2869</v>
      </c>
      <c r="D27" s="165">
        <v>12663</v>
      </c>
      <c r="E27" s="63" t="s">
        <v>33</v>
      </c>
      <c r="F27" s="63" t="s">
        <v>33</v>
      </c>
      <c r="G27" s="19">
        <f t="shared" si="0"/>
        <v>2869</v>
      </c>
      <c r="H27" s="19">
        <f t="shared" si="0"/>
        <v>12663</v>
      </c>
    </row>
    <row r="28" spans="1:8" ht="15" customHeight="1">
      <c r="A28" s="171" t="s">
        <v>48</v>
      </c>
      <c r="B28" s="172"/>
      <c r="C28" s="61">
        <f aca="true" t="shared" si="1" ref="C28:H28">SUM(C24:C27)</f>
        <v>27785</v>
      </c>
      <c r="D28" s="78">
        <f t="shared" si="1"/>
        <v>115224</v>
      </c>
      <c r="E28" s="76">
        <f t="shared" si="1"/>
        <v>10440</v>
      </c>
      <c r="F28" s="62">
        <f t="shared" si="1"/>
        <v>40479</v>
      </c>
      <c r="G28" s="61">
        <f t="shared" si="1"/>
        <v>17345</v>
      </c>
      <c r="H28" s="61">
        <f t="shared" si="1"/>
        <v>74745</v>
      </c>
    </row>
    <row r="29" spans="1:8" ht="15" customHeight="1">
      <c r="A29" s="169" t="s">
        <v>26</v>
      </c>
      <c r="B29" s="170"/>
      <c r="C29" s="166">
        <v>1563</v>
      </c>
      <c r="D29" s="167">
        <v>5557</v>
      </c>
      <c r="E29" s="73" t="s">
        <v>33</v>
      </c>
      <c r="F29" s="73" t="s">
        <v>33</v>
      </c>
      <c r="G29" s="67">
        <f t="shared" si="0"/>
        <v>1563</v>
      </c>
      <c r="H29" s="67">
        <f t="shared" si="0"/>
        <v>5557</v>
      </c>
    </row>
    <row r="30" spans="1:8" ht="15" customHeight="1">
      <c r="A30" s="169" t="s">
        <v>25</v>
      </c>
      <c r="B30" s="170"/>
      <c r="C30" s="117" t="s">
        <v>33</v>
      </c>
      <c r="D30" s="168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71" t="s">
        <v>50</v>
      </c>
      <c r="B31" s="172"/>
      <c r="C31" s="61">
        <f>SUM(C29:C30)</f>
        <v>1563</v>
      </c>
      <c r="D31" s="78">
        <f>SUM(D29:D30)</f>
        <v>5557</v>
      </c>
      <c r="E31" s="77" t="s">
        <v>33</v>
      </c>
      <c r="F31" s="75" t="s">
        <v>33</v>
      </c>
      <c r="G31" s="61">
        <f>SUM(G29:G30)</f>
        <v>1563</v>
      </c>
      <c r="H31" s="61">
        <f>SUM(H29:H30)</f>
        <v>5557</v>
      </c>
    </row>
    <row r="32" spans="1:8" ht="15" customHeight="1" thickBot="1">
      <c r="A32" s="54" t="s">
        <v>49</v>
      </c>
      <c r="B32" s="55"/>
      <c r="C32" s="56">
        <f>C28+C31</f>
        <v>29348</v>
      </c>
      <c r="D32" s="157">
        <f>D28+D31</f>
        <v>120781</v>
      </c>
      <c r="E32" s="57">
        <f>E28</f>
        <v>10440</v>
      </c>
      <c r="F32" s="57">
        <f>F28</f>
        <v>40479</v>
      </c>
      <c r="G32" s="53">
        <f>G28+G31</f>
        <v>18908</v>
      </c>
      <c r="H32" s="52">
        <f>H28+H31</f>
        <v>80302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27" t="s">
        <v>69</v>
      </c>
      <c r="B65" s="113" t="s">
        <v>52</v>
      </c>
    </row>
    <row r="66" spans="1:2" ht="12.75">
      <c r="A66" s="125">
        <v>40756</v>
      </c>
      <c r="B66" s="122">
        <v>327</v>
      </c>
    </row>
    <row r="67" spans="1:2" ht="12.75">
      <c r="A67" s="125">
        <v>40757</v>
      </c>
      <c r="B67" s="123">
        <v>272</v>
      </c>
    </row>
    <row r="68" spans="1:2" ht="12.75">
      <c r="A68" s="125">
        <v>40758</v>
      </c>
      <c r="B68" s="123">
        <v>207</v>
      </c>
    </row>
    <row r="69" spans="1:2" ht="12.75">
      <c r="A69" s="125">
        <v>40759</v>
      </c>
      <c r="B69" s="123">
        <v>129</v>
      </c>
    </row>
    <row r="70" spans="1:2" ht="12.75">
      <c r="A70" s="125">
        <v>40760</v>
      </c>
      <c r="B70" s="123">
        <v>130</v>
      </c>
    </row>
    <row r="71" spans="1:2" ht="12.75">
      <c r="A71" s="125">
        <v>40761</v>
      </c>
      <c r="B71" s="123">
        <v>155</v>
      </c>
    </row>
    <row r="72" spans="1:2" ht="12.75">
      <c r="A72" s="125">
        <v>40762</v>
      </c>
      <c r="B72" s="123">
        <v>76</v>
      </c>
    </row>
    <row r="73" spans="1:2" ht="12.75">
      <c r="A73" s="125">
        <v>40763</v>
      </c>
      <c r="B73" s="123">
        <v>385</v>
      </c>
    </row>
    <row r="74" spans="1:2" ht="12.75">
      <c r="A74" s="125">
        <v>40764</v>
      </c>
      <c r="B74" s="123">
        <v>247</v>
      </c>
    </row>
    <row r="75" spans="1:2" ht="12.75">
      <c r="A75" s="125">
        <v>40765</v>
      </c>
      <c r="B75" s="123">
        <v>168</v>
      </c>
    </row>
    <row r="76" spans="1:3" ht="12.75">
      <c r="A76" s="125">
        <v>40766</v>
      </c>
      <c r="B76" s="123">
        <v>264</v>
      </c>
      <c r="C76" s="1" t="s">
        <v>74</v>
      </c>
    </row>
    <row r="77" spans="1:2" ht="12.75">
      <c r="A77" s="125">
        <v>40767</v>
      </c>
      <c r="B77" s="123">
        <v>59</v>
      </c>
    </row>
    <row r="78" spans="1:2" ht="12.75">
      <c r="A78" s="125">
        <v>40768</v>
      </c>
      <c r="B78" s="123" t="s">
        <v>33</v>
      </c>
    </row>
    <row r="79" spans="1:2" ht="12.75">
      <c r="A79" s="125">
        <v>40769</v>
      </c>
      <c r="B79" s="123" t="s">
        <v>33</v>
      </c>
    </row>
    <row r="80" spans="1:2" ht="12.75">
      <c r="A80" s="125">
        <v>40770</v>
      </c>
      <c r="B80" s="123" t="s">
        <v>33</v>
      </c>
    </row>
    <row r="81" spans="1:2" ht="12.75">
      <c r="A81" s="125">
        <v>40771</v>
      </c>
      <c r="B81" s="123">
        <v>129</v>
      </c>
    </row>
    <row r="82" spans="1:3" ht="12.75">
      <c r="A82" s="125">
        <v>40772</v>
      </c>
      <c r="B82" s="123">
        <v>146</v>
      </c>
      <c r="C82" s="1" t="s">
        <v>74</v>
      </c>
    </row>
    <row r="83" spans="1:3" ht="12.75">
      <c r="A83" s="125">
        <v>40773</v>
      </c>
      <c r="B83" s="123">
        <v>244</v>
      </c>
      <c r="C83" s="1" t="s">
        <v>74</v>
      </c>
    </row>
    <row r="84" spans="1:3" ht="12.75">
      <c r="A84" s="125">
        <v>40774</v>
      </c>
      <c r="B84" s="123">
        <v>212</v>
      </c>
      <c r="C84" s="1" t="s">
        <v>74</v>
      </c>
    </row>
    <row r="85" spans="1:2" ht="12.75">
      <c r="A85" s="125">
        <v>40775</v>
      </c>
      <c r="B85" s="123" t="s">
        <v>33</v>
      </c>
    </row>
    <row r="86" spans="1:2" ht="12.75">
      <c r="A86" s="125">
        <v>40776</v>
      </c>
      <c r="B86" s="123" t="s">
        <v>33</v>
      </c>
    </row>
    <row r="87" spans="1:2" ht="12.75">
      <c r="A87" s="125">
        <v>40777</v>
      </c>
      <c r="B87" s="123">
        <v>334</v>
      </c>
    </row>
    <row r="88" spans="1:2" ht="12.75">
      <c r="A88" s="125">
        <v>40778</v>
      </c>
      <c r="B88" s="123" t="s">
        <v>33</v>
      </c>
    </row>
    <row r="89" spans="1:2" ht="12.75">
      <c r="A89" s="125">
        <v>40779</v>
      </c>
      <c r="B89" s="123" t="s">
        <v>33</v>
      </c>
    </row>
    <row r="90" spans="1:2" ht="12.75">
      <c r="A90" s="125">
        <v>40780</v>
      </c>
      <c r="B90" s="123" t="s">
        <v>77</v>
      </c>
    </row>
    <row r="91" spans="1:2" ht="12.75">
      <c r="A91" s="125">
        <v>40781</v>
      </c>
      <c r="B91" s="123"/>
    </row>
    <row r="92" spans="1:2" ht="12.75">
      <c r="A92" s="125">
        <v>40782</v>
      </c>
      <c r="B92" s="122"/>
    </row>
    <row r="93" spans="1:2" ht="12.75">
      <c r="A93" s="125">
        <v>40783</v>
      </c>
      <c r="B93" s="122"/>
    </row>
    <row r="94" spans="1:2" ht="12.75">
      <c r="A94" s="125">
        <v>40784</v>
      </c>
      <c r="B94" s="122"/>
    </row>
    <row r="95" spans="1:2" ht="12.75">
      <c r="A95" s="125">
        <v>40785</v>
      </c>
      <c r="B95" s="123"/>
    </row>
    <row r="96" spans="1:2" ht="12.75">
      <c r="A96" s="126">
        <v>40786</v>
      </c>
      <c r="B96" s="124"/>
    </row>
    <row r="97" spans="1:2" ht="13.5" thickBot="1">
      <c r="A97" s="82" t="s">
        <v>53</v>
      </c>
      <c r="B97" s="92">
        <f>SUM(B66:B95)</f>
        <v>3484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46" t="s">
        <v>17</v>
      </c>
      <c r="B120" s="147" t="s">
        <v>16</v>
      </c>
      <c r="C120" s="148" t="s">
        <v>0</v>
      </c>
    </row>
    <row r="121" spans="1:3" ht="12.75" customHeight="1">
      <c r="A121" s="149" t="s">
        <v>18</v>
      </c>
      <c r="B121" s="118">
        <v>1502</v>
      </c>
      <c r="C121" s="150">
        <v>6792</v>
      </c>
    </row>
    <row r="122" spans="1:4" ht="12.75" customHeight="1">
      <c r="A122" s="151" t="s">
        <v>19</v>
      </c>
      <c r="B122" s="119">
        <v>527</v>
      </c>
      <c r="C122" s="152">
        <v>2016</v>
      </c>
      <c r="D122" s="1" t="s">
        <v>3</v>
      </c>
    </row>
    <row r="123" spans="1:3" ht="12.75" customHeight="1">
      <c r="A123" s="151" t="s">
        <v>20</v>
      </c>
      <c r="B123" s="119">
        <v>1019</v>
      </c>
      <c r="C123" s="152">
        <v>4072</v>
      </c>
    </row>
    <row r="124" spans="1:3" ht="12.75" customHeight="1">
      <c r="A124" s="151" t="s">
        <v>21</v>
      </c>
      <c r="B124" s="119">
        <v>1650</v>
      </c>
      <c r="C124" s="152">
        <v>6749</v>
      </c>
    </row>
    <row r="125" spans="1:3" ht="12.75" customHeight="1">
      <c r="A125" s="151" t="s">
        <v>22</v>
      </c>
      <c r="B125" s="119">
        <v>2587</v>
      </c>
      <c r="C125" s="152">
        <v>12045</v>
      </c>
    </row>
    <row r="126" spans="1:8" ht="12.75" customHeight="1">
      <c r="A126" s="151" t="s">
        <v>23</v>
      </c>
      <c r="B126" s="119">
        <v>7030</v>
      </c>
      <c r="C126" s="152">
        <v>24042</v>
      </c>
      <c r="H126" s="16"/>
    </row>
    <row r="127" spans="1:8" ht="12.75" customHeight="1">
      <c r="A127" s="153" t="s">
        <v>51</v>
      </c>
      <c r="B127" s="120">
        <v>4463</v>
      </c>
      <c r="C127" s="154">
        <v>19610</v>
      </c>
      <c r="D127" s="3"/>
      <c r="E127" s="3"/>
      <c r="H127" s="16"/>
    </row>
    <row r="128" spans="1:8" ht="12.75" customHeight="1">
      <c r="A128" s="155" t="s">
        <v>68</v>
      </c>
      <c r="B128" s="121">
        <v>919</v>
      </c>
      <c r="C128" s="173">
        <v>3097</v>
      </c>
      <c r="D128" s="129"/>
      <c r="E128" s="129"/>
      <c r="H128" s="16"/>
    </row>
    <row r="129" spans="1:5" ht="12.75" customHeight="1" thickBot="1">
      <c r="A129" s="156" t="s">
        <v>2</v>
      </c>
      <c r="B129" s="56">
        <f>SUM(B121:B128)</f>
        <v>19697</v>
      </c>
      <c r="C129" s="157">
        <f>SUM(C121:C128)</f>
        <v>78423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31" t="s">
        <v>63</v>
      </c>
      <c r="B132" s="132"/>
      <c r="C132" s="132"/>
      <c r="D132" s="133"/>
      <c r="E132" s="134"/>
      <c r="F132" s="135" t="s">
        <v>0</v>
      </c>
    </row>
    <row r="133" spans="1:8" s="14" customFormat="1" ht="12.75" customHeight="1">
      <c r="A133" s="136" t="s">
        <v>71</v>
      </c>
      <c r="B133" s="137"/>
      <c r="C133" s="137"/>
      <c r="D133" s="138"/>
      <c r="E133" s="138"/>
      <c r="F133" s="139">
        <v>3496</v>
      </c>
      <c r="H133" s="36"/>
    </row>
    <row r="134" spans="1:8" ht="12.75">
      <c r="A134" s="128" t="s">
        <v>72</v>
      </c>
      <c r="B134" s="110"/>
      <c r="C134" s="110"/>
      <c r="D134" s="110"/>
      <c r="E134" s="3"/>
      <c r="F134" s="140">
        <v>13074</v>
      </c>
      <c r="H134" s="16"/>
    </row>
    <row r="135" spans="1:8" ht="12.75" customHeight="1" thickBot="1">
      <c r="A135" s="141" t="s">
        <v>73</v>
      </c>
      <c r="B135" s="142"/>
      <c r="C135" s="142"/>
      <c r="D135" s="142"/>
      <c r="E135" s="142"/>
      <c r="F135" s="143">
        <v>5087</v>
      </c>
      <c r="H135" s="130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N124"/>
  <sheetViews>
    <sheetView view="pageBreakPreview" zoomScaleSheetLayoutView="100" workbookViewId="0" topLeftCell="A1">
      <selection activeCell="H2" sqref="H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.75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76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193" t="s">
        <v>4</v>
      </c>
      <c r="C5" s="194"/>
      <c r="D5" s="194"/>
      <c r="E5" s="195"/>
      <c r="F5" s="193" t="s">
        <v>2</v>
      </c>
      <c r="G5" s="196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14828</v>
      </c>
      <c r="C7" s="37">
        <f>B7/F12</f>
        <v>0.12868846768034437</v>
      </c>
      <c r="D7" s="79">
        <f>D32+D56+D80+D104</f>
        <v>14415</v>
      </c>
      <c r="E7" s="38">
        <f>D7/F12</f>
        <v>0.12510414496979796</v>
      </c>
      <c r="F7" s="39">
        <f>B7+D7</f>
        <v>29243</v>
      </c>
      <c r="G7" s="40">
        <f>F7/F12</f>
        <v>0.25379261265014236</v>
      </c>
    </row>
    <row r="8" spans="1:7" ht="12.75">
      <c r="A8" s="30" t="s">
        <v>10</v>
      </c>
      <c r="B8" s="80">
        <f>B33+B57+B81+B105</f>
        <v>21142</v>
      </c>
      <c r="C8" s="41">
        <f>B8/F12</f>
        <v>0.183486079289037</v>
      </c>
      <c r="D8" s="80">
        <f>D33+D57+D81+D105</f>
        <v>19880</v>
      </c>
      <c r="E8" s="42">
        <f>D8/F12</f>
        <v>0.172533499965285</v>
      </c>
      <c r="F8" s="43">
        <f>B8+D8</f>
        <v>41022</v>
      </c>
      <c r="G8" s="44">
        <f>F8/F12</f>
        <v>0.35601957925432204</v>
      </c>
    </row>
    <row r="9" spans="1:7" ht="12.75">
      <c r="A9" s="31" t="s">
        <v>11</v>
      </c>
      <c r="B9" s="80">
        <f>B34+B58+B82+B106</f>
        <v>9453</v>
      </c>
      <c r="C9" s="41">
        <f>B9/F12</f>
        <v>0.08204019995834201</v>
      </c>
      <c r="D9" s="80">
        <f>D34+D58+D82+D106</f>
        <v>12993</v>
      </c>
      <c r="E9" s="42">
        <f>D9/F12</f>
        <v>0.11276296604873985</v>
      </c>
      <c r="F9" s="43">
        <f>B9+D9</f>
        <v>22446</v>
      </c>
      <c r="G9" s="44">
        <f>F9/F12</f>
        <v>0.19480316600708186</v>
      </c>
    </row>
    <row r="10" spans="1:7" ht="12.75">
      <c r="A10" s="32" t="s">
        <v>12</v>
      </c>
      <c r="B10" s="80">
        <f>B35+B59+B83+B107</f>
        <v>7494</v>
      </c>
      <c r="C10" s="41">
        <f>B10/F12</f>
        <v>0.06503853363882524</v>
      </c>
      <c r="D10" s="80">
        <f>D35+D59+D83+D107</f>
        <v>13508</v>
      </c>
      <c r="E10" s="42">
        <f>D10/F12</f>
        <v>0.11723252100256891</v>
      </c>
      <c r="F10" s="43">
        <f>B10+D10</f>
        <v>21002</v>
      </c>
      <c r="G10" s="44">
        <f>F10/F12</f>
        <v>0.18227105464139415</v>
      </c>
    </row>
    <row r="11" spans="1:7" ht="13.5" thickBot="1">
      <c r="A11" s="33" t="s">
        <v>13</v>
      </c>
      <c r="B11" s="81">
        <f>B36+B60+B84+B108</f>
        <v>761</v>
      </c>
      <c r="C11" s="45">
        <f>B11/F12</f>
        <v>0.006604526834687218</v>
      </c>
      <c r="D11" s="81">
        <f>D36+D60+D84+D108</f>
        <v>750</v>
      </c>
      <c r="E11" s="46">
        <f>D11/F12</f>
        <v>0.006509060612372422</v>
      </c>
      <c r="F11" s="47">
        <f>B11+D11</f>
        <v>1511</v>
      </c>
      <c r="G11" s="48">
        <f>F11/F12</f>
        <v>0.01311358744705964</v>
      </c>
    </row>
    <row r="12" spans="1:7" ht="13.5" thickBot="1">
      <c r="A12" s="35" t="s">
        <v>42</v>
      </c>
      <c r="B12" s="49">
        <f>SUM(B7:B11)</f>
        <v>53678</v>
      </c>
      <c r="C12" s="50">
        <f>B12/F12</f>
        <v>0.46585780740123583</v>
      </c>
      <c r="D12" s="49">
        <f>SUM(D7:D11)</f>
        <v>61546</v>
      </c>
      <c r="E12" s="50">
        <f>D12/F12</f>
        <v>0.5341421925987642</v>
      </c>
      <c r="F12" s="49">
        <f>SUM(F7:F11)</f>
        <v>115224</v>
      </c>
      <c r="G12" s="51">
        <f>SUM(G7:G11)</f>
        <v>1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13" ht="12.75">
      <c r="A30" s="34"/>
      <c r="B30" s="193" t="s">
        <v>4</v>
      </c>
      <c r="C30" s="194"/>
      <c r="D30" s="194"/>
      <c r="E30" s="195"/>
      <c r="F30" s="193" t="s">
        <v>2</v>
      </c>
      <c r="G30" s="196"/>
      <c r="J30"/>
      <c r="K30"/>
      <c r="L30"/>
      <c r="M30"/>
    </row>
    <row r="31" spans="1:13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  <c r="J31"/>
      <c r="K31" s="185"/>
      <c r="L31" s="185"/>
      <c r="M31" s="185"/>
    </row>
    <row r="32" spans="1:13" ht="12.75">
      <c r="A32" s="29" t="s">
        <v>9</v>
      </c>
      <c r="B32" s="186">
        <v>5485</v>
      </c>
      <c r="C32" s="37">
        <f>B32/F37</f>
        <v>0.1383179926869247</v>
      </c>
      <c r="D32" s="186">
        <v>5286</v>
      </c>
      <c r="E32" s="38">
        <f>D32/F37</f>
        <v>0.13329970999873914</v>
      </c>
      <c r="F32" s="39">
        <f>B32+D32</f>
        <v>10771</v>
      </c>
      <c r="G32" s="40">
        <f>F32/F37</f>
        <v>0.2716177026856639</v>
      </c>
      <c r="J32"/>
      <c r="K32" s="185"/>
      <c r="L32" s="185"/>
      <c r="M32" s="185"/>
    </row>
    <row r="33" spans="1:13" ht="12.75">
      <c r="A33" s="30" t="s">
        <v>10</v>
      </c>
      <c r="B33" s="187">
        <v>7668</v>
      </c>
      <c r="C33" s="41">
        <f>B33/F37</f>
        <v>0.19336779725129238</v>
      </c>
      <c r="D33" s="187">
        <v>7294</v>
      </c>
      <c r="E33" s="42">
        <f>D33/F37</f>
        <v>0.18393645189761695</v>
      </c>
      <c r="F33" s="43">
        <f>B33+D33</f>
        <v>14962</v>
      </c>
      <c r="G33" s="44">
        <f>F33/F37</f>
        <v>0.37730424914890937</v>
      </c>
      <c r="J33"/>
      <c r="K33" s="185"/>
      <c r="L33" s="185"/>
      <c r="M33" s="185"/>
    </row>
    <row r="34" spans="1:13" ht="12.75">
      <c r="A34" s="31" t="s">
        <v>11</v>
      </c>
      <c r="B34" s="187">
        <v>3431</v>
      </c>
      <c r="C34" s="41">
        <f>B34/F37</f>
        <v>0.08652124574454671</v>
      </c>
      <c r="D34" s="187">
        <v>5581</v>
      </c>
      <c r="E34" s="42">
        <f>D34/F37</f>
        <v>0.14073887277770772</v>
      </c>
      <c r="F34" s="43">
        <f>B34+D34</f>
        <v>9012</v>
      </c>
      <c r="G34" s="44">
        <f>F34/F37</f>
        <v>0.22726011852225445</v>
      </c>
      <c r="J34"/>
      <c r="K34" s="185"/>
      <c r="L34" s="185"/>
      <c r="M34" s="185"/>
    </row>
    <row r="35" spans="1:13" ht="12.75">
      <c r="A35" s="32" t="s">
        <v>12</v>
      </c>
      <c r="B35" s="187">
        <v>1415</v>
      </c>
      <c r="C35" s="41">
        <f>B35/F37</f>
        <v>0.03568276383810364</v>
      </c>
      <c r="D35" s="187">
        <v>3174</v>
      </c>
      <c r="E35" s="42">
        <f>D35/F37</f>
        <v>0.08004034800151305</v>
      </c>
      <c r="F35" s="43">
        <f>B35+D35</f>
        <v>4589</v>
      </c>
      <c r="G35" s="44">
        <f>F35/F37</f>
        <v>0.1157231118396167</v>
      </c>
      <c r="J35"/>
      <c r="K35"/>
      <c r="L35"/>
      <c r="M35"/>
    </row>
    <row r="36" spans="1:13" ht="13.5" thickBot="1">
      <c r="A36" s="33" t="s">
        <v>13</v>
      </c>
      <c r="B36" s="189">
        <v>131</v>
      </c>
      <c r="C36" s="45">
        <f>B36/F37</f>
        <v>0.0033034926238809732</v>
      </c>
      <c r="D36" s="189">
        <v>190</v>
      </c>
      <c r="E36" s="46">
        <f>D36/F37</f>
        <v>0.004791325179674694</v>
      </c>
      <c r="F36" s="47">
        <f>B36+D36</f>
        <v>321</v>
      </c>
      <c r="G36" s="48">
        <f>F36/F37</f>
        <v>0.008094817803555667</v>
      </c>
      <c r="J36"/>
      <c r="K36" s="185"/>
      <c r="L36" s="185"/>
      <c r="M36" s="185"/>
    </row>
    <row r="37" spans="1:9" ht="13.5" thickBot="1">
      <c r="A37" s="35" t="s">
        <v>40</v>
      </c>
      <c r="B37" s="49">
        <f>SUM(B32:B36)</f>
        <v>18130</v>
      </c>
      <c r="C37" s="50">
        <f>B37/$F$37</f>
        <v>0.45719329214474846</v>
      </c>
      <c r="D37" s="49">
        <f>SUM(D32:D36)</f>
        <v>21525</v>
      </c>
      <c r="E37" s="50">
        <f>D37/$F$37</f>
        <v>0.5428067078552515</v>
      </c>
      <c r="F37" s="49">
        <f>SUM(F32:F36)</f>
        <v>39655</v>
      </c>
      <c r="G37" s="51">
        <f>SUM(G32:G36)</f>
        <v>1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193" t="s">
        <v>4</v>
      </c>
      <c r="C54" s="194"/>
      <c r="D54" s="194"/>
      <c r="E54" s="195"/>
      <c r="F54" s="193" t="s">
        <v>2</v>
      </c>
      <c r="G54" s="196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174" t="s">
        <v>9</v>
      </c>
      <c r="B56" s="190">
        <v>4420</v>
      </c>
      <c r="C56" s="175">
        <f>B56/F61</f>
        <v>0.11771912536287853</v>
      </c>
      <c r="D56" s="190">
        <v>4425</v>
      </c>
      <c r="E56" s="176">
        <f>D56/F61</f>
        <v>0.1178522917942845</v>
      </c>
      <c r="F56" s="39">
        <f>B56+D56</f>
        <v>8845</v>
      </c>
      <c r="G56" s="40">
        <f>F56/F61</f>
        <v>0.235571417157163</v>
      </c>
    </row>
    <row r="57" spans="1:7" ht="12.75">
      <c r="A57" s="177" t="s">
        <v>10</v>
      </c>
      <c r="B57" s="191">
        <v>6113</v>
      </c>
      <c r="C57" s="178">
        <f>B57/F61</f>
        <v>0.16280927903694037</v>
      </c>
      <c r="D57" s="191">
        <v>5864</v>
      </c>
      <c r="E57" s="179">
        <f>D57/F61</f>
        <v>0.156177590752923</v>
      </c>
      <c r="F57" s="43">
        <f>B57+D57</f>
        <v>11977</v>
      </c>
      <c r="G57" s="44">
        <f>F57/F61</f>
        <v>0.31898686978986335</v>
      </c>
    </row>
    <row r="58" spans="1:7" ht="12.75">
      <c r="A58" s="180" t="s">
        <v>11</v>
      </c>
      <c r="B58" s="191">
        <v>2467</v>
      </c>
      <c r="C58" s="178">
        <f>B58/F61</f>
        <v>0.06570431725570618</v>
      </c>
      <c r="D58" s="191">
        <v>2126</v>
      </c>
      <c r="E58" s="179">
        <f>D58/F61</f>
        <v>0.05662236663381895</v>
      </c>
      <c r="F58" s="43">
        <f>B58+D58</f>
        <v>4593</v>
      </c>
      <c r="G58" s="44">
        <f>F58/F61</f>
        <v>0.12232668388952513</v>
      </c>
    </row>
    <row r="59" spans="1:9" ht="12.75">
      <c r="A59" s="181" t="s">
        <v>12</v>
      </c>
      <c r="B59" s="191">
        <v>4034</v>
      </c>
      <c r="C59" s="178">
        <f>B59/F61</f>
        <v>0.10743867685833755</v>
      </c>
      <c r="D59" s="191">
        <v>7323</v>
      </c>
      <c r="E59" s="179">
        <f>D59/F61</f>
        <v>0.1950355554371854</v>
      </c>
      <c r="F59" s="43">
        <f>B59+D59</f>
        <v>11357</v>
      </c>
      <c r="G59" s="44">
        <f>F59/F61</f>
        <v>0.30247423229552295</v>
      </c>
      <c r="I59" s="16"/>
    </row>
    <row r="60" spans="1:9" ht="13.5" thickBot="1">
      <c r="A60" s="182" t="s">
        <v>13</v>
      </c>
      <c r="B60" s="192">
        <v>397</v>
      </c>
      <c r="C60" s="183">
        <f>B60/F61</f>
        <v>0.010573414653634112</v>
      </c>
      <c r="D60" s="192">
        <v>378</v>
      </c>
      <c r="E60" s="184">
        <f>D60/F61</f>
        <v>0.010067382214291421</v>
      </c>
      <c r="F60" s="47">
        <f>B60+D60</f>
        <v>775</v>
      </c>
      <c r="G60" s="48">
        <f>F60/F61</f>
        <v>0.020640796867925533</v>
      </c>
      <c r="I60" s="16"/>
    </row>
    <row r="61" spans="1:9" ht="13.5" thickBot="1">
      <c r="A61" s="35" t="s">
        <v>39</v>
      </c>
      <c r="B61" s="49">
        <f>SUM(B56:B60)</f>
        <v>17431</v>
      </c>
      <c r="C61" s="50">
        <f>B61/F61</f>
        <v>0.4642448131674967</v>
      </c>
      <c r="D61" s="49">
        <f>SUM(D56:D60)</f>
        <v>20116</v>
      </c>
      <c r="E61" s="50">
        <f>D61/F61</f>
        <v>0.5357551868325032</v>
      </c>
      <c r="F61" s="49">
        <f>SUM(F56:F60)</f>
        <v>37547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13" ht="12.75">
      <c r="A78" s="34"/>
      <c r="B78" s="193" t="s">
        <v>4</v>
      </c>
      <c r="C78" s="194"/>
      <c r="D78" s="194"/>
      <c r="E78" s="195"/>
      <c r="F78" s="193" t="s">
        <v>2</v>
      </c>
      <c r="G78" s="196"/>
      <c r="J78"/>
      <c r="K78"/>
      <c r="L78"/>
      <c r="M78"/>
    </row>
    <row r="79" spans="1:14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  <c r="J79"/>
      <c r="K79" s="185"/>
      <c r="L79" s="185"/>
      <c r="M79" s="185"/>
      <c r="N79" s="16"/>
    </row>
    <row r="80" spans="1:14" ht="12.75">
      <c r="A80" s="29" t="s">
        <v>9</v>
      </c>
      <c r="B80" s="186">
        <v>3320</v>
      </c>
      <c r="C80" s="37">
        <f>B80/F85</f>
        <v>0.13091998895855514</v>
      </c>
      <c r="D80" s="186">
        <v>3162</v>
      </c>
      <c r="E80" s="38">
        <f>D80/F85</f>
        <v>0.12468945936353958</v>
      </c>
      <c r="F80" s="39">
        <f>B80+D80</f>
        <v>6482</v>
      </c>
      <c r="G80" s="40">
        <f>F80/F85</f>
        <v>0.2556094483220947</v>
      </c>
      <c r="J80"/>
      <c r="K80" s="185"/>
      <c r="L80" s="185"/>
      <c r="M80" s="185"/>
      <c r="N80" s="16"/>
    </row>
    <row r="81" spans="1:14" ht="12.75">
      <c r="A81" s="30" t="s">
        <v>10</v>
      </c>
      <c r="B81" s="187">
        <v>5046</v>
      </c>
      <c r="C81" s="41">
        <f>B81/F85</f>
        <v>0.19898260972435822</v>
      </c>
      <c r="D81" s="187">
        <v>4559</v>
      </c>
      <c r="E81" s="42">
        <f>D81/F85</f>
        <v>0.1797783824283292</v>
      </c>
      <c r="F81" s="43">
        <f>B81+D81</f>
        <v>9605</v>
      </c>
      <c r="G81" s="44">
        <f>F81/F85</f>
        <v>0.3787609921526874</v>
      </c>
      <c r="J81"/>
      <c r="K81" s="185"/>
      <c r="L81" s="185"/>
      <c r="M81" s="185"/>
      <c r="N81" s="16"/>
    </row>
    <row r="82" spans="1:14" ht="12.75">
      <c r="A82" s="31" t="s">
        <v>11</v>
      </c>
      <c r="B82" s="187">
        <v>2534</v>
      </c>
      <c r="C82" s="41">
        <f>B82/F85</f>
        <v>0.09992507590993335</v>
      </c>
      <c r="D82" s="187">
        <v>3839</v>
      </c>
      <c r="E82" s="42">
        <f>D82/F85</f>
        <v>0.1513860956662329</v>
      </c>
      <c r="F82" s="43">
        <f>B82+D82</f>
        <v>6373</v>
      </c>
      <c r="G82" s="44">
        <f>F82/F85</f>
        <v>0.2513111715761662</v>
      </c>
      <c r="J82"/>
      <c r="K82" s="185"/>
      <c r="L82" s="185"/>
      <c r="M82" s="185"/>
      <c r="N82" s="16"/>
    </row>
    <row r="83" spans="1:13" ht="12.75">
      <c r="A83" s="32" t="s">
        <v>12</v>
      </c>
      <c r="B83" s="187">
        <v>1084</v>
      </c>
      <c r="C83" s="41">
        <f>B83/F85</f>
        <v>0.042746165069600536</v>
      </c>
      <c r="D83" s="187">
        <v>1580</v>
      </c>
      <c r="E83" s="42">
        <f>D83/F85</f>
        <v>0.06230529595015576</v>
      </c>
      <c r="F83" s="43">
        <f>B83+D83</f>
        <v>2664</v>
      </c>
      <c r="G83" s="44">
        <f>F83/F85</f>
        <v>0.1050514610197563</v>
      </c>
      <c r="J83"/>
      <c r="K83"/>
      <c r="L83"/>
      <c r="M83"/>
    </row>
    <row r="84" spans="1:14" ht="13.5" thickBot="1">
      <c r="A84" s="33" t="s">
        <v>13</v>
      </c>
      <c r="B84" s="189">
        <v>131</v>
      </c>
      <c r="C84" s="45">
        <f>B84/F85</f>
        <v>0.005165818841436965</v>
      </c>
      <c r="D84" s="189">
        <v>104</v>
      </c>
      <c r="E84" s="46">
        <f>D84/F85</f>
        <v>0.004101108087858354</v>
      </c>
      <c r="F84" s="47">
        <f>B84+D84</f>
        <v>235</v>
      </c>
      <c r="G84" s="48">
        <f>F84/F85</f>
        <v>0.00926692692929532</v>
      </c>
      <c r="J84"/>
      <c r="K84" s="185"/>
      <c r="L84" s="185"/>
      <c r="M84" s="185"/>
      <c r="N84" s="16"/>
    </row>
    <row r="85" spans="1:10" ht="13.5" thickBot="1">
      <c r="A85" s="35" t="s">
        <v>41</v>
      </c>
      <c r="B85" s="49">
        <f>SUM(B80:B84)</f>
        <v>12115</v>
      </c>
      <c r="C85" s="50">
        <f>B85/F85</f>
        <v>0.4777396585038842</v>
      </c>
      <c r="D85" s="49">
        <f>SUM(D80:D84)</f>
        <v>13244</v>
      </c>
      <c r="E85" s="50">
        <f>D85/F85</f>
        <v>0.5222603414961158</v>
      </c>
      <c r="F85" s="49">
        <f>SUM(F80:F84)</f>
        <v>25359</v>
      </c>
      <c r="G85" s="51">
        <f>SUM(G80:G84)</f>
        <v>0.9999999999999999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12" ht="13.5" thickBot="1">
      <c r="A101" s="24" t="s">
        <v>59</v>
      </c>
      <c r="B101" s="25"/>
      <c r="C101" s="26"/>
      <c r="D101" s="25"/>
      <c r="E101" s="25"/>
      <c r="F101" s="25"/>
      <c r="G101" s="27"/>
      <c r="I101"/>
      <c r="J101"/>
      <c r="K101"/>
      <c r="L101"/>
    </row>
    <row r="102" spans="1:14" ht="12.75">
      <c r="A102" s="34"/>
      <c r="B102" s="193" t="s">
        <v>4</v>
      </c>
      <c r="C102" s="194"/>
      <c r="D102" s="194"/>
      <c r="E102" s="195"/>
      <c r="F102" s="193" t="s">
        <v>2</v>
      </c>
      <c r="G102" s="196"/>
      <c r="I102"/>
      <c r="J102" s="185"/>
      <c r="K102" s="185"/>
      <c r="L102" s="185"/>
      <c r="M102" s="16"/>
      <c r="N102" s="16"/>
    </row>
    <row r="103" spans="1:14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  <c r="I103"/>
      <c r="J103" s="185"/>
      <c r="K103" s="185"/>
      <c r="L103" s="185"/>
      <c r="M103" s="16"/>
      <c r="N103" s="16"/>
    </row>
    <row r="104" spans="1:14" ht="12.75">
      <c r="A104" s="29" t="s">
        <v>9</v>
      </c>
      <c r="B104" s="186">
        <v>1603</v>
      </c>
      <c r="C104" s="37">
        <f>B104/F109</f>
        <v>0.1265892758430072</v>
      </c>
      <c r="D104" s="186">
        <v>1542</v>
      </c>
      <c r="E104" s="38">
        <f>D104/F109</f>
        <v>0.12177209192134565</v>
      </c>
      <c r="F104" s="39">
        <f>B104+D104</f>
        <v>3145</v>
      </c>
      <c r="G104" s="40">
        <f>F104/F109</f>
        <v>0.24836136776435283</v>
      </c>
      <c r="I104"/>
      <c r="J104" s="185"/>
      <c r="K104"/>
      <c r="L104" s="185"/>
      <c r="M104" s="16"/>
      <c r="N104" s="16"/>
    </row>
    <row r="105" spans="1:14" ht="12.75">
      <c r="A105" s="30" t="s">
        <v>10</v>
      </c>
      <c r="B105" s="187">
        <v>2315</v>
      </c>
      <c r="C105" s="41">
        <f>B105/F109</f>
        <v>0.1828160783384664</v>
      </c>
      <c r="D105" s="187">
        <v>2163</v>
      </c>
      <c r="E105" s="42">
        <f>D105/F109</f>
        <v>0.17081260364842454</v>
      </c>
      <c r="F105" s="43">
        <f>B105+D105</f>
        <v>4478</v>
      </c>
      <c r="G105" s="44">
        <f>F105/F109</f>
        <v>0.35362868198689096</v>
      </c>
      <c r="I105"/>
      <c r="J105" s="185"/>
      <c r="K105"/>
      <c r="L105" s="185"/>
      <c r="M105" s="16"/>
      <c r="N105" s="16"/>
    </row>
    <row r="106" spans="1:13" ht="12.75">
      <c r="A106" s="31" t="s">
        <v>11</v>
      </c>
      <c r="B106" s="187">
        <v>1021</v>
      </c>
      <c r="C106" s="41">
        <f>B106/F109</f>
        <v>0.08062860301666272</v>
      </c>
      <c r="D106" s="187">
        <v>1447</v>
      </c>
      <c r="E106" s="42">
        <f>D106/F109</f>
        <v>0.11426992024006949</v>
      </c>
      <c r="F106" s="43">
        <f>B106+D106</f>
        <v>2468</v>
      </c>
      <c r="G106" s="44">
        <f>F106/F109</f>
        <v>0.1948985232567322</v>
      </c>
      <c r="I106"/>
      <c r="J106"/>
      <c r="K106"/>
      <c r="L106"/>
      <c r="M106" s="16"/>
    </row>
    <row r="107" spans="1:14" ht="12.75">
      <c r="A107" s="32" t="s">
        <v>12</v>
      </c>
      <c r="B107" s="187">
        <v>961</v>
      </c>
      <c r="C107" s="41">
        <f>B107/F109</f>
        <v>0.07589038932322514</v>
      </c>
      <c r="D107" s="187">
        <v>1431</v>
      </c>
      <c r="E107" s="42">
        <f>D107/F109</f>
        <v>0.11300639658848614</v>
      </c>
      <c r="F107" s="43">
        <f>B107+D107</f>
        <v>2392</v>
      </c>
      <c r="G107" s="44">
        <f>F107/F109</f>
        <v>0.18889678591171127</v>
      </c>
      <c r="I107"/>
      <c r="J107" s="185"/>
      <c r="K107" s="185"/>
      <c r="L107" s="185"/>
      <c r="M107" s="16"/>
      <c r="N107" s="16"/>
    </row>
    <row r="108" spans="1:13" ht="13.5" thickBot="1">
      <c r="A108" s="33" t="s">
        <v>13</v>
      </c>
      <c r="B108" s="188">
        <v>102</v>
      </c>
      <c r="C108" s="45">
        <f>B108/F109</f>
        <v>0.008054963278843875</v>
      </c>
      <c r="D108" s="189">
        <v>78</v>
      </c>
      <c r="E108" s="46">
        <f>D108/F109</f>
        <v>0.006159677801468846</v>
      </c>
      <c r="F108" s="47">
        <f>B108+D108</f>
        <v>180</v>
      </c>
      <c r="G108" s="48">
        <f>F108/F109</f>
        <v>0.014214641080312722</v>
      </c>
      <c r="J108" s="16"/>
      <c r="K108" s="16"/>
      <c r="L108" s="16"/>
      <c r="M108" s="16"/>
    </row>
    <row r="109" spans="1:10" ht="13.5" thickBot="1">
      <c r="A109" s="35" t="s">
        <v>41</v>
      </c>
      <c r="B109" s="49">
        <f>SUM(B104:B108)</f>
        <v>6002</v>
      </c>
      <c r="C109" s="50">
        <f>B109/F109</f>
        <v>0.4739793098002053</v>
      </c>
      <c r="D109" s="49">
        <f>SUM(D104:D108)</f>
        <v>6661</v>
      </c>
      <c r="E109" s="50">
        <f>D109/F109</f>
        <v>0.5260206901997947</v>
      </c>
      <c r="F109" s="49">
        <f>SUM(F104:F108)</f>
        <v>12663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scale="99" r:id="rId3"/>
  <headerFooter alignWithMargins="0">
    <oddHeader>&amp;L&amp;G</oddHeader>
  </headerFooter>
  <rowBreaks count="2" manualBreakCount="2">
    <brk id="51" max="6" man="1"/>
    <brk id="100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Gornall</cp:lastModifiedBy>
  <cp:lastPrinted>2011-08-27T07:52:23Z</cp:lastPrinted>
  <dcterms:created xsi:type="dcterms:W3CDTF">1980-01-04T00:16:32Z</dcterms:created>
  <dcterms:modified xsi:type="dcterms:W3CDTF">2011-08-27T07:56:36Z</dcterms:modified>
  <cp:category/>
  <cp:version/>
  <cp:contentType/>
  <cp:contentStatus/>
</cp:coreProperties>
</file>