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7155" windowHeight="691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<sst xmlns="http://schemas.openxmlformats.org/spreadsheetml/2006/main" count="459" uniqueCount="179">
  <si>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</si>
  <si>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</si>
  <si>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</si>
  <si>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</si>
  <si>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</si>
  <si>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</si>
  <si>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</si>
  <si>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</si>
  <si>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</si>
  <si>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</si>
  <si>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</si>
  <si>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</si>
  <si>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</si>
  <si>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</si>
  <si>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</si>
  <si>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</si>
  <si>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</si>
  <si>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</si>
  <si>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</si>
  <si>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</si>
  <si>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</si>
  <si>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</si>
  <si>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</si>
  <si>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</si>
  <si>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</si>
  <si>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</si>
  <si>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</si>
  <si>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</si>
  <si>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</si>
  <si>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</si>
  <si>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</si>
  <si>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</si>
  <si>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</si>
  <si>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</si>
  <si>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</si>
  <si>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</si>
  <si>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</si>
  <si>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</si>
  <si>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</si>
  <si>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</si>
  <si>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</si>
  <si>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</si>
  <si>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</si>
  <si>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</si>
  <si>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</si>
  <si>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</si>
  <si>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</si>
  <si>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</si>
  <si>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</si>
  <si>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</si>
  <si>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</si>
  <si>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</si>
  <si>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</si>
  <si>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</si>
  <si>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</si>
  <si>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</si>
  <si>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</si>
  <si>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</si>
  <si>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</si>
  <si>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</si>
  <si>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</si>
  <si>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</si>
  <si>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</si>
  <si>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</si>
  <si>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</si>
  <si>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</si>
  <si>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</si>
  <si>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</si>
  <si>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</si>
  <si>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</si>
  <si>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</si>
  <si>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</si>
  <si>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</si>
  <si>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</si>
  <si>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</si>
  <si>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</si>
  <si>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</si>
  <si>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</si>
  <si>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</si>
  <si>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</si>
  <si>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</si>
  <si>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</si>
  <si>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</si>
  <si>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</si>
  <si>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</si>
  <si>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</si>
  <si>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</si>
  <si>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</si>
  <si>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</si>
  <si>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</si>
  <si>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</si>
  <si>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</si>
  <si>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</si>
  <si>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</si>
  <si>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</si>
  <si>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</si>
  <si>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</si>
  <si>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</si>
  <si>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</si>
  <si>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</si>
  <si>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</si>
  <si>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</si>
  <si>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</si>
  <si>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</si>
  <si>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</si>
  <si>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</si>
  <si>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</si>
  <si>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</si>
  <si>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</si>
  <si>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</si>
  <si>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</si>
  <si>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</si>
  <si>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</si>
  <si>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</si>
  <si>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</si>
  <si>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</si>
  <si>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</si>
  <si>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</si>
  <si>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</si>
  <si>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</si>
  <si>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</si>
  <si>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</si>
  <si>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</si>
  <si>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</si>
  <si>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</si>
  <si>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</si>
  <si>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</si>
  <si>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</si>
  <si>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</si>
  <si>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</si>
  <si>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</si>
  <si>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</si>
  <si>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</si>
  <si>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</si>
  <si>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</si>
  <si>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</si>
  <si>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</si>
  <si>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</si>
  <si>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</si>
  <si>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</si>
  <si>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</si>
  <si>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</si>
  <si>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</si>
  <si>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</si>
  <si>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</si>
  <si>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</si>
  <si>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</si>
  <si>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</si>
  <si>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</si>
  <si>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</si>
  <si>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</si>
  <si>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</si>
  <si>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</si>
  <si>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</si>
  <si>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</si>
  <si>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</si>
  <si>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</si>
  <si>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</si>
  <si>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</si>
  <si>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</si>
  <si>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</si>
  <si>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</si>
  <si>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</si>
  <si>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</si>
  <si>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</si>
  <si>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</si>
  <si>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</si>
  <si>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</si>
  <si>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</si>
  <si>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</si>
  <si>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</si>
  <si>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</si>
  <si>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As of  26 Jan 2012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</si>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</sst>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2851935"/>
        <c:axId val="1455180"/>
      </c:barChart>
      <c:catAx>
        <c:axId val="1285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55180"/>
        <c:crosses val="autoZero"/>
        <c:auto val="1"/>
        <c:lblOffset val="100"/>
        <c:noMultiLvlLbl val="0"/>
      </c:catAx>
      <c:valAx>
        <c:axId val="1455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0473837"/>
        <c:axId val="53317618"/>
      </c:barChart>
      <c:catAx>
        <c:axId val="50473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7618"/>
        <c:crosses val="autoZero"/>
        <c:auto val="1"/>
        <c:lblOffset val="100"/>
        <c:noMultiLvlLbl val="0"/>
      </c:catAx>
      <c:valAx>
        <c:axId val="53317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3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587881"/>
        <c:axId val="63474590"/>
      </c:barChart>
      <c:catAx>
        <c:axId val="28587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4590"/>
        <c:crosses val="autoZero"/>
        <c:auto val="1"/>
        <c:lblOffset val="100"/>
        <c:noMultiLvlLbl val="0"/>
      </c:catAx>
      <c:valAx>
        <c:axId val="63474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87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897975"/>
        <c:axId val="7897924"/>
      </c:barChart>
      <c:catAx>
        <c:axId val="5789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97924"/>
        <c:crosses val="autoZero"/>
        <c:auto val="1"/>
        <c:lblOffset val="100"/>
        <c:noMultiLvlLbl val="0"/>
      </c:catAx>
      <c:valAx>
        <c:axId val="7897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9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638677"/>
        <c:axId val="60432442"/>
      </c:barChart>
      <c:catAx>
        <c:axId val="31638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2442"/>
        <c:crosses val="autoZero"/>
        <c:auto val="1"/>
        <c:lblOffset val="100"/>
        <c:noMultiLvlLbl val="0"/>
      </c:catAx>
      <c:valAx>
        <c:axId val="60432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8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121731"/>
        <c:axId val="8487936"/>
      </c:barChart>
      <c:catAx>
        <c:axId val="6112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87936"/>
        <c:crosses val="autoZero"/>
        <c:auto val="1"/>
        <c:lblOffset val="100"/>
        <c:noMultiLvlLbl val="0"/>
      </c:catAx>
      <c:valAx>
        <c:axId val="84879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21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028929"/>
        <c:axId val="52192278"/>
      </c:barChart>
      <c:catAx>
        <c:axId val="4402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2278"/>
        <c:crosses val="autoZero"/>
        <c:auto val="1"/>
        <c:lblOffset val="100"/>
        <c:noMultiLvlLbl val="0"/>
      </c:catAx>
      <c:valAx>
        <c:axId val="52192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2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296015"/>
        <c:axId val="65563132"/>
      </c:barChart>
      <c:catAx>
        <c:axId val="22296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63132"/>
        <c:crosses val="autoZero"/>
        <c:auto val="1"/>
        <c:lblOffset val="100"/>
        <c:noMultiLvlLbl val="0"/>
      </c:catAx>
      <c:valAx>
        <c:axId val="6556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6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648493"/>
        <c:axId val="56529714"/>
      </c:barChart>
      <c:catAx>
        <c:axId val="3464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29714"/>
        <c:crosses val="autoZero"/>
        <c:auto val="1"/>
        <c:lblOffset val="100"/>
        <c:noMultiLvlLbl val="0"/>
      </c:catAx>
      <c:valAx>
        <c:axId val="565297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8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273307"/>
        <c:axId val="32215352"/>
      </c:barChart>
      <c:catAx>
        <c:axId val="4627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5352"/>
        <c:crosses val="autoZero"/>
        <c:auto val="1"/>
        <c:lblOffset val="100"/>
        <c:noMultiLvlLbl val="0"/>
      </c:catAx>
      <c:valAx>
        <c:axId val="32215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33753"/>
        <c:axId val="46999950"/>
      </c:barChart>
      <c:catAx>
        <c:axId val="543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99950"/>
        <c:crosses val="autoZero"/>
        <c:auto val="1"/>
        <c:lblOffset val="100"/>
        <c:noMultiLvlLbl val="0"/>
      </c:catAx>
      <c:valAx>
        <c:axId val="469999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474855"/>
        <c:axId val="57447860"/>
      </c:barChart>
      <c:catAx>
        <c:axId val="4747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7860"/>
        <c:crosses val="autoZero"/>
        <c:auto val="1"/>
        <c:lblOffset val="100"/>
        <c:noMultiLvlLbl val="0"/>
      </c:catAx>
      <c:valAx>
        <c:axId val="57447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5928155"/>
        <c:axId val="24967160"/>
      </c:barChart>
      <c:catAx>
        <c:axId val="459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7160"/>
        <c:crosses val="autoZero"/>
        <c:auto val="1"/>
        <c:lblOffset val="100"/>
        <c:noMultiLvlLbl val="0"/>
      </c:catAx>
      <c:valAx>
        <c:axId val="249671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8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554373"/>
        <c:axId val="34464554"/>
      </c:barChart>
      <c:catAx>
        <c:axId val="6555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64554"/>
        <c:crosses val="autoZero"/>
        <c:auto val="1"/>
        <c:lblOffset val="100"/>
        <c:noMultiLvlLbl val="0"/>
      </c:catAx>
      <c:valAx>
        <c:axId val="34464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54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666995"/>
        <c:axId val="32265072"/>
      </c:barChart>
      <c:catAx>
        <c:axId val="526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5072"/>
        <c:crosses val="autoZero"/>
        <c:auto val="1"/>
        <c:lblOffset val="100"/>
        <c:noMultiLvlLbl val="0"/>
      </c:catAx>
      <c:valAx>
        <c:axId val="322650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6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77873"/>
        <c:axId val="1817606"/>
      </c:barChart>
      <c:catAx>
        <c:axId val="647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606"/>
        <c:crosses val="autoZero"/>
        <c:auto val="1"/>
        <c:lblOffset val="100"/>
        <c:noMultiLvlLbl val="0"/>
      </c:catAx>
      <c:valAx>
        <c:axId val="1817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169727"/>
        <c:axId val="63366764"/>
      </c:barChart>
      <c:catAx>
        <c:axId val="3816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66764"/>
        <c:crosses val="autoZero"/>
        <c:auto val="1"/>
        <c:lblOffset val="100"/>
        <c:noMultiLvlLbl val="0"/>
      </c:catAx>
      <c:valAx>
        <c:axId val="63366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633629"/>
        <c:axId val="27455522"/>
      </c:barChart>
      <c:catAx>
        <c:axId val="556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5522"/>
        <c:crosses val="autoZero"/>
        <c:auto val="1"/>
        <c:lblOffset val="100"/>
        <c:noMultiLvlLbl val="0"/>
      </c:catAx>
      <c:valAx>
        <c:axId val="27455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3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695051"/>
        <c:axId val="28289704"/>
      </c:barChart>
      <c:catAx>
        <c:axId val="3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89704"/>
        <c:crosses val="autoZero"/>
        <c:auto val="1"/>
        <c:lblOffset val="100"/>
        <c:noMultiLvlLbl val="0"/>
      </c:catAx>
      <c:valAx>
        <c:axId val="282897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212873"/>
        <c:axId val="60619646"/>
      </c:barChart>
      <c:catAx>
        <c:axId val="5721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9646"/>
        <c:crosses val="autoZero"/>
        <c:auto val="1"/>
        <c:lblOffset val="100"/>
        <c:noMultiLvlLbl val="0"/>
      </c:catAx>
      <c:valAx>
        <c:axId val="606196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1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053015"/>
        <c:axId val="23936036"/>
      </c:barChart>
      <c:catAx>
        <c:axId val="6505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6036"/>
        <c:crosses val="autoZero"/>
        <c:auto val="1"/>
        <c:lblOffset val="100"/>
        <c:noMultiLvlLbl val="0"/>
      </c:catAx>
      <c:valAx>
        <c:axId val="23936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894709"/>
        <c:axId val="19700250"/>
      </c:barChart>
      <c:catAx>
        <c:axId val="3289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0250"/>
        <c:crosses val="autoZero"/>
        <c:auto val="1"/>
        <c:lblOffset val="100"/>
        <c:noMultiLvlLbl val="0"/>
      </c:catAx>
      <c:valAx>
        <c:axId val="19700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4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11052067"/>
        <c:axId val="30766816"/>
      </c:barChart>
      <c:catAx>
        <c:axId val="110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66816"/>
        <c:crosses val="autoZero"/>
        <c:auto val="1"/>
        <c:lblOffset val="100"/>
        <c:noMultiLvlLbl val="0"/>
      </c:catAx>
      <c:valAx>
        <c:axId val="30766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5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4548313"/>
        <c:axId val="4663886"/>
      </c:barChart>
      <c:catAx>
        <c:axId val="5454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886"/>
        <c:crosses val="autoZero"/>
        <c:auto val="1"/>
        <c:lblOffset val="100"/>
        <c:noMultiLvlLbl val="0"/>
      </c:catAx>
      <c:valAx>
        <c:axId val="46638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42123361"/>
        <c:axId val="12175350"/>
      </c:barChart>
      <c:catAx>
        <c:axId val="42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75350"/>
        <c:crosses val="autoZero"/>
        <c:auto val="1"/>
        <c:lblOffset val="100"/>
        <c:noMultiLvlLbl val="0"/>
      </c:catAx>
      <c:valAx>
        <c:axId val="12175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2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4355759"/>
        <c:axId val="620252"/>
      </c:barChart>
      <c:catAx>
        <c:axId val="5435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52"/>
        <c:crosses val="autoZero"/>
        <c:auto val="1"/>
        <c:lblOffset val="100"/>
        <c:noMultiLvlLbl val="0"/>
      </c:catAx>
      <c:valAx>
        <c:axId val="620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5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3025293"/>
        <c:axId val="5095698"/>
      </c:barChart>
      <c:catAx>
        <c:axId val="1302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5698"/>
        <c:crosses val="autoZero"/>
        <c:auto val="1"/>
        <c:lblOffset val="100"/>
        <c:noMultiLvlLbl val="0"/>
      </c:catAx>
      <c:valAx>
        <c:axId val="5095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25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900795"/>
        <c:axId val="32610328"/>
      </c:barChart>
      <c:catAx>
        <c:axId val="3990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10328"/>
        <c:crosses val="autoZero"/>
        <c:auto val="1"/>
        <c:lblOffset val="100"/>
        <c:noMultiLvlLbl val="0"/>
      </c:catAx>
      <c:valAx>
        <c:axId val="32610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0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728249"/>
        <c:axId val="19857774"/>
      </c:barChart>
      <c:catAx>
        <c:axId val="137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57774"/>
        <c:crosses val="autoZero"/>
        <c:auto val="1"/>
        <c:lblOffset val="100"/>
        <c:noMultiLvlLbl val="0"/>
      </c:catAx>
      <c:valAx>
        <c:axId val="19857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8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360071"/>
        <c:axId val="33126036"/>
      </c:barChart>
      <c:catAx>
        <c:axId val="1436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6036"/>
        <c:crosses val="autoZero"/>
        <c:auto val="1"/>
        <c:lblOffset val="100"/>
        <c:noMultiLvlLbl val="0"/>
      </c:catAx>
      <c:valAx>
        <c:axId val="33126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60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558117"/>
        <c:axId val="45958410"/>
      </c:barChart>
      <c:catAx>
        <c:axId val="2455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58410"/>
        <c:crosses val="autoZero"/>
        <c:auto val="1"/>
        <c:lblOffset val="100"/>
        <c:noMultiLvlLbl val="0"/>
      </c:catAx>
      <c:valAx>
        <c:axId val="459584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5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602515"/>
        <c:axId val="781904"/>
      </c:barChart>
      <c:catAx>
        <c:axId val="2560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1904"/>
        <c:crosses val="autoZero"/>
        <c:auto val="1"/>
        <c:lblOffset val="100"/>
        <c:noMultiLvlLbl val="0"/>
      </c:catAx>
      <c:valAx>
        <c:axId val="781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02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419985"/>
        <c:axId val="9275366"/>
      </c:barChart>
      <c:catAx>
        <c:axId val="1641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5366"/>
        <c:crosses val="autoZero"/>
        <c:auto val="1"/>
        <c:lblOffset val="100"/>
        <c:noMultiLvlLbl val="0"/>
      </c:catAx>
      <c:valAx>
        <c:axId val="9275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564959"/>
        <c:axId val="63904588"/>
      </c:barChart>
      <c:catAx>
        <c:axId val="60564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588"/>
        <c:crosses val="autoZero"/>
        <c:auto val="1"/>
        <c:lblOffset val="100"/>
        <c:noMultiLvlLbl val="0"/>
      </c:catAx>
      <c:valAx>
        <c:axId val="63904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64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0832743"/>
        <c:axId val="43507828"/>
      </c:barChart>
      <c:catAx>
        <c:axId val="3083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7828"/>
        <c:crosses val="autoZero"/>
        <c:auto val="1"/>
        <c:lblOffset val="100"/>
        <c:noMultiLvlLbl val="0"/>
      </c:catAx>
      <c:valAx>
        <c:axId val="435078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2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927933"/>
        <c:axId val="63309314"/>
      </c:barChart>
      <c:catAx>
        <c:axId val="6692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9314"/>
        <c:crosses val="autoZero"/>
        <c:auto val="1"/>
        <c:lblOffset val="100"/>
        <c:noMultiLvlLbl val="0"/>
      </c:catAx>
      <c:valAx>
        <c:axId val="633093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2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427179"/>
        <c:axId val="2120072"/>
      </c:barChart>
      <c:catAx>
        <c:axId val="5442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072"/>
        <c:crosses val="autoZero"/>
        <c:auto val="1"/>
        <c:lblOffset val="100"/>
        <c:noMultiLvlLbl val="0"/>
      </c:catAx>
      <c:valAx>
        <c:axId val="2120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4521513"/>
        <c:axId val="62536542"/>
      </c:barChart>
      <c:catAx>
        <c:axId val="4452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6542"/>
        <c:crosses val="autoZero"/>
        <c:auto val="1"/>
        <c:lblOffset val="100"/>
        <c:noMultiLvlLbl val="0"/>
      </c:catAx>
      <c:valAx>
        <c:axId val="6253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1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8198967"/>
        <c:axId val="63980804"/>
      </c:barChart>
      <c:catAx>
        <c:axId val="38198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0804"/>
        <c:crosses val="autoZero"/>
        <c:auto val="1"/>
        <c:lblOffset val="100"/>
        <c:noMultiLvlLbl val="0"/>
      </c:catAx>
      <c:valAx>
        <c:axId val="63980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8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419605"/>
        <c:axId val="29811706"/>
      </c:barChart>
      <c:catAx>
        <c:axId val="141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1706"/>
        <c:crosses val="autoZero"/>
        <c:auto val="1"/>
        <c:lblOffset val="100"/>
        <c:noMultiLvlLbl val="0"/>
      </c:catAx>
      <c:valAx>
        <c:axId val="298117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9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2066051"/>
        <c:axId val="60733888"/>
      </c:barChart>
      <c:catAx>
        <c:axId val="22066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3888"/>
        <c:crosses val="autoZero"/>
        <c:auto val="1"/>
        <c:lblOffset val="100"/>
        <c:noMultiLvlLbl val="0"/>
      </c:catAx>
      <c:valAx>
        <c:axId val="60733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6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43233"/>
        <c:axId val="7207894"/>
      </c:barChart>
      <c:catAx>
        <c:axId val="3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7894"/>
        <c:crosses val="autoZero"/>
        <c:auto val="1"/>
        <c:lblOffset val="100"/>
        <c:noMultiLvlLbl val="0"/>
      </c:catAx>
      <c:valAx>
        <c:axId val="7207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48047"/>
        <c:axId val="24564668"/>
      </c:barChart>
      <c:catAx>
        <c:axId val="171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4668"/>
        <c:crosses val="autoZero"/>
        <c:auto val="1"/>
        <c:lblOffset val="100"/>
        <c:noMultiLvlLbl val="0"/>
      </c:catAx>
      <c:valAx>
        <c:axId val="2456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4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095981"/>
        <c:axId val="28491506"/>
      </c:barChart>
      <c:catAx>
        <c:axId val="46095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1506"/>
        <c:crosses val="autoZero"/>
        <c:auto val="1"/>
        <c:lblOffset val="100"/>
        <c:noMultiLvlLbl val="0"/>
      </c:catAx>
      <c:valAx>
        <c:axId val="28491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5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450715"/>
        <c:axId val="15396600"/>
      </c:barChart>
      <c:catAx>
        <c:axId val="6145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6600"/>
        <c:crosses val="autoZero"/>
        <c:auto val="1"/>
        <c:lblOffset val="100"/>
        <c:noMultiLvlLbl val="0"/>
      </c:catAx>
      <c:valAx>
        <c:axId val="15396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5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1249157"/>
        <c:axId val="60925930"/>
      </c:barChart>
      <c:catAx>
        <c:axId val="4124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5930"/>
        <c:crosses val="autoZero"/>
        <c:auto val="1"/>
        <c:lblOffset val="100"/>
        <c:noMultiLvlLbl val="0"/>
      </c:catAx>
      <c:valAx>
        <c:axId val="609259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9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893145"/>
        <c:axId val="11905358"/>
      </c:barChart>
      <c:catAx>
        <c:axId val="54893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05358"/>
        <c:crosses val="autoZero"/>
        <c:auto val="1"/>
        <c:lblOffset val="100"/>
        <c:noMultiLvlLbl val="0"/>
      </c:catAx>
      <c:valAx>
        <c:axId val="119053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93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685927"/>
        <c:axId val="15771508"/>
      </c:barChart>
      <c:catAx>
        <c:axId val="4868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71508"/>
        <c:crosses val="autoZero"/>
        <c:auto val="1"/>
        <c:lblOffset val="100"/>
        <c:noMultiLvlLbl val="0"/>
      </c:catAx>
      <c:valAx>
        <c:axId val="15771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85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766213"/>
        <c:axId val="43022058"/>
      </c:barChart>
      <c:catAx>
        <c:axId val="6276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22058"/>
        <c:crosses val="autoZero"/>
        <c:auto val="1"/>
        <c:lblOffset val="100"/>
        <c:noMultiLvlLbl val="0"/>
      </c:catAx>
      <c:valAx>
        <c:axId val="430220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6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047987"/>
        <c:axId val="48027952"/>
      </c:barChart>
      <c:catAx>
        <c:axId val="3104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27952"/>
        <c:crosses val="autoZero"/>
        <c:auto val="1"/>
        <c:lblOffset val="100"/>
        <c:noMultiLvlLbl val="0"/>
      </c:catAx>
      <c:valAx>
        <c:axId val="48027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54033"/>
        <c:axId val="41034694"/>
      </c:barChart>
      <c:catAx>
        <c:axId val="195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4694"/>
        <c:crosses val="autoZero"/>
        <c:auto val="1"/>
        <c:lblOffset val="100"/>
        <c:noMultiLvlLbl val="0"/>
      </c:catAx>
      <c:valAx>
        <c:axId val="410346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422207"/>
        <c:axId val="44015660"/>
      </c:barChart>
      <c:catAx>
        <c:axId val="5642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5660"/>
        <c:crosses val="autoZero"/>
        <c:auto val="1"/>
        <c:lblOffset val="100"/>
        <c:noMultiLvlLbl val="0"/>
      </c:catAx>
      <c:valAx>
        <c:axId val="4401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22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913629"/>
        <c:axId val="16444386"/>
      </c:barChart>
      <c:catAx>
        <c:axId val="5191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44386"/>
        <c:crosses val="autoZero"/>
        <c:auto val="1"/>
        <c:lblOffset val="100"/>
        <c:noMultiLvlLbl val="0"/>
      </c:catAx>
      <c:valAx>
        <c:axId val="1644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787787"/>
        <c:axId val="4216936"/>
      </c:barChart>
      <c:catAx>
        <c:axId val="978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6936"/>
        <c:crosses val="autoZero"/>
        <c:auto val="1"/>
        <c:lblOffset val="100"/>
        <c:noMultiLvlLbl val="0"/>
      </c:catAx>
      <c:valAx>
        <c:axId val="42169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7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446793"/>
        <c:axId val="47729470"/>
      </c:barChart>
      <c:catAx>
        <c:axId val="214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9470"/>
        <c:crosses val="autoZero"/>
        <c:auto val="1"/>
        <c:lblOffset val="100"/>
        <c:noMultiLvlLbl val="0"/>
      </c:catAx>
      <c:valAx>
        <c:axId val="477294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4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794775"/>
        <c:axId val="43621860"/>
      </c:barChart>
      <c:catAx>
        <c:axId val="6279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21860"/>
        <c:crosses val="autoZero"/>
        <c:auto val="1"/>
        <c:lblOffset val="100"/>
        <c:noMultiLvlLbl val="0"/>
      </c:catAx>
      <c:valAx>
        <c:axId val="436218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9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76115"/>
        <c:axId val="24789552"/>
      </c:barChart>
      <c:catAx>
        <c:axId val="437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89552"/>
        <c:crosses val="autoZero"/>
        <c:auto val="1"/>
        <c:lblOffset val="100"/>
        <c:noMultiLvlLbl val="0"/>
      </c:catAx>
      <c:valAx>
        <c:axId val="24789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643829"/>
        <c:axId val="44105178"/>
      </c:barChart>
      <c:catAx>
        <c:axId val="4364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5178"/>
        <c:crosses val="autoZero"/>
        <c:auto val="1"/>
        <c:lblOffset val="100"/>
        <c:noMultiLvlLbl val="0"/>
      </c:catAx>
      <c:valAx>
        <c:axId val="4410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793507"/>
        <c:axId val="55921824"/>
      </c:barChart>
      <c:catAx>
        <c:axId val="5379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1824"/>
        <c:crosses val="autoZero"/>
        <c:auto val="1"/>
        <c:lblOffset val="100"/>
        <c:noMultiLvlLbl val="0"/>
      </c:catAx>
      <c:valAx>
        <c:axId val="55921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9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507617"/>
        <c:axId val="32571318"/>
      </c:barChart>
      <c:catAx>
        <c:axId val="3350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71318"/>
        <c:crosses val="autoZero"/>
        <c:auto val="1"/>
        <c:lblOffset val="100"/>
        <c:noMultiLvlLbl val="0"/>
      </c:catAx>
      <c:valAx>
        <c:axId val="32571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07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909039"/>
        <c:axId val="2654364"/>
      </c:barChart>
      <c:catAx>
        <c:axId val="129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4364"/>
        <c:crosses val="autoZero"/>
        <c:auto val="1"/>
        <c:lblOffset val="100"/>
        <c:noMultiLvlLbl val="0"/>
      </c:catAx>
      <c:valAx>
        <c:axId val="26543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09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741645"/>
        <c:axId val="29723858"/>
      </c:barChart>
      <c:catAx>
        <c:axId val="557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3858"/>
        <c:crosses val="autoZero"/>
        <c:auto val="1"/>
        <c:lblOffset val="100"/>
        <c:noMultiLvlLbl val="0"/>
      </c:catAx>
      <c:valAx>
        <c:axId val="29723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221243"/>
        <c:axId val="21992920"/>
      </c:barChart>
      <c:catAx>
        <c:axId val="2022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2920"/>
        <c:crosses val="autoZero"/>
        <c:auto val="1"/>
        <c:lblOffset val="100"/>
        <c:noMultiLvlLbl val="0"/>
      </c:catAx>
      <c:valAx>
        <c:axId val="21992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1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198137"/>
        <c:axId val="35201326"/>
      </c:barChart>
      <c:catAx>
        <c:axId val="5919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326"/>
        <c:crosses val="autoZero"/>
        <c:auto val="1"/>
        <c:lblOffset val="100"/>
        <c:noMultiLvlLbl val="0"/>
      </c:catAx>
      <c:valAx>
        <c:axId val="35201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30343"/>
        <c:axId val="21637204"/>
      </c:barChart>
      <c:catAx>
        <c:axId val="103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7204"/>
        <c:crosses val="autoZero"/>
        <c:auto val="1"/>
        <c:lblOffset val="100"/>
        <c:noMultiLvlLbl val="0"/>
      </c:catAx>
      <c:valAx>
        <c:axId val="216372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728101"/>
        <c:axId val="12548298"/>
      </c:barChart>
      <c:catAx>
        <c:axId val="5172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8298"/>
        <c:crosses val="autoZero"/>
        <c:auto val="1"/>
        <c:lblOffset val="100"/>
        <c:noMultiLvlLbl val="0"/>
      </c:catAx>
      <c:valAx>
        <c:axId val="12548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28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187667"/>
        <c:axId val="30872592"/>
      </c:barChart>
      <c:catAx>
        <c:axId val="62187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72592"/>
        <c:crosses val="autoZero"/>
        <c:auto val="1"/>
        <c:lblOffset val="100"/>
        <c:noMultiLvlLbl val="0"/>
      </c:catAx>
      <c:valAx>
        <c:axId val="30872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87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18545"/>
        <c:axId val="60556486"/>
      </c:barChart>
      <c:catAx>
        <c:axId val="508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56486"/>
        <c:crosses val="autoZero"/>
        <c:auto val="1"/>
        <c:lblOffset val="100"/>
        <c:noMultiLvlLbl val="0"/>
      </c:catAx>
      <c:valAx>
        <c:axId val="605564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1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344657"/>
        <c:axId val="58822566"/>
      </c:barChart>
      <c:catAx>
        <c:axId val="44344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22566"/>
        <c:crosses val="autoZero"/>
        <c:auto val="1"/>
        <c:lblOffset val="100"/>
        <c:noMultiLvlLbl val="0"/>
      </c:catAx>
      <c:valAx>
        <c:axId val="588225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14335"/>
        <c:axId val="36730124"/>
      </c:barChart>
      <c:catAx>
        <c:axId val="2731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124"/>
        <c:crosses val="autoZero"/>
        <c:auto val="1"/>
        <c:lblOffset val="100"/>
        <c:noMultiLvlLbl val="0"/>
      </c:catAx>
      <c:valAx>
        <c:axId val="36730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1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135101"/>
        <c:axId val="24748482"/>
      </c:barChart>
      <c:catAx>
        <c:axId val="3313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48482"/>
        <c:crosses val="autoZero"/>
        <c:auto val="1"/>
        <c:lblOffset val="100"/>
        <c:noMultiLvlLbl val="0"/>
      </c:catAx>
      <c:valAx>
        <c:axId val="24748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35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956075"/>
        <c:axId val="42444616"/>
      </c:barChart>
      <c:catAx>
        <c:axId val="4995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4616"/>
        <c:crosses val="autoZero"/>
        <c:auto val="1"/>
        <c:lblOffset val="100"/>
        <c:noMultiLvlLbl val="0"/>
      </c:catAx>
      <c:valAx>
        <c:axId val="42444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6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921705"/>
        <c:axId val="61811486"/>
      </c:barChart>
      <c:catAx>
        <c:axId val="1892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11486"/>
        <c:crosses val="autoZero"/>
        <c:auto val="1"/>
        <c:lblOffset val="100"/>
        <c:noMultiLvlLbl val="0"/>
      </c:catAx>
      <c:valAx>
        <c:axId val="6181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21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972791"/>
        <c:axId val="12666564"/>
      </c:barChart>
      <c:catAx>
        <c:axId val="229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66564"/>
        <c:crosses val="autoZero"/>
        <c:auto val="1"/>
        <c:lblOffset val="100"/>
        <c:noMultiLvlLbl val="0"/>
      </c:catAx>
      <c:valAx>
        <c:axId val="12666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671253"/>
        <c:axId val="15919034"/>
      </c:barChart>
      <c:catAx>
        <c:axId val="6467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9034"/>
        <c:crosses val="autoZero"/>
        <c:auto val="1"/>
        <c:lblOffset val="100"/>
        <c:noMultiLvlLbl val="0"/>
      </c:catAx>
      <c:valAx>
        <c:axId val="159190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864259"/>
        <c:axId val="40972160"/>
      </c:barChart>
      <c:catAx>
        <c:axId val="6586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72160"/>
        <c:crosses val="autoZero"/>
        <c:auto val="1"/>
        <c:lblOffset val="100"/>
        <c:noMultiLvlLbl val="0"/>
      </c:catAx>
      <c:valAx>
        <c:axId val="409721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108993"/>
        <c:axId val="16438166"/>
      </c:barChart>
      <c:catAx>
        <c:axId val="5510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8166"/>
        <c:crosses val="autoZero"/>
        <c:auto val="1"/>
        <c:lblOffset val="100"/>
        <c:noMultiLvlLbl val="0"/>
      </c:catAx>
      <c:valAx>
        <c:axId val="16438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657167"/>
        <c:axId val="1473916"/>
      </c:barChart>
      <c:catAx>
        <c:axId val="965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3916"/>
        <c:crosses val="autoZero"/>
        <c:auto val="1"/>
        <c:lblOffset val="100"/>
        <c:noMultiLvlLbl val="0"/>
      </c:catAx>
      <c:valAx>
        <c:axId val="1473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7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726655"/>
        <c:axId val="63191340"/>
      </c:barChart>
      <c:catAx>
        <c:axId val="6372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1340"/>
        <c:crosses val="autoZero"/>
        <c:auto val="1"/>
        <c:lblOffset val="100"/>
        <c:noMultiLvlLbl val="0"/>
      </c:catAx>
      <c:valAx>
        <c:axId val="631913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26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52237"/>
        <c:axId val="46017202"/>
      </c:barChart>
      <c:catAx>
        <c:axId val="3095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7202"/>
        <c:crosses val="autoZero"/>
        <c:auto val="1"/>
        <c:lblOffset val="100"/>
        <c:noMultiLvlLbl val="0"/>
      </c:catAx>
      <c:valAx>
        <c:axId val="460172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837147"/>
        <c:axId val="26709176"/>
      </c:barChart>
      <c:catAx>
        <c:axId val="2683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9176"/>
        <c:crosses val="autoZero"/>
        <c:auto val="1"/>
        <c:lblOffset val="100"/>
        <c:noMultiLvlLbl val="0"/>
      </c:catAx>
      <c:valAx>
        <c:axId val="267091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3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021785"/>
        <c:axId val="34695438"/>
      </c:barChart>
      <c:catAx>
        <c:axId val="240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95438"/>
        <c:crosses val="autoZero"/>
        <c:auto val="1"/>
        <c:lblOffset val="100"/>
        <c:noMultiLvlLbl val="0"/>
      </c:catAx>
      <c:valAx>
        <c:axId val="34695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57515559"/>
        <c:axId val="66976052"/>
      </c:barChart>
      <c:catAx>
        <c:axId val="5751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6052"/>
        <c:crosses val="autoZero"/>
        <c:auto val="1"/>
        <c:lblOffset val="100"/>
        <c:noMultiLvlLbl val="0"/>
      </c:catAx>
      <c:valAx>
        <c:axId val="66976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15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64319813"/>
        <c:axId val="8538794"/>
      </c:barChart>
      <c:catAx>
        <c:axId val="6431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8794"/>
        <c:crosses val="autoZero"/>
        <c:auto val="1"/>
        <c:lblOffset val="100"/>
        <c:noMultiLvlLbl val="0"/>
      </c:catAx>
      <c:valAx>
        <c:axId val="8538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9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5096947"/>
        <c:axId val="7511792"/>
      </c:barChart>
      <c:catAx>
        <c:axId val="4509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11792"/>
        <c:crosses val="autoZero"/>
        <c:auto val="1"/>
        <c:lblOffset val="100"/>
        <c:noMultiLvlLbl val="0"/>
      </c:catAx>
      <c:valAx>
        <c:axId val="7511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6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3529905"/>
        <c:axId val="24365958"/>
      </c:barChart>
      <c:catAx>
        <c:axId val="2352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65958"/>
        <c:crosses val="autoZero"/>
        <c:auto val="1"/>
        <c:lblOffset val="100"/>
        <c:noMultiLvlLbl val="0"/>
      </c:catAx>
      <c:valAx>
        <c:axId val="24365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9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923071"/>
        <c:axId val="7969260"/>
      </c:barChart>
      <c:catAx>
        <c:axId val="4192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69260"/>
        <c:crosses val="autoZero"/>
        <c:auto val="1"/>
        <c:lblOffset val="100"/>
        <c:noMultiLvlLbl val="0"/>
      </c:catAx>
      <c:valAx>
        <c:axId val="7969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3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136733"/>
        <c:axId val="24782754"/>
      </c:barChart>
      <c:catAx>
        <c:axId val="3313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82754"/>
        <c:crosses val="autoZero"/>
        <c:auto val="1"/>
        <c:lblOffset val="100"/>
        <c:noMultiLvlLbl val="0"/>
      </c:catAx>
      <c:valAx>
        <c:axId val="247827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3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675787"/>
        <c:axId val="57558568"/>
      </c:barChart>
      <c:catAx>
        <c:axId val="5067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8568"/>
        <c:crosses val="autoZero"/>
        <c:auto val="1"/>
        <c:lblOffset val="100"/>
        <c:noMultiLvlLbl val="0"/>
      </c:catAx>
      <c:valAx>
        <c:axId val="575585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7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949725"/>
        <c:axId val="17202402"/>
      </c:barChart>
      <c:catAx>
        <c:axId val="51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2402"/>
        <c:crosses val="autoZero"/>
        <c:auto val="1"/>
        <c:lblOffset val="100"/>
        <c:noMultiLvlLbl val="0"/>
      </c:catAx>
      <c:valAx>
        <c:axId val="17202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9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0377"/>
        <c:axId val="16177918"/>
      </c:barChart>
      <c:catAx>
        <c:axId val="7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7918"/>
        <c:crosses val="autoZero"/>
        <c:auto val="1"/>
        <c:lblOffset val="100"/>
        <c:noMultiLvlLbl val="0"/>
      </c:catAx>
      <c:valAx>
        <c:axId val="161779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91959"/>
        <c:axId val="20922276"/>
      </c:barChart>
      <c:catAx>
        <c:axId val="4191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2276"/>
        <c:crosses val="autoZero"/>
        <c:auto val="1"/>
        <c:lblOffset val="100"/>
        <c:noMultiLvlLbl val="0"/>
      </c:catAx>
      <c:valAx>
        <c:axId val="2092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1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714613"/>
        <c:axId val="32809370"/>
      </c:barChart>
      <c:catAx>
        <c:axId val="3671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9370"/>
        <c:crosses val="autoZero"/>
        <c:auto val="1"/>
        <c:lblOffset val="100"/>
        <c:noMultiLvlLbl val="0"/>
      </c:catAx>
      <c:valAx>
        <c:axId val="32809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14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908131"/>
        <c:axId val="40526432"/>
      </c:barChart>
      <c:catAx>
        <c:axId val="17908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26432"/>
        <c:crosses val="autoZero"/>
        <c:auto val="1"/>
        <c:lblOffset val="100"/>
        <c:noMultiLvlLbl val="0"/>
      </c:catAx>
      <c:valAx>
        <c:axId val="40526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8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748705"/>
        <c:axId val="21198710"/>
      </c:barChart>
      <c:catAx>
        <c:axId val="457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98710"/>
        <c:crosses val="autoZero"/>
        <c:auto val="1"/>
        <c:lblOffset val="100"/>
        <c:noMultiLvlLbl val="0"/>
      </c:catAx>
      <c:valAx>
        <c:axId val="21198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519727"/>
        <c:axId val="20499036"/>
      </c:barChart>
      <c:catAx>
        <c:axId val="4251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9036"/>
        <c:crosses val="autoZero"/>
        <c:auto val="1"/>
        <c:lblOffset val="100"/>
        <c:noMultiLvlLbl val="0"/>
      </c:catAx>
      <c:valAx>
        <c:axId val="2049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1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7826573"/>
        <c:axId val="47487122"/>
      </c:barChart>
      <c:catAx>
        <c:axId val="278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7122"/>
        <c:crosses val="autoZero"/>
        <c:auto val="1"/>
        <c:lblOffset val="100"/>
        <c:noMultiLvlLbl val="0"/>
      </c:catAx>
      <c:valAx>
        <c:axId val="47487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7705467"/>
        <c:axId val="3855256"/>
      </c:barChart>
      <c:catAx>
        <c:axId val="5770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256"/>
        <c:crosses val="autoZero"/>
        <c:auto val="1"/>
        <c:lblOffset val="100"/>
        <c:noMultiLvlLbl val="0"/>
      </c:catAx>
      <c:valAx>
        <c:axId val="385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05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3851513"/>
        <c:axId val="22446318"/>
      </c:barChart>
      <c:catAx>
        <c:axId val="1385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6318"/>
        <c:crosses val="autoZero"/>
        <c:auto val="1"/>
        <c:lblOffset val="100"/>
        <c:noMultiLvlLbl val="0"/>
      </c:catAx>
      <c:valAx>
        <c:axId val="22446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1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610631"/>
        <c:axId val="33823252"/>
      </c:barChart>
      <c:catAx>
        <c:axId val="161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23252"/>
        <c:crosses val="autoZero"/>
        <c:auto val="1"/>
        <c:lblOffset val="100"/>
        <c:noMultiLvlLbl val="0"/>
      </c:catAx>
      <c:valAx>
        <c:axId val="338232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0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706123"/>
        <c:axId val="2957672"/>
      </c:barChart>
      <c:catAx>
        <c:axId val="25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7672"/>
        <c:crosses val="autoZero"/>
        <c:auto val="1"/>
        <c:lblOffset val="100"/>
        <c:noMultiLvlLbl val="0"/>
      </c:catAx>
      <c:valAx>
        <c:axId val="2957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6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9199653"/>
        <c:axId val="17886346"/>
      </c:barChart>
      <c:catAx>
        <c:axId val="39199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6346"/>
        <c:crosses val="autoZero"/>
        <c:auto val="1"/>
        <c:lblOffset val="100"/>
        <c:noMultiLvlLbl val="0"/>
      </c:catAx>
      <c:valAx>
        <c:axId val="17886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9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068947"/>
        <c:axId val="36141520"/>
      </c:barChart>
      <c:catAx>
        <c:axId val="4006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1520"/>
        <c:crosses val="autoZero"/>
        <c:auto val="1"/>
        <c:lblOffset val="100"/>
        <c:noMultiLvlLbl val="0"/>
      </c:catAx>
      <c:valAx>
        <c:axId val="36141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68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774417"/>
        <c:axId val="33609574"/>
      </c:barChart>
      <c:catAx>
        <c:axId val="2077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09574"/>
        <c:crosses val="autoZero"/>
        <c:auto val="1"/>
        <c:lblOffset val="100"/>
        <c:noMultiLvlLbl val="0"/>
      </c:catAx>
      <c:valAx>
        <c:axId val="33609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7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712415"/>
        <c:axId val="57872076"/>
      </c:barChart>
      <c:catAx>
        <c:axId val="3471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72076"/>
        <c:crosses val="autoZero"/>
        <c:auto val="1"/>
        <c:lblOffset val="100"/>
        <c:noMultiLvlLbl val="0"/>
      </c:catAx>
      <c:valAx>
        <c:axId val="57872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354045"/>
        <c:axId val="20217218"/>
      </c:barChart>
      <c:catAx>
        <c:axId val="735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17218"/>
        <c:crosses val="autoZero"/>
        <c:auto val="1"/>
        <c:lblOffset val="100"/>
        <c:noMultiLvlLbl val="0"/>
      </c:catAx>
      <c:valAx>
        <c:axId val="20217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5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908395"/>
        <c:axId val="57423112"/>
      </c:barChart>
      <c:catAx>
        <c:axId val="219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23112"/>
        <c:crosses val="autoZero"/>
        <c:auto val="1"/>
        <c:lblOffset val="100"/>
        <c:noMultiLvlLbl val="0"/>
      </c:catAx>
      <c:valAx>
        <c:axId val="57423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08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034665"/>
        <c:axId val="23550686"/>
      </c:barChart>
      <c:catAx>
        <c:axId val="65034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0686"/>
        <c:crosses val="autoZero"/>
        <c:auto val="1"/>
        <c:lblOffset val="100"/>
        <c:noMultiLvlLbl val="0"/>
      </c:catAx>
      <c:valAx>
        <c:axId val="23550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34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802359"/>
        <c:axId val="51087492"/>
      </c:barChart>
      <c:catAx>
        <c:axId val="248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7492"/>
        <c:crosses val="autoZero"/>
        <c:auto val="1"/>
        <c:lblOffset val="100"/>
        <c:noMultiLvlLbl val="0"/>
      </c:catAx>
      <c:valAx>
        <c:axId val="510874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2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204373"/>
        <c:axId val="48114554"/>
      </c:barChart>
      <c:catAx>
        <c:axId val="6620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14554"/>
        <c:crosses val="autoZero"/>
        <c:auto val="1"/>
        <c:lblOffset val="100"/>
        <c:noMultiLvlLbl val="0"/>
      </c:catAx>
      <c:valAx>
        <c:axId val="481145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04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72675"/>
        <c:axId val="12117312"/>
      </c:barChart>
      <c:catAx>
        <c:axId val="3772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7312"/>
        <c:crosses val="autoZero"/>
        <c:auto val="1"/>
        <c:lblOffset val="100"/>
        <c:noMultiLvlLbl val="0"/>
      </c:catAx>
      <c:valAx>
        <c:axId val="12117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30558781"/>
        <c:axId val="37754626"/>
      </c:lineChart>
      <c:catAx>
        <c:axId val="3055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54626"/>
        <c:crosses val="autoZero"/>
        <c:auto val="1"/>
        <c:lblOffset val="100"/>
        <c:noMultiLvlLbl val="0"/>
      </c:catAx>
      <c:valAx>
        <c:axId val="37754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58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111113"/>
        <c:axId val="29264958"/>
      </c:barChart>
      <c:catAx>
        <c:axId val="62111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64958"/>
        <c:crosses val="autoZero"/>
        <c:auto val="1"/>
        <c:lblOffset val="100"/>
        <c:noMultiLvlLbl val="0"/>
      </c:catAx>
      <c:valAx>
        <c:axId val="29264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1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136961"/>
        <c:axId val="42134358"/>
      </c:barChart>
      <c:catAx>
        <c:axId val="53136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4358"/>
        <c:crosses val="autoZero"/>
        <c:auto val="1"/>
        <c:lblOffset val="100"/>
        <c:noMultiLvlLbl val="0"/>
      </c:catAx>
      <c:valAx>
        <c:axId val="4213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36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406287"/>
        <c:axId val="59205436"/>
      </c:barChart>
      <c:catAx>
        <c:axId val="1240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05436"/>
        <c:crosses val="autoZero"/>
        <c:auto val="1"/>
        <c:lblOffset val="100"/>
        <c:noMultiLvlLbl val="0"/>
      </c:catAx>
      <c:valAx>
        <c:axId val="592054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0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354605"/>
        <c:axId val="4249202"/>
      </c:barChart>
      <c:catAx>
        <c:axId val="3535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9202"/>
        <c:crosses val="autoZero"/>
        <c:auto val="1"/>
        <c:lblOffset val="100"/>
        <c:noMultiLvlLbl val="0"/>
      </c:catAx>
      <c:valAx>
        <c:axId val="42492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4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124379"/>
        <c:axId val="61958776"/>
      </c:barChart>
      <c:catAx>
        <c:axId val="2212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58776"/>
        <c:crosses val="autoZero"/>
        <c:auto val="1"/>
        <c:lblOffset val="100"/>
        <c:noMultiLvlLbl val="0"/>
      </c:catAx>
      <c:valAx>
        <c:axId val="619587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065881"/>
        <c:axId val="10512590"/>
      </c:barChart>
      <c:catAx>
        <c:axId val="2606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2590"/>
        <c:crosses val="autoZero"/>
        <c:auto val="1"/>
        <c:lblOffset val="100"/>
        <c:noMultiLvlLbl val="0"/>
      </c:catAx>
      <c:valAx>
        <c:axId val="10512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5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437799"/>
        <c:axId val="5540596"/>
      </c:barChart>
      <c:catAx>
        <c:axId val="1943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596"/>
        <c:crosses val="autoZero"/>
        <c:auto val="1"/>
        <c:lblOffset val="100"/>
        <c:noMultiLvlLbl val="0"/>
      </c:catAx>
      <c:valAx>
        <c:axId val="55405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3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243653"/>
        <c:axId val="27483754"/>
      </c:barChart>
      <c:catAx>
        <c:axId val="49243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83754"/>
        <c:crosses val="autoZero"/>
        <c:auto val="1"/>
        <c:lblOffset val="100"/>
        <c:noMultiLvlLbl val="0"/>
      </c:catAx>
      <c:valAx>
        <c:axId val="274837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3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287923"/>
        <c:axId val="40740016"/>
      </c:barChart>
      <c:catAx>
        <c:axId val="40287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40016"/>
        <c:crosses val="autoZero"/>
        <c:auto val="1"/>
        <c:lblOffset val="100"/>
        <c:noMultiLvlLbl val="0"/>
      </c:catAx>
      <c:valAx>
        <c:axId val="40740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87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233969"/>
        <c:axId val="48280390"/>
      </c:barChart>
      <c:catAx>
        <c:axId val="5023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80390"/>
        <c:crosses val="autoZero"/>
        <c:auto val="1"/>
        <c:lblOffset val="100"/>
        <c:noMultiLvlLbl val="0"/>
      </c:catAx>
      <c:valAx>
        <c:axId val="4828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33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55231"/>
        <c:axId val="18142124"/>
      </c:barChart>
      <c:catAx>
        <c:axId val="725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2124"/>
        <c:crosses val="autoZero"/>
        <c:auto val="1"/>
        <c:lblOffset val="100"/>
        <c:noMultiLvlLbl val="0"/>
      </c:catAx>
      <c:valAx>
        <c:axId val="18142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5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584343"/>
        <c:axId val="20944612"/>
      </c:barChart>
      <c:catAx>
        <c:axId val="1058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44612"/>
        <c:crosses val="autoZero"/>
        <c:auto val="1"/>
        <c:lblOffset val="100"/>
        <c:noMultiLvlLbl val="0"/>
      </c:catAx>
      <c:valAx>
        <c:axId val="209446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4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440285"/>
        <c:axId val="14721890"/>
      </c:barChart>
      <c:catAx>
        <c:axId val="4544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21890"/>
        <c:crosses val="autoZero"/>
        <c:auto val="1"/>
        <c:lblOffset val="100"/>
        <c:noMultiLvlLbl val="0"/>
      </c:catAx>
      <c:valAx>
        <c:axId val="14721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4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724235"/>
        <c:axId val="49902568"/>
      </c:barChart>
      <c:catAx>
        <c:axId val="4072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2568"/>
        <c:crosses val="autoZero"/>
        <c:auto val="1"/>
        <c:lblOffset val="100"/>
        <c:noMultiLvlLbl val="0"/>
      </c:catAx>
      <c:valAx>
        <c:axId val="499025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24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320969"/>
        <c:axId val="62433982"/>
      </c:barChart>
      <c:catAx>
        <c:axId val="41320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33982"/>
        <c:crosses val="autoZero"/>
        <c:auto val="1"/>
        <c:lblOffset val="100"/>
        <c:noMultiLvlLbl val="0"/>
      </c:catAx>
      <c:valAx>
        <c:axId val="624339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20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45207"/>
        <c:axId val="18751844"/>
      </c:barChart>
      <c:catAx>
        <c:axId val="3604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1844"/>
        <c:crosses val="autoZero"/>
        <c:auto val="1"/>
        <c:lblOffset val="100"/>
        <c:noMultiLvlLbl val="0"/>
      </c:catAx>
      <c:valAx>
        <c:axId val="18751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5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44405"/>
        <c:axId val="15172954"/>
      </c:barChart>
      <c:catAx>
        <c:axId val="5824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2954"/>
        <c:crosses val="autoZero"/>
        <c:auto val="1"/>
        <c:lblOffset val="100"/>
        <c:noMultiLvlLbl val="0"/>
      </c:catAx>
      <c:valAx>
        <c:axId val="15172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44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196579"/>
        <c:axId val="47495200"/>
      </c:barChart>
      <c:catAx>
        <c:axId val="5019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5200"/>
        <c:crosses val="autoZero"/>
        <c:auto val="1"/>
        <c:lblOffset val="100"/>
        <c:noMultiLvlLbl val="0"/>
      </c:catAx>
      <c:valAx>
        <c:axId val="47495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96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875105"/>
        <c:axId val="7417654"/>
      </c:barChart>
      <c:catAx>
        <c:axId val="5787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17654"/>
        <c:crosses val="autoZero"/>
        <c:auto val="1"/>
        <c:lblOffset val="100"/>
        <c:noMultiLvlLbl val="0"/>
      </c:catAx>
      <c:valAx>
        <c:axId val="74176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7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53007"/>
        <c:axId val="49959964"/>
      </c:barChart>
      <c:catAx>
        <c:axId val="2155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9964"/>
        <c:crosses val="autoZero"/>
        <c:auto val="1"/>
        <c:lblOffset val="100"/>
        <c:noMultiLvlLbl val="0"/>
      </c:catAx>
      <c:valAx>
        <c:axId val="4995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3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526285"/>
        <c:axId val="20636754"/>
      </c:barChart>
      <c:catAx>
        <c:axId val="4252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6754"/>
        <c:crosses val="autoZero"/>
        <c:auto val="1"/>
        <c:lblOffset val="100"/>
        <c:noMultiLvlLbl val="0"/>
      </c:catAx>
      <c:valAx>
        <c:axId val="20636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6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718651"/>
        <c:axId val="41111896"/>
      </c:barChart>
      <c:catAx>
        <c:axId val="30718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1896"/>
        <c:crosses val="autoZero"/>
        <c:auto val="1"/>
        <c:lblOffset val="100"/>
        <c:noMultiLvlLbl val="0"/>
      </c:catAx>
      <c:valAx>
        <c:axId val="41111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8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83669"/>
        <c:axId val="42659546"/>
      </c:barChart>
      <c:catAx>
        <c:axId val="37183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59546"/>
        <c:crosses val="autoZero"/>
        <c:auto val="1"/>
        <c:lblOffset val="100"/>
        <c:noMultiLvlLbl val="0"/>
      </c:catAx>
      <c:valAx>
        <c:axId val="426595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3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043449"/>
        <c:axId val="10952878"/>
      </c:barChart>
      <c:catAx>
        <c:axId val="580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2878"/>
        <c:crosses val="autoZero"/>
        <c:auto val="1"/>
        <c:lblOffset val="100"/>
        <c:noMultiLvlLbl val="0"/>
      </c:catAx>
      <c:valAx>
        <c:axId val="109528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4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683847"/>
        <c:axId val="65489876"/>
      </c:barChart>
      <c:catAx>
        <c:axId val="2868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89876"/>
        <c:crosses val="autoZero"/>
        <c:auto val="1"/>
        <c:lblOffset val="100"/>
        <c:noMultiLvlLbl val="0"/>
      </c:catAx>
      <c:valAx>
        <c:axId val="654898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3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110117"/>
        <c:axId val="24223818"/>
      </c:barChart>
      <c:catAx>
        <c:axId val="3311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3818"/>
        <c:crosses val="autoZero"/>
        <c:auto val="1"/>
        <c:lblOffset val="100"/>
        <c:noMultiLvlLbl val="0"/>
      </c:catAx>
      <c:valAx>
        <c:axId val="24223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1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938131"/>
        <c:axId val="12394384"/>
      </c:barChart>
      <c:catAx>
        <c:axId val="38938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4384"/>
        <c:crosses val="autoZero"/>
        <c:auto val="1"/>
        <c:lblOffset val="100"/>
        <c:noMultiLvlLbl val="0"/>
      </c:catAx>
      <c:valAx>
        <c:axId val="12394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8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955473"/>
        <c:axId val="30105382"/>
      </c:barChart>
      <c:catAx>
        <c:axId val="58955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5382"/>
        <c:crosses val="autoZero"/>
        <c:auto val="1"/>
        <c:lblOffset val="100"/>
        <c:noMultiLvlLbl val="0"/>
      </c:catAx>
      <c:valAx>
        <c:axId val="301053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5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233247"/>
        <c:axId val="56027276"/>
      </c:barChart>
      <c:catAx>
        <c:axId val="2823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27276"/>
        <c:crosses val="autoZero"/>
        <c:auto val="1"/>
        <c:lblOffset val="100"/>
        <c:noMultiLvlLbl val="0"/>
      </c:catAx>
      <c:valAx>
        <c:axId val="56027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722109"/>
        <c:axId val="11966786"/>
      </c:barChart>
      <c:catAx>
        <c:axId val="35722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66786"/>
        <c:crosses val="autoZero"/>
        <c:auto val="1"/>
        <c:lblOffset val="100"/>
        <c:noMultiLvlLbl val="0"/>
      </c:catAx>
      <c:valAx>
        <c:axId val="11966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2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49975915"/>
        <c:axId val="42861256"/>
      </c:barChart>
      <c:catAx>
        <c:axId val="4997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61256"/>
        <c:crosses val="autoZero"/>
        <c:auto val="1"/>
        <c:lblOffset val="100"/>
        <c:noMultiLvlLbl val="0"/>
      </c:catAx>
      <c:valAx>
        <c:axId val="42861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27671145"/>
        <c:axId val="44223134"/>
      </c:barChart>
      <c:catAx>
        <c:axId val="2767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23134"/>
        <c:crosses val="autoZero"/>
        <c:auto val="1"/>
        <c:lblOffset val="100"/>
        <c:noMultiLvlLbl val="0"/>
      </c:catAx>
      <c:valAx>
        <c:axId val="44223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1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6270583"/>
        <c:axId val="40831556"/>
      </c:barChart>
      <c:catAx>
        <c:axId val="562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1556"/>
        <c:crosses val="autoZero"/>
        <c:auto val="1"/>
        <c:lblOffset val="100"/>
        <c:noMultiLvlLbl val="0"/>
      </c:catAx>
      <c:valAx>
        <c:axId val="40831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0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35235"/>
        <c:axId val="22377888"/>
      </c:barChart>
      <c:catAx>
        <c:axId val="2343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7888"/>
        <c:crosses val="autoZero"/>
        <c:auto val="1"/>
        <c:lblOffset val="100"/>
        <c:noMultiLvlLbl val="0"/>
      </c:catAx>
      <c:valAx>
        <c:axId val="22377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5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2156309"/>
        <c:axId val="21540666"/>
      </c:barChart>
      <c:catAx>
        <c:axId val="52156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0666"/>
        <c:crosses val="autoZero"/>
        <c:auto val="1"/>
        <c:lblOffset val="100"/>
        <c:noMultiLvlLbl val="0"/>
      </c:catAx>
      <c:valAx>
        <c:axId val="21540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56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700803"/>
        <c:axId val="37083904"/>
      </c:barChart>
      <c:catAx>
        <c:axId val="4970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83904"/>
        <c:crosses val="autoZero"/>
        <c:auto val="1"/>
        <c:lblOffset val="100"/>
        <c:noMultiLvlLbl val="0"/>
      </c:catAx>
      <c:valAx>
        <c:axId val="37083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0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564481"/>
        <c:axId val="46547734"/>
      </c:barChart>
      <c:catAx>
        <c:axId val="4056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47734"/>
        <c:crosses val="autoZero"/>
        <c:auto val="1"/>
        <c:lblOffset val="100"/>
        <c:noMultiLvlLbl val="0"/>
      </c:catAx>
      <c:valAx>
        <c:axId val="46547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6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978319"/>
        <c:axId val="59347196"/>
      </c:barChart>
      <c:catAx>
        <c:axId val="379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7196"/>
        <c:crosses val="autoZero"/>
        <c:auto val="1"/>
        <c:lblOffset val="100"/>
        <c:noMultiLvlLbl val="0"/>
      </c:catAx>
      <c:valAx>
        <c:axId val="593471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78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331565"/>
        <c:axId val="66765362"/>
      </c:barChart>
      <c:catAx>
        <c:axId val="383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5362"/>
        <c:crosses val="autoZero"/>
        <c:auto val="1"/>
        <c:lblOffset val="100"/>
        <c:noMultiLvlLbl val="0"/>
      </c:catAx>
      <c:valAx>
        <c:axId val="667653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31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895323"/>
        <c:axId val="49842232"/>
      </c:barChart>
      <c:catAx>
        <c:axId val="5989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42232"/>
        <c:crosses val="autoZero"/>
        <c:auto val="1"/>
        <c:lblOffset val="100"/>
        <c:noMultiLvlLbl val="0"/>
      </c:catAx>
      <c:valAx>
        <c:axId val="4984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95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053913"/>
        <c:axId val="35825806"/>
      </c:barChart>
      <c:catAx>
        <c:axId val="4005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25806"/>
        <c:crosses val="autoZero"/>
        <c:auto val="1"/>
        <c:lblOffset val="100"/>
        <c:noMultiLvlLbl val="0"/>
      </c:catAx>
      <c:valAx>
        <c:axId val="35825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3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144423"/>
        <c:axId val="28597428"/>
      </c:barChart>
      <c:catAx>
        <c:axId val="1414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7428"/>
        <c:crosses val="autoZero"/>
        <c:auto val="1"/>
        <c:lblOffset val="100"/>
        <c:noMultiLvlLbl val="0"/>
      </c:catAx>
      <c:valAx>
        <c:axId val="28597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44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675077"/>
        <c:axId val="62108202"/>
      </c:barChart>
      <c:catAx>
        <c:axId val="6367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8202"/>
        <c:crosses val="autoZero"/>
        <c:auto val="1"/>
        <c:lblOffset val="100"/>
        <c:noMultiLvlLbl val="0"/>
      </c:catAx>
      <c:valAx>
        <c:axId val="621082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5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203827"/>
        <c:axId val="9300592"/>
      </c:barChart>
      <c:catAx>
        <c:axId val="2920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00592"/>
        <c:crosses val="autoZero"/>
        <c:auto val="1"/>
        <c:lblOffset val="100"/>
        <c:noMultiLvlLbl val="0"/>
      </c:catAx>
      <c:valAx>
        <c:axId val="9300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03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3601"/>
        <c:axId val="3645622"/>
      </c:barChart>
      <c:catAx>
        <c:axId val="17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5622"/>
        <c:crosses val="autoZero"/>
        <c:auto val="1"/>
        <c:lblOffset val="100"/>
        <c:noMultiLvlLbl val="0"/>
      </c:catAx>
      <c:valAx>
        <c:axId val="3645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1094705"/>
        <c:axId val="7920390"/>
      </c:barChart>
      <c:catAx>
        <c:axId val="6109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0390"/>
        <c:crosses val="autoZero"/>
        <c:auto val="1"/>
        <c:lblOffset val="100"/>
        <c:noMultiLvlLbl val="0"/>
      </c:catAx>
      <c:valAx>
        <c:axId val="792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2110463"/>
        <c:axId val="3231084"/>
      </c:barChart>
      <c:catAx>
        <c:axId val="3211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084"/>
        <c:crosses val="autoZero"/>
        <c:auto val="1"/>
        <c:lblOffset val="100"/>
        <c:noMultiLvlLbl val="0"/>
      </c:catAx>
      <c:valAx>
        <c:axId val="3231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10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743901"/>
        <c:axId val="15621922"/>
      </c:barChart>
      <c:catAx>
        <c:axId val="74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21922"/>
        <c:crosses val="autoZero"/>
        <c:auto val="1"/>
        <c:lblOffset val="100"/>
        <c:noMultiLvlLbl val="0"/>
      </c:catAx>
      <c:valAx>
        <c:axId val="156219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9624907"/>
        <c:axId val="44163496"/>
      </c:barChart>
      <c:catAx>
        <c:axId val="5962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63496"/>
        <c:crosses val="autoZero"/>
        <c:auto val="1"/>
        <c:lblOffset val="100"/>
        <c:noMultiLvlLbl val="0"/>
      </c:catAx>
      <c:valAx>
        <c:axId val="44163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2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5018185"/>
        <c:axId val="14531198"/>
      </c:barChart>
      <c:catAx>
        <c:axId val="550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31198"/>
        <c:crosses val="autoZero"/>
        <c:auto val="1"/>
        <c:lblOffset val="100"/>
        <c:noMultiLvlLbl val="0"/>
      </c:catAx>
      <c:valAx>
        <c:axId val="14531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449199"/>
        <c:axId val="64215452"/>
      </c:barChart>
      <c:catAx>
        <c:axId val="944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5452"/>
        <c:crosses val="autoZero"/>
        <c:auto val="1"/>
        <c:lblOffset val="100"/>
        <c:noMultiLvlLbl val="0"/>
      </c:catAx>
      <c:valAx>
        <c:axId val="64215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4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47213"/>
        <c:axId val="66182610"/>
      </c:barChart>
      <c:catAx>
        <c:axId val="634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82610"/>
        <c:crosses val="autoZero"/>
        <c:auto val="1"/>
        <c:lblOffset val="100"/>
        <c:noMultiLvlLbl val="0"/>
      </c:catAx>
      <c:valAx>
        <c:axId val="661826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657531"/>
        <c:axId val="61284056"/>
      </c:barChart>
      <c:catAx>
        <c:axId val="4765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4056"/>
        <c:crosses val="autoZero"/>
        <c:auto val="1"/>
        <c:lblOffset val="100"/>
        <c:noMultiLvlLbl val="0"/>
      </c:catAx>
      <c:valAx>
        <c:axId val="612840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7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896761"/>
        <c:axId val="48505390"/>
      </c:barChart>
      <c:catAx>
        <c:axId val="1189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5390"/>
        <c:crosses val="autoZero"/>
        <c:auto val="1"/>
        <c:lblOffset val="100"/>
        <c:noMultiLvlLbl val="0"/>
      </c:catAx>
      <c:valAx>
        <c:axId val="48505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6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980231"/>
        <c:axId val="50258260"/>
      </c:barChart>
      <c:catAx>
        <c:axId val="1198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58260"/>
        <c:crosses val="autoZero"/>
        <c:auto val="1"/>
        <c:lblOffset val="100"/>
        <c:noMultiLvlLbl val="0"/>
      </c:catAx>
      <c:valAx>
        <c:axId val="50258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0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54649643"/>
        <c:axId val="6791816"/>
      </c:lineChart>
      <c:dateAx>
        <c:axId val="5464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1816"/>
        <c:crosses val="autoZero"/>
        <c:auto val="0"/>
        <c:noMultiLvlLbl val="0"/>
      </c:dateAx>
      <c:valAx>
        <c:axId val="6791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790501"/>
        <c:axId val="17967562"/>
      </c:barChart>
      <c:catAx>
        <c:axId val="48790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7562"/>
        <c:crosses val="autoZero"/>
        <c:auto val="1"/>
        <c:lblOffset val="100"/>
        <c:noMultiLvlLbl val="0"/>
      </c:catAx>
      <c:valAx>
        <c:axId val="17967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0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774483"/>
        <c:axId val="4848912"/>
      </c:barChart>
      <c:catAx>
        <c:axId val="4177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8912"/>
        <c:crosses val="autoZero"/>
        <c:auto val="1"/>
        <c:lblOffset val="100"/>
        <c:noMultiLvlLbl val="0"/>
      </c:catAx>
      <c:valAx>
        <c:axId val="4848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74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718289"/>
        <c:axId val="57995430"/>
      </c:barChart>
      <c:catAx>
        <c:axId val="3471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95430"/>
        <c:crosses val="autoZero"/>
        <c:auto val="1"/>
        <c:lblOffset val="100"/>
        <c:noMultiLvlLbl val="0"/>
      </c:catAx>
      <c:valAx>
        <c:axId val="57995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944479"/>
        <c:axId val="7507468"/>
      </c:barChart>
      <c:catAx>
        <c:axId val="994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07468"/>
        <c:crosses val="autoZero"/>
        <c:auto val="1"/>
        <c:lblOffset val="100"/>
        <c:noMultiLvlLbl val="0"/>
      </c:catAx>
      <c:valAx>
        <c:axId val="75074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39101"/>
        <c:axId val="22459074"/>
      </c:barChart>
      <c:catAx>
        <c:axId val="23439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9074"/>
        <c:crosses val="autoZero"/>
        <c:auto val="1"/>
        <c:lblOffset val="100"/>
        <c:noMultiLvlLbl val="0"/>
      </c:catAx>
      <c:valAx>
        <c:axId val="22459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9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8507"/>
        <c:axId val="39448648"/>
      </c:barChart>
      <c:catAx>
        <c:axId val="18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8648"/>
        <c:crosses val="autoZero"/>
        <c:auto val="1"/>
        <c:lblOffset val="100"/>
        <c:noMultiLvlLbl val="0"/>
      </c:catAx>
      <c:valAx>
        <c:axId val="394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115241"/>
        <c:axId val="15658014"/>
      </c:barChart>
      <c:catAx>
        <c:axId val="231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8014"/>
        <c:crosses val="autoZero"/>
        <c:auto val="1"/>
        <c:lblOffset val="100"/>
        <c:noMultiLvlLbl val="0"/>
      </c:catAx>
      <c:valAx>
        <c:axId val="156580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382839"/>
        <c:axId val="60080068"/>
      </c:barChart>
      <c:catAx>
        <c:axId val="6038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0068"/>
        <c:crosses val="autoZero"/>
        <c:auto val="1"/>
        <c:lblOffset val="100"/>
        <c:noMultiLvlLbl val="0"/>
      </c:catAx>
      <c:valAx>
        <c:axId val="60080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82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721877"/>
        <c:axId val="54417594"/>
      </c:barChart>
      <c:catAx>
        <c:axId val="537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17594"/>
        <c:crosses val="autoZero"/>
        <c:auto val="1"/>
        <c:lblOffset val="100"/>
        <c:noMultiLvlLbl val="0"/>
      </c:catAx>
      <c:valAx>
        <c:axId val="544175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21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18787"/>
        <c:axId val="40294528"/>
      </c:barChart>
      <c:catAx>
        <c:axId val="191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94528"/>
        <c:crosses val="autoZero"/>
        <c:auto val="1"/>
        <c:lblOffset val="100"/>
        <c:noMultiLvlLbl val="0"/>
      </c:catAx>
      <c:valAx>
        <c:axId val="40294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8410409"/>
        <c:axId val="42400862"/>
      </c:barChart>
      <c:catAx>
        <c:axId val="841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00862"/>
        <c:crosses val="autoZero"/>
        <c:auto val="1"/>
        <c:lblOffset val="100"/>
        <c:noMultiLvlLbl val="0"/>
      </c:catAx>
      <c:valAx>
        <c:axId val="42400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878721"/>
        <c:axId val="53146774"/>
      </c:barChart>
      <c:catAx>
        <c:axId val="4087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46774"/>
        <c:crosses val="autoZero"/>
        <c:auto val="1"/>
        <c:lblOffset val="100"/>
        <c:noMultiLvlLbl val="0"/>
      </c:catAx>
      <c:valAx>
        <c:axId val="53146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7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340431"/>
        <c:axId val="16733820"/>
      </c:barChart>
      <c:catAx>
        <c:axId val="4234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3820"/>
        <c:crosses val="autoZero"/>
        <c:auto val="1"/>
        <c:lblOffset val="100"/>
        <c:noMultiLvlLbl val="0"/>
      </c:catAx>
      <c:valAx>
        <c:axId val="16733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40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865901"/>
        <c:axId val="64748466"/>
      </c:barChart>
      <c:catAx>
        <c:axId val="1586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48466"/>
        <c:crosses val="autoZero"/>
        <c:auto val="1"/>
        <c:lblOffset val="100"/>
        <c:noMultiLvlLbl val="0"/>
      </c:catAx>
      <c:valAx>
        <c:axId val="64748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6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540507"/>
        <c:axId val="32806328"/>
      </c:barChart>
      <c:catAx>
        <c:axId val="1754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6328"/>
        <c:crosses val="autoZero"/>
        <c:auto val="1"/>
        <c:lblOffset val="100"/>
        <c:noMultiLvlLbl val="0"/>
      </c:catAx>
      <c:valAx>
        <c:axId val="32806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844249"/>
        <c:axId val="39184910"/>
      </c:barChart>
      <c:catAx>
        <c:axId val="17844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4910"/>
        <c:crosses val="autoZero"/>
        <c:auto val="1"/>
        <c:lblOffset val="100"/>
        <c:noMultiLvlLbl val="0"/>
      </c:catAx>
      <c:valAx>
        <c:axId val="39184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44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576743"/>
        <c:axId val="33567284"/>
      </c:barChart>
      <c:catAx>
        <c:axId val="17576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7284"/>
        <c:crosses val="autoZero"/>
        <c:auto val="1"/>
        <c:lblOffset val="100"/>
        <c:noMultiLvlLbl val="0"/>
      </c:catAx>
      <c:valAx>
        <c:axId val="33567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6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824325"/>
        <c:axId val="39222186"/>
      </c:barChart>
      <c:catAx>
        <c:axId val="3382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22186"/>
        <c:crosses val="autoZero"/>
        <c:auto val="1"/>
        <c:lblOffset val="100"/>
        <c:noMultiLvlLbl val="0"/>
      </c:catAx>
      <c:valAx>
        <c:axId val="392221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24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359539"/>
        <c:axId val="50006000"/>
      </c:barChart>
      <c:catAx>
        <c:axId val="1835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06000"/>
        <c:crosses val="autoZero"/>
        <c:auto val="1"/>
        <c:lblOffset val="100"/>
        <c:noMultiLvlLbl val="0"/>
      </c:catAx>
      <c:valAx>
        <c:axId val="50006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9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493041"/>
        <c:axId val="40938630"/>
      </c:barChart>
      <c:catAx>
        <c:axId val="434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38630"/>
        <c:crosses val="autoZero"/>
        <c:auto val="1"/>
        <c:lblOffset val="100"/>
        <c:noMultiLvlLbl val="0"/>
      </c:catAx>
      <c:valAx>
        <c:axId val="40938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9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404863"/>
        <c:axId val="1651436"/>
      </c:barChart>
      <c:catAx>
        <c:axId val="5440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1436"/>
        <c:crosses val="autoZero"/>
        <c:auto val="1"/>
        <c:lblOffset val="100"/>
        <c:noMultiLvlLbl val="0"/>
      </c:catAx>
      <c:valAx>
        <c:axId val="1651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04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8002871"/>
        <c:axId val="42515972"/>
      </c:barChart>
      <c:catAx>
        <c:axId val="1800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15972"/>
        <c:crosses val="autoZero"/>
        <c:auto val="1"/>
        <c:lblOffset val="100"/>
        <c:noMultiLvlLbl val="0"/>
      </c:catAx>
      <c:valAx>
        <c:axId val="4251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680157"/>
        <c:axId val="57194658"/>
      </c:barChart>
      <c:catAx>
        <c:axId val="346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4658"/>
        <c:crosses val="autoZero"/>
        <c:auto val="1"/>
        <c:lblOffset val="100"/>
        <c:noMultiLvlLbl val="0"/>
      </c:catAx>
      <c:valAx>
        <c:axId val="57194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237131"/>
        <c:axId val="57020200"/>
      </c:barChart>
      <c:catAx>
        <c:axId val="6023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20200"/>
        <c:crosses val="autoZero"/>
        <c:auto val="1"/>
        <c:lblOffset val="100"/>
        <c:noMultiLvlLbl val="0"/>
      </c:catAx>
      <c:valAx>
        <c:axId val="57020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73513"/>
        <c:axId val="47193086"/>
      </c:barChart>
      <c:catAx>
        <c:axId val="565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3086"/>
        <c:crosses val="autoZero"/>
        <c:auto val="1"/>
        <c:lblOffset val="100"/>
        <c:noMultiLvlLbl val="0"/>
      </c:catAx>
      <c:valAx>
        <c:axId val="471930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73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530711"/>
        <c:axId val="8403108"/>
      </c:barChart>
      <c:catAx>
        <c:axId val="515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3108"/>
        <c:crosses val="autoZero"/>
        <c:auto val="1"/>
        <c:lblOffset val="100"/>
        <c:noMultiLvlLbl val="0"/>
      </c:catAx>
      <c:valAx>
        <c:axId val="84031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3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47541"/>
        <c:axId val="14783130"/>
      </c:barChart>
      <c:catAx>
        <c:axId val="422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3130"/>
        <c:crosses val="autoZero"/>
        <c:auto val="1"/>
        <c:lblOffset val="100"/>
        <c:noMultiLvlLbl val="0"/>
      </c:catAx>
      <c:valAx>
        <c:axId val="14783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010275"/>
        <c:axId val="9800544"/>
      </c:barChart>
      <c:catAx>
        <c:axId val="4201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00544"/>
        <c:crosses val="autoZero"/>
        <c:auto val="1"/>
        <c:lblOffset val="100"/>
        <c:noMultiLvlLbl val="0"/>
      </c:catAx>
      <c:valAx>
        <c:axId val="9800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10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84833"/>
        <c:axId val="27072630"/>
      </c:barChart>
      <c:catAx>
        <c:axId val="448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72630"/>
        <c:crosses val="autoZero"/>
        <c:auto val="1"/>
        <c:lblOffset val="100"/>
        <c:noMultiLvlLbl val="0"/>
      </c:catAx>
      <c:valAx>
        <c:axId val="27072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4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654319"/>
        <c:axId val="60760924"/>
      </c:barChart>
      <c:catAx>
        <c:axId val="3165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0924"/>
        <c:crosses val="autoZero"/>
        <c:auto val="1"/>
        <c:lblOffset val="100"/>
        <c:noMultiLvlLbl val="0"/>
      </c:catAx>
      <c:valAx>
        <c:axId val="607609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4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10989"/>
        <c:axId val="19130770"/>
      </c:barChart>
      <c:catAx>
        <c:axId val="91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30770"/>
        <c:crosses val="autoZero"/>
        <c:auto val="1"/>
        <c:lblOffset val="100"/>
        <c:noMultiLvlLbl val="0"/>
      </c:catAx>
      <c:valAx>
        <c:axId val="19130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201851"/>
        <c:axId val="48061592"/>
      </c:barChart>
      <c:catAx>
        <c:axId val="6620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1592"/>
        <c:crosses val="autoZero"/>
        <c:auto val="1"/>
        <c:lblOffset val="100"/>
        <c:noMultiLvlLbl val="0"/>
      </c:catAx>
      <c:valAx>
        <c:axId val="48061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0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0420181"/>
        <c:axId val="26170618"/>
      </c:barChart>
      <c:catAx>
        <c:axId val="2042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70618"/>
        <c:crosses val="autoZero"/>
        <c:auto val="1"/>
        <c:lblOffset val="100"/>
        <c:noMultiLvlLbl val="0"/>
      </c:catAx>
      <c:valAx>
        <c:axId val="26170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20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60473"/>
        <c:axId val="55869934"/>
      </c:barChart>
      <c:catAx>
        <c:axId val="2660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69934"/>
        <c:crosses val="autoZero"/>
        <c:auto val="1"/>
        <c:lblOffset val="100"/>
        <c:noMultiLvlLbl val="0"/>
      </c:catAx>
      <c:valAx>
        <c:axId val="55869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417927"/>
        <c:axId val="9687828"/>
      </c:barChart>
      <c:catAx>
        <c:axId val="3241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87828"/>
        <c:crosses val="autoZero"/>
        <c:auto val="1"/>
        <c:lblOffset val="100"/>
        <c:noMultiLvlLbl val="0"/>
      </c:catAx>
      <c:valAx>
        <c:axId val="96878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17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17797"/>
        <c:axId val="44473738"/>
      </c:barChart>
      <c:catAx>
        <c:axId val="211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3738"/>
        <c:crosses val="autoZero"/>
        <c:auto val="1"/>
        <c:lblOffset val="100"/>
        <c:noMultiLvlLbl val="0"/>
      </c:catAx>
      <c:valAx>
        <c:axId val="444737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533267"/>
        <c:axId val="17130192"/>
      </c:barChart>
      <c:catAx>
        <c:axId val="61533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30192"/>
        <c:crosses val="autoZero"/>
        <c:auto val="1"/>
        <c:lblOffset val="100"/>
        <c:noMultiLvlLbl val="0"/>
      </c:catAx>
      <c:valAx>
        <c:axId val="17130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3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89713"/>
        <c:axId val="38221926"/>
      </c:barChart>
      <c:catAx>
        <c:axId val="2418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21926"/>
        <c:crosses val="autoZero"/>
        <c:auto val="1"/>
        <c:lblOffset val="100"/>
        <c:noMultiLvlLbl val="0"/>
      </c:catAx>
      <c:valAx>
        <c:axId val="38221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462943"/>
        <c:axId val="11544524"/>
      </c:barChart>
      <c:catAx>
        <c:axId val="6446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44524"/>
        <c:crosses val="autoZero"/>
        <c:auto val="1"/>
        <c:lblOffset val="100"/>
        <c:noMultiLvlLbl val="0"/>
      </c:catAx>
      <c:valAx>
        <c:axId val="115445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62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108413"/>
        <c:axId val="57970306"/>
      </c:barChart>
      <c:catAx>
        <c:axId val="4110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70306"/>
        <c:crosses val="autoZero"/>
        <c:auto val="1"/>
        <c:lblOffset val="100"/>
        <c:noMultiLvlLbl val="0"/>
      </c:catAx>
      <c:valAx>
        <c:axId val="579703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416875"/>
        <c:axId val="63536648"/>
      </c:barChart>
      <c:catAx>
        <c:axId val="941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6648"/>
        <c:crosses val="autoZero"/>
        <c:auto val="1"/>
        <c:lblOffset val="100"/>
        <c:noMultiLvlLbl val="0"/>
      </c:catAx>
      <c:valAx>
        <c:axId val="63536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201193"/>
        <c:axId val="35265502"/>
      </c:barChart>
      <c:catAx>
        <c:axId val="5920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65502"/>
        <c:crosses val="autoZero"/>
        <c:auto val="1"/>
        <c:lblOffset val="100"/>
        <c:noMultiLvlLbl val="0"/>
      </c:catAx>
      <c:valAx>
        <c:axId val="35265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0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78039"/>
        <c:axId val="49938820"/>
      </c:barChart>
      <c:catAx>
        <c:axId val="2378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38820"/>
        <c:crosses val="autoZero"/>
        <c:auto val="1"/>
        <c:lblOffset val="100"/>
        <c:noMultiLvlLbl val="0"/>
      </c:catAx>
      <c:valAx>
        <c:axId val="49938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8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2712067"/>
        <c:axId val="65626816"/>
      </c:barChart>
      <c:catAx>
        <c:axId val="1271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6816"/>
        <c:crosses val="autoZero"/>
        <c:auto val="1"/>
        <c:lblOffset val="100"/>
        <c:noMultiLvlLbl val="0"/>
      </c:catAx>
      <c:valAx>
        <c:axId val="656268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1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082261"/>
        <c:axId val="11312250"/>
      </c:barChart>
      <c:catAx>
        <c:axId val="4208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2250"/>
        <c:crosses val="autoZero"/>
        <c:auto val="1"/>
        <c:lblOffset val="100"/>
        <c:noMultiLvlLbl val="0"/>
      </c:catAx>
      <c:valAx>
        <c:axId val="11312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2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230659"/>
        <c:axId val="22646336"/>
      </c:barChart>
      <c:catAx>
        <c:axId val="3623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46336"/>
        <c:crosses val="autoZero"/>
        <c:auto val="1"/>
        <c:lblOffset val="100"/>
        <c:noMultiLvlLbl val="0"/>
      </c:catAx>
      <c:valAx>
        <c:axId val="226463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30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11009"/>
        <c:axId val="54922326"/>
      </c:barChart>
      <c:catAx>
        <c:axId val="581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22326"/>
        <c:crosses val="autoZero"/>
        <c:auto val="1"/>
        <c:lblOffset val="100"/>
        <c:noMultiLvlLbl val="0"/>
      </c:catAx>
      <c:valAx>
        <c:axId val="54922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518159"/>
        <c:axId val="61554748"/>
      </c:barChart>
      <c:catAx>
        <c:axId val="1251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54748"/>
        <c:crosses val="autoZero"/>
        <c:auto val="1"/>
        <c:lblOffset val="100"/>
        <c:noMultiLvlLbl val="0"/>
      </c:catAx>
      <c:valAx>
        <c:axId val="61554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7581293"/>
        <c:axId val="33662834"/>
      </c:barChart>
      <c:catAx>
        <c:axId val="1758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62834"/>
        <c:crosses val="autoZero"/>
        <c:auto val="1"/>
        <c:lblOffset val="100"/>
        <c:noMultiLvlLbl val="0"/>
      </c:catAx>
      <c:valAx>
        <c:axId val="33662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1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5830875"/>
        <c:axId val="14250872"/>
      </c:barChart>
      <c:catAx>
        <c:axId val="35830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0872"/>
        <c:crosses val="autoZero"/>
        <c:auto val="1"/>
        <c:lblOffset val="100"/>
        <c:noMultiLvlLbl val="0"/>
      </c:catAx>
      <c:valAx>
        <c:axId val="142508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0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0832857"/>
        <c:axId val="43510222"/>
      </c:barChart>
      <c:catAx>
        <c:axId val="3083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0222"/>
        <c:crosses val="autoZero"/>
        <c:auto val="1"/>
        <c:lblOffset val="100"/>
        <c:noMultiLvlLbl val="0"/>
      </c:catAx>
      <c:valAx>
        <c:axId val="43510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2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1299431"/>
        <c:axId val="61981684"/>
      </c:barChart>
      <c:catAx>
        <c:axId val="4129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81684"/>
        <c:crosses val="autoZero"/>
        <c:auto val="1"/>
        <c:lblOffset val="100"/>
        <c:noMultiLvlLbl val="0"/>
      </c:catAx>
      <c:valAx>
        <c:axId val="61981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9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1518</c:v>
                </c:pt>
                <c:pt idx="1">
                  <c:v>581</c:v>
                </c:pt>
                <c:pt idx="2">
                  <c:v>497</c:v>
                </c:pt>
                <c:pt idx="3">
                  <c:v>515</c:v>
                </c:pt>
                <c:pt idx="4">
                  <c:v>571</c:v>
                </c:pt>
                <c:pt idx="5">
                  <c:v>562</c:v>
                </c:pt>
                <c:pt idx="6">
                  <c:v>600</c:v>
                </c:pt>
                <c:pt idx="7">
                  <c:v>540</c:v>
                </c:pt>
                <c:pt idx="8">
                  <c:v>467</c:v>
                </c:pt>
                <c:pt idx="9">
                  <c:v>430</c:v>
                </c:pt>
                <c:pt idx="10">
                  <c:v>296</c:v>
                </c:pt>
                <c:pt idx="11">
                  <c:v>200</c:v>
                </c:pt>
                <c:pt idx="12">
                  <c:v>136</c:v>
                </c:pt>
                <c:pt idx="13">
                  <c:v>107</c:v>
                </c:pt>
                <c:pt idx="14">
                  <c:v>61</c:v>
                </c:pt>
                <c:pt idx="15">
                  <c:v>40</c:v>
                </c:pt>
                <c:pt idx="16">
                  <c:v>25</c:v>
                </c:pt>
                <c:pt idx="17">
                  <c:v>16</c:v>
                </c:pt>
                <c:pt idx="18">
                  <c:v>12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1518</c:v>
                </c:pt>
                <c:pt idx="1">
                  <c:v>1162</c:v>
                </c:pt>
                <c:pt idx="2">
                  <c:v>1491</c:v>
                </c:pt>
                <c:pt idx="3">
                  <c:v>2060</c:v>
                </c:pt>
                <c:pt idx="4">
                  <c:v>2855</c:v>
                </c:pt>
                <c:pt idx="5">
                  <c:v>3372</c:v>
                </c:pt>
                <c:pt idx="6">
                  <c:v>4200</c:v>
                </c:pt>
                <c:pt idx="7">
                  <c:v>4320</c:v>
                </c:pt>
                <c:pt idx="8">
                  <c:v>4203</c:v>
                </c:pt>
                <c:pt idx="9">
                  <c:v>4300</c:v>
                </c:pt>
                <c:pt idx="10">
                  <c:v>3256</c:v>
                </c:pt>
                <c:pt idx="11">
                  <c:v>2400</c:v>
                </c:pt>
                <c:pt idx="12">
                  <c:v>1768</c:v>
                </c:pt>
                <c:pt idx="13">
                  <c:v>1498</c:v>
                </c:pt>
                <c:pt idx="14">
                  <c:v>915</c:v>
                </c:pt>
                <c:pt idx="15">
                  <c:v>640</c:v>
                </c:pt>
                <c:pt idx="16">
                  <c:v>425</c:v>
                </c:pt>
                <c:pt idx="17">
                  <c:v>288</c:v>
                </c:pt>
                <c:pt idx="18">
                  <c:v>228</c:v>
                </c:pt>
                <c:pt idx="19">
                  <c:v>80</c:v>
                </c:pt>
                <c:pt idx="20">
                  <c:v>63</c:v>
                </c:pt>
                <c:pt idx="21">
                  <c:v>22</c:v>
                </c:pt>
                <c:pt idx="22">
                  <c:v>23</c:v>
                </c:pt>
                <c:pt idx="23">
                  <c:v>0</c:v>
                </c:pt>
                <c:pt idx="24">
                  <c:v>25</c:v>
                </c:pt>
              </c:numCache>
            </c:numRef>
          </c:val>
        </c:ser>
        <c:axId val="26546949"/>
        <c:axId val="20615018"/>
      </c:areaChart>
      <c:catAx>
        <c:axId val="2654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15018"/>
        <c:crosses val="autoZero"/>
        <c:auto val="1"/>
        <c:lblOffset val="100"/>
        <c:noMultiLvlLbl val="0"/>
      </c:catAx>
      <c:valAx>
        <c:axId val="20615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469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30262195"/>
        <c:axId val="31526320"/>
      </c:areaChart>
      <c:catAx>
        <c:axId val="3026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26320"/>
        <c:crosses val="autoZero"/>
        <c:auto val="1"/>
        <c:lblOffset val="100"/>
        <c:noMultiLvlLbl val="0"/>
      </c:catAx>
      <c:valAx>
        <c:axId val="31526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621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5985857"/>
        <c:axId val="17505494"/>
      </c:barChart>
      <c:catAx>
        <c:axId val="3598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5494"/>
        <c:crosses val="autoZero"/>
        <c:auto val="1"/>
        <c:lblOffset val="100"/>
        <c:noMultiLvlLbl val="0"/>
      </c:catAx>
      <c:valAx>
        <c:axId val="175054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85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8072945"/>
        <c:axId val="11572294"/>
      </c:areaChart>
      <c:catAx>
        <c:axId val="58072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72294"/>
        <c:crosses val="autoZero"/>
        <c:auto val="1"/>
        <c:lblOffset val="100"/>
        <c:noMultiLvlLbl val="0"/>
      </c:catAx>
      <c:valAx>
        <c:axId val="11572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729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1691583"/>
        <c:axId val="3108012"/>
      </c:areaChart>
      <c:catAx>
        <c:axId val="4169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012"/>
        <c:crosses val="autoZero"/>
        <c:auto val="1"/>
        <c:lblOffset val="100"/>
        <c:noMultiLvlLbl val="0"/>
      </c:catAx>
      <c:valAx>
        <c:axId val="3108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15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65268253"/>
        <c:axId val="28456034"/>
      </c:areaChart>
      <c:catAx>
        <c:axId val="65268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6034"/>
        <c:crosses val="autoZero"/>
        <c:auto val="1"/>
        <c:lblOffset val="100"/>
        <c:noMultiLvlLbl val="0"/>
      </c:catAx>
      <c:valAx>
        <c:axId val="28456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682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705803"/>
        <c:axId val="66862312"/>
      </c:barChart>
      <c:catAx>
        <c:axId val="60705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2312"/>
        <c:crosses val="autoZero"/>
        <c:auto val="1"/>
        <c:lblOffset val="100"/>
        <c:noMultiLvlLbl val="0"/>
      </c:catAx>
      <c:valAx>
        <c:axId val="66862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5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31273"/>
        <c:axId val="25488318"/>
      </c:barChart>
      <c:catAx>
        <c:axId val="61931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8318"/>
        <c:crosses val="autoZero"/>
        <c:auto val="1"/>
        <c:lblOffset val="100"/>
        <c:noMultiLvlLbl val="0"/>
      </c:catAx>
      <c:valAx>
        <c:axId val="25488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1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492631"/>
        <c:axId val="33167972"/>
      </c:barChart>
      <c:catAx>
        <c:axId val="6549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67972"/>
        <c:crosses val="autoZero"/>
        <c:auto val="1"/>
        <c:lblOffset val="100"/>
        <c:noMultiLvlLbl val="0"/>
      </c:catAx>
      <c:valAx>
        <c:axId val="331679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9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38773"/>
        <c:axId val="64452186"/>
      </c:barChart>
      <c:catAx>
        <c:axId val="2543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2186"/>
        <c:crosses val="autoZero"/>
        <c:auto val="1"/>
        <c:lblOffset val="100"/>
        <c:noMultiLvlLbl val="0"/>
      </c:catAx>
      <c:valAx>
        <c:axId val="644521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3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318627"/>
        <c:axId val="36364576"/>
      </c:barChart>
      <c:catAx>
        <c:axId val="1131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64576"/>
        <c:crosses val="autoZero"/>
        <c:auto val="1"/>
        <c:lblOffset val="100"/>
        <c:noMultiLvlLbl val="0"/>
      </c:catAx>
      <c:valAx>
        <c:axId val="3636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58593"/>
        <c:axId val="64868406"/>
      </c:barChart>
      <c:catAx>
        <c:axId val="2545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8406"/>
        <c:crosses val="autoZero"/>
        <c:auto val="1"/>
        <c:lblOffset val="100"/>
        <c:noMultiLvlLbl val="0"/>
      </c:catAx>
      <c:valAx>
        <c:axId val="64868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059247"/>
        <c:axId val="18591004"/>
      </c:barChart>
      <c:catAx>
        <c:axId val="20059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1004"/>
        <c:crosses val="autoZero"/>
        <c:auto val="1"/>
        <c:lblOffset val="100"/>
        <c:noMultiLvlLbl val="0"/>
      </c:catAx>
      <c:valAx>
        <c:axId val="18591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9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2071055"/>
        <c:axId val="2403516"/>
      </c:barChart>
      <c:catAx>
        <c:axId val="3207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516"/>
        <c:crosses val="autoZero"/>
        <c:auto val="1"/>
        <c:lblOffset val="100"/>
        <c:noMultiLvlLbl val="0"/>
      </c:catAx>
      <c:valAx>
        <c:axId val="24035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71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866765"/>
        <c:axId val="11351378"/>
      </c:barChart>
      <c:catAx>
        <c:axId val="5486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51378"/>
        <c:crosses val="autoZero"/>
        <c:auto val="1"/>
        <c:lblOffset val="100"/>
        <c:noMultiLvlLbl val="0"/>
      </c:catAx>
      <c:valAx>
        <c:axId val="113513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6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052347"/>
        <c:axId val="39901784"/>
      </c:barChart>
      <c:catAx>
        <c:axId val="3705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01784"/>
        <c:crosses val="autoZero"/>
        <c:auto val="1"/>
        <c:lblOffset val="100"/>
        <c:noMultiLvlLbl val="0"/>
      </c:catAx>
      <c:valAx>
        <c:axId val="39901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5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631097"/>
        <c:axId val="14164398"/>
      </c:barChart>
      <c:catAx>
        <c:axId val="326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64398"/>
        <c:crosses val="autoZero"/>
        <c:auto val="1"/>
        <c:lblOffset val="100"/>
        <c:noMultiLvlLbl val="0"/>
      </c:catAx>
      <c:valAx>
        <c:axId val="14164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016903"/>
        <c:axId val="5375188"/>
      </c:barChart>
      <c:catAx>
        <c:axId val="2901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188"/>
        <c:crosses val="autoZero"/>
        <c:auto val="1"/>
        <c:lblOffset val="100"/>
        <c:noMultiLvlLbl val="0"/>
      </c:catAx>
      <c:valAx>
        <c:axId val="5375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770085"/>
        <c:axId val="21647690"/>
      </c:barChart>
      <c:catAx>
        <c:axId val="4577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7690"/>
        <c:crosses val="autoZero"/>
        <c:auto val="1"/>
        <c:lblOffset val="100"/>
        <c:noMultiLvlLbl val="0"/>
      </c:catAx>
      <c:valAx>
        <c:axId val="21647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70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948307"/>
        <c:axId val="17172624"/>
      </c:barChart>
      <c:catAx>
        <c:axId val="51948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72624"/>
        <c:crosses val="autoZero"/>
        <c:auto val="1"/>
        <c:lblOffset val="100"/>
        <c:noMultiLvlLbl val="0"/>
      </c:catAx>
      <c:valAx>
        <c:axId val="171726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8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080785"/>
        <c:axId val="56934438"/>
      </c:barChart>
      <c:catAx>
        <c:axId val="2508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34438"/>
        <c:crosses val="autoZero"/>
        <c:auto val="1"/>
        <c:lblOffset val="100"/>
        <c:noMultiLvlLbl val="0"/>
      </c:catAx>
      <c:valAx>
        <c:axId val="56934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0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72511"/>
        <c:axId val="9372044"/>
      </c:barChart>
      <c:catAx>
        <c:axId val="5477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72044"/>
        <c:crosses val="autoZero"/>
        <c:auto val="1"/>
        <c:lblOffset val="100"/>
        <c:noMultiLvlLbl val="0"/>
      </c:catAx>
      <c:valAx>
        <c:axId val="93720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2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595197"/>
        <c:axId val="39430722"/>
      </c:barChart>
      <c:catAx>
        <c:axId val="62595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0722"/>
        <c:crosses val="autoZero"/>
        <c:auto val="1"/>
        <c:lblOffset val="100"/>
        <c:noMultiLvlLbl val="0"/>
      </c:catAx>
      <c:valAx>
        <c:axId val="394307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5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738795"/>
        <c:axId val="7752648"/>
      </c:barChart>
      <c:catAx>
        <c:axId val="2273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2648"/>
        <c:crosses val="autoZero"/>
        <c:auto val="1"/>
        <c:lblOffset val="100"/>
        <c:noMultiLvlLbl val="0"/>
      </c:catAx>
      <c:valAx>
        <c:axId val="7752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8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172</v>
      </c>
      <c r="B2" s="7"/>
      <c r="C2" s="7"/>
      <c r="D2" s="8"/>
      <c r="E2" s="8"/>
      <c r="F2" s="18"/>
      <c r="G2" s="18"/>
      <c r="H2" s="18"/>
    </row>
    <row r="3" spans="1:8" ht="12.75">
      <c r="A3" s="9" t="s">
        <v>173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174</v>
      </c>
      <c r="F22" s="72"/>
      <c r="G22" s="70" t="s">
        <v>175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2372</v>
      </c>
      <c r="D24" s="141">
        <v>13318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2210</v>
      </c>
      <c r="D25" s="142">
        <v>16428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2601</v>
      </c>
      <c r="D26" s="143">
        <v>11343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7183</v>
      </c>
      <c r="D27" s="65">
        <f>SUM(D24:D26)</f>
        <v>41089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178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70">
      <selection activeCell="B36" sqref="B36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172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3583</v>
      </c>
      <c r="C7" s="35">
        <f>B7/F12</f>
        <v>0.08720095402662513</v>
      </c>
      <c r="D7" s="66">
        <f>D32+D56+D80</f>
        <v>3446</v>
      </c>
      <c r="E7" s="36">
        <f>D7/F12</f>
        <v>0.08386672832144856</v>
      </c>
      <c r="F7" s="37">
        <f aca="true" t="shared" si="0" ref="F7:G11">B7+D7</f>
        <v>7029</v>
      </c>
      <c r="G7" s="38">
        <f t="shared" si="0"/>
        <v>0.17106768234807368</v>
      </c>
    </row>
    <row r="8" spans="1:7" ht="12.75">
      <c r="A8" s="29" t="s">
        <v>10</v>
      </c>
      <c r="B8" s="67">
        <f>B33+B57+B81</f>
        <v>5898</v>
      </c>
      <c r="C8" s="39">
        <f>B8/F12</f>
        <v>0.1435420672199372</v>
      </c>
      <c r="D8" s="67">
        <f>D33+D57+D81</f>
        <v>5864</v>
      </c>
      <c r="E8" s="40">
        <f>D8/F12</f>
        <v>0.14271459514711968</v>
      </c>
      <c r="F8" s="41">
        <f t="shared" si="0"/>
        <v>11762</v>
      </c>
      <c r="G8" s="42">
        <f t="shared" si="0"/>
        <v>0.2862566623670569</v>
      </c>
    </row>
    <row r="9" spans="1:7" ht="12.75">
      <c r="A9" s="30" t="s">
        <v>11</v>
      </c>
      <c r="B9" s="67">
        <f>B34+B58+B82</f>
        <v>3055</v>
      </c>
      <c r="C9" s="39">
        <f>B9/F12</f>
        <v>0.07435079948404683</v>
      </c>
      <c r="D9" s="67">
        <f>D34+D58+D82</f>
        <v>2815</v>
      </c>
      <c r="E9" s="40">
        <f>D9/F12</f>
        <v>0.06850982014651123</v>
      </c>
      <c r="F9" s="41">
        <f t="shared" si="0"/>
        <v>5870</v>
      </c>
      <c r="G9" s="42">
        <f t="shared" si="0"/>
        <v>0.14286061963055807</v>
      </c>
    </row>
    <row r="10" spans="1:7" ht="12.75">
      <c r="A10" s="31" t="s">
        <v>12</v>
      </c>
      <c r="B10" s="67">
        <f>B35+B59+B83</f>
        <v>6729</v>
      </c>
      <c r="C10" s="39">
        <f>B10/F12</f>
        <v>0.1637664581761542</v>
      </c>
      <c r="D10" s="67">
        <f>D35+D59+D83</f>
        <v>8771</v>
      </c>
      <c r="E10" s="40">
        <f>D10/F12</f>
        <v>0.21346345737301956</v>
      </c>
      <c r="F10" s="41">
        <f t="shared" si="0"/>
        <v>15500</v>
      </c>
      <c r="G10" s="42">
        <f t="shared" si="0"/>
        <v>0.37722991554917373</v>
      </c>
    </row>
    <row r="11" spans="1:7" ht="13.5" thickBot="1">
      <c r="A11" s="32" t="s">
        <v>13</v>
      </c>
      <c r="B11" s="68">
        <f>B36+B60+B84</f>
        <v>418</v>
      </c>
      <c r="C11" s="43">
        <f>B11/F12</f>
        <v>0.010173039012874491</v>
      </c>
      <c r="D11" s="68">
        <f>D36+D60+D84</f>
        <v>510</v>
      </c>
      <c r="E11" s="44">
        <f>D11/F12</f>
        <v>0.012412081092263137</v>
      </c>
      <c r="F11" s="45">
        <f t="shared" si="0"/>
        <v>928</v>
      </c>
      <c r="G11" s="46">
        <f t="shared" si="0"/>
        <v>0.022585120105137628</v>
      </c>
    </row>
    <row r="12" spans="1:7" ht="13.5" thickBot="1">
      <c r="A12" s="34" t="s">
        <v>26</v>
      </c>
      <c r="B12" s="47">
        <f aca="true" t="shared" si="1" ref="B12:G12">SUM(B7:B11)</f>
        <v>19683</v>
      </c>
      <c r="C12" s="48">
        <f t="shared" si="1"/>
        <v>0.4790333179196378</v>
      </c>
      <c r="D12" s="47">
        <f t="shared" si="1"/>
        <v>21406</v>
      </c>
      <c r="E12" s="48">
        <f t="shared" si="1"/>
        <v>0.5209666820803621</v>
      </c>
      <c r="F12" s="47">
        <f t="shared" si="1"/>
        <v>41089</v>
      </c>
      <c r="G12" s="49">
        <f t="shared" si="1"/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1311</v>
      </c>
      <c r="C32" s="35">
        <f>B32/F37</f>
        <v>0.09843820393452471</v>
      </c>
      <c r="D32" s="155">
        <v>1236</v>
      </c>
      <c r="E32" s="36">
        <f>D32/F37</f>
        <v>0.09280672773689744</v>
      </c>
      <c r="F32" s="37">
        <f aca="true" t="shared" si="2" ref="F32:G37">B32+D32</f>
        <v>2547</v>
      </c>
      <c r="G32" s="38">
        <f t="shared" si="2"/>
        <v>0.19124493167142215</v>
      </c>
      <c r="H32" s="151"/>
      <c r="I32" s="151"/>
    </row>
    <row r="33" spans="1:9" ht="12.75">
      <c r="A33" s="302" t="s">
        <v>10</v>
      </c>
      <c r="B33" s="156">
        <v>1923</v>
      </c>
      <c r="C33" s="303">
        <f>B33/F37</f>
        <v>0.14439104970716324</v>
      </c>
      <c r="D33" s="156">
        <v>2001</v>
      </c>
      <c r="E33" s="40">
        <f>D33/F37</f>
        <v>0.1502477849526956</v>
      </c>
      <c r="F33" s="41">
        <f t="shared" si="2"/>
        <v>3924</v>
      </c>
      <c r="G33" s="42">
        <f t="shared" si="2"/>
        <v>0.29463883465985885</v>
      </c>
      <c r="H33" s="151"/>
      <c r="I33" s="151"/>
    </row>
    <row r="34" spans="1:9" ht="12.75">
      <c r="A34" s="30" t="s">
        <v>11</v>
      </c>
      <c r="B34" s="156">
        <v>951</v>
      </c>
      <c r="C34" s="39">
        <f>B34/F37</f>
        <v>0.0714071181859138</v>
      </c>
      <c r="D34" s="156">
        <v>898</v>
      </c>
      <c r="E34" s="40">
        <f>D34/F37</f>
        <v>0.06742754167292386</v>
      </c>
      <c r="F34" s="41">
        <f t="shared" si="2"/>
        <v>1849</v>
      </c>
      <c r="G34" s="42">
        <f t="shared" si="2"/>
        <v>0.13883465985883767</v>
      </c>
      <c r="H34" s="151"/>
      <c r="I34" s="151"/>
    </row>
    <row r="35" spans="1:9" ht="12.75">
      <c r="A35" s="304" t="s">
        <v>12</v>
      </c>
      <c r="B35" s="156">
        <v>2000</v>
      </c>
      <c r="C35" s="303">
        <f>B35/F37</f>
        <v>0.1501726986033939</v>
      </c>
      <c r="D35" s="156">
        <v>2736</v>
      </c>
      <c r="E35" s="40">
        <f>D35/F37</f>
        <v>0.20543625168944285</v>
      </c>
      <c r="F35" s="41">
        <f t="shared" si="2"/>
        <v>4736</v>
      </c>
      <c r="G35" s="42">
        <f t="shared" si="2"/>
        <v>0.3556089502928368</v>
      </c>
      <c r="H35"/>
      <c r="I35"/>
    </row>
    <row r="36" spans="1:9" ht="13.5" thickBot="1">
      <c r="A36" s="32" t="s">
        <v>13</v>
      </c>
      <c r="B36" s="157">
        <v>88</v>
      </c>
      <c r="C36" s="43">
        <f>B36/F37</f>
        <v>0.006607598738549332</v>
      </c>
      <c r="D36" s="157">
        <v>174</v>
      </c>
      <c r="E36" s="44">
        <f>D36/F37</f>
        <v>0.01306502477849527</v>
      </c>
      <c r="F36" s="45">
        <f t="shared" si="2"/>
        <v>262</v>
      </c>
      <c r="G36" s="46">
        <f t="shared" si="2"/>
        <v>0.019672623517044602</v>
      </c>
      <c r="H36" s="151"/>
      <c r="I36" s="151"/>
    </row>
    <row r="37" spans="1:7" ht="13.5" thickBot="1">
      <c r="A37" s="34" t="s">
        <v>128</v>
      </c>
      <c r="B37" s="47">
        <f>SUM(B32:B36)</f>
        <v>6273</v>
      </c>
      <c r="C37" s="48">
        <f>B37/F37</f>
        <v>0.471016669169545</v>
      </c>
      <c r="D37" s="47">
        <f>SUM(D32:D36)</f>
        <v>7045</v>
      </c>
      <c r="E37" s="48">
        <f>D37/F37</f>
        <v>0.528983330830455</v>
      </c>
      <c r="F37" s="47">
        <f t="shared" si="2"/>
        <v>13318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1325</v>
      </c>
      <c r="C56" s="36">
        <f>B56/F61</f>
        <v>0.08065497930362796</v>
      </c>
      <c r="D56" s="306">
        <v>1309</v>
      </c>
      <c r="E56" s="36">
        <f>D56/F61</f>
        <v>0.07968103238373508</v>
      </c>
      <c r="F56" s="37">
        <f>B56+D56</f>
        <v>2634</v>
      </c>
      <c r="G56" s="38">
        <f>F56/F61</f>
        <v>0.16033601168736303</v>
      </c>
      <c r="H56" s="16"/>
    </row>
    <row r="57" spans="1:8" ht="12.75">
      <c r="A57" s="29" t="s">
        <v>10</v>
      </c>
      <c r="B57" s="307">
        <v>2360</v>
      </c>
      <c r="C57" s="40">
        <f>B57/F61</f>
        <v>0.1436571706841977</v>
      </c>
      <c r="D57" s="307">
        <v>2384</v>
      </c>
      <c r="E57" s="40">
        <f>D57/F61</f>
        <v>0.145118091064037</v>
      </c>
      <c r="F57" s="41">
        <f>B57+D57</f>
        <v>4744</v>
      </c>
      <c r="G57" s="42">
        <f>F57/F61</f>
        <v>0.2887752617482347</v>
      </c>
      <c r="H57" s="16"/>
    </row>
    <row r="58" spans="1:7" ht="12.75">
      <c r="A58" s="30" t="s">
        <v>11</v>
      </c>
      <c r="B58" s="307">
        <v>1111</v>
      </c>
      <c r="C58" s="40">
        <f>B58/F61</f>
        <v>0.06762843925006087</v>
      </c>
      <c r="D58" s="307">
        <v>1037</v>
      </c>
      <c r="E58" s="40">
        <f>D58/F61</f>
        <v>0.06312393474555637</v>
      </c>
      <c r="F58" s="41">
        <f>B58+D58</f>
        <v>2148</v>
      </c>
      <c r="G58" s="42">
        <f>F58/F61</f>
        <v>0.13075237399561723</v>
      </c>
    </row>
    <row r="59" spans="1:8" ht="12.75">
      <c r="A59" s="31" t="s">
        <v>12</v>
      </c>
      <c r="B59" s="307">
        <v>3005</v>
      </c>
      <c r="C59" s="40">
        <v>34.42</v>
      </c>
      <c r="D59" s="307">
        <v>3442</v>
      </c>
      <c r="E59" s="40">
        <f>D59/F61</f>
        <v>0.20952033114195276</v>
      </c>
      <c r="F59" s="41">
        <f>B59+D59</f>
        <v>6447</v>
      </c>
      <c r="G59" s="42">
        <f>F59/F61</f>
        <v>0.3924397370343316</v>
      </c>
      <c r="H59" s="16"/>
    </row>
    <row r="60" spans="1:7" ht="13.5" thickBot="1">
      <c r="A60" s="32" t="s">
        <v>13</v>
      </c>
      <c r="B60" s="308">
        <v>258</v>
      </c>
      <c r="C60" s="44">
        <f>B60/F61</f>
        <v>0.015704894083272462</v>
      </c>
      <c r="D60" s="308">
        <v>197</v>
      </c>
      <c r="E60" s="44">
        <f>D60/F61</f>
        <v>0.01199172145118091</v>
      </c>
      <c r="F60" s="45">
        <f>B60+D60</f>
        <v>455</v>
      </c>
      <c r="G60" s="46">
        <f>F60/F61</f>
        <v>0.02769661553445337</v>
      </c>
    </row>
    <row r="61" spans="1:7" ht="13.5" thickBot="1">
      <c r="A61" s="34" t="s">
        <v>131</v>
      </c>
      <c r="B61" s="47">
        <f aca="true" t="shared" si="3" ref="B61:G61">SUM(B56:B60)</f>
        <v>8059</v>
      </c>
      <c r="C61" s="48">
        <f t="shared" si="3"/>
        <v>34.72764548332116</v>
      </c>
      <c r="D61" s="47">
        <f t="shared" si="3"/>
        <v>8369</v>
      </c>
      <c r="E61" s="48">
        <f t="shared" si="3"/>
        <v>0.5094351107864621</v>
      </c>
      <c r="F61" s="47">
        <f t="shared" si="3"/>
        <v>16428</v>
      </c>
      <c r="G61" s="49">
        <f t="shared" si="3"/>
        <v>1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947</v>
      </c>
      <c r="C80" s="35">
        <f>B80/F85</f>
        <v>0.08348761350612713</v>
      </c>
      <c r="D80" s="152">
        <v>901</v>
      </c>
      <c r="E80" s="36">
        <f>D80/F85</f>
        <v>0.07943224896411884</v>
      </c>
      <c r="F80" s="37">
        <f>B80+D80</f>
        <v>1848</v>
      </c>
      <c r="G80" s="38">
        <f>F80/F85</f>
        <v>0.16291986247024598</v>
      </c>
      <c r="H80" s="16"/>
    </row>
    <row r="81" spans="1:8" ht="12.75">
      <c r="A81" s="29" t="s">
        <v>10</v>
      </c>
      <c r="B81" s="153">
        <v>1615</v>
      </c>
      <c r="C81" s="39">
        <f>B81/F85</f>
        <v>0.1423785594639866</v>
      </c>
      <c r="D81" s="153">
        <v>1479</v>
      </c>
      <c r="E81" s="40">
        <f>D81/F85</f>
        <v>0.13038878603544035</v>
      </c>
      <c r="F81" s="41">
        <f>B81+D81</f>
        <v>3094</v>
      </c>
      <c r="G81" s="42">
        <f>F81/F85</f>
        <v>0.27276734549942694</v>
      </c>
      <c r="H81" s="16"/>
    </row>
    <row r="82" spans="1:7" ht="12.75">
      <c r="A82" s="30" t="s">
        <v>11</v>
      </c>
      <c r="B82" s="153">
        <v>993</v>
      </c>
      <c r="C82" s="39">
        <f>B82/F85</f>
        <v>0.08754297804813542</v>
      </c>
      <c r="D82" s="153">
        <v>880</v>
      </c>
      <c r="E82" s="40">
        <f>D82/F85</f>
        <v>0.07758088689059332</v>
      </c>
      <c r="F82" s="41">
        <f>B82+D82</f>
        <v>1873</v>
      </c>
      <c r="G82" s="42">
        <f>F82/F85</f>
        <v>0.16512386493872874</v>
      </c>
    </row>
    <row r="83" spans="1:8" ht="12.75">
      <c r="A83" s="31" t="s">
        <v>12</v>
      </c>
      <c r="B83" s="153">
        <v>1724</v>
      </c>
      <c r="C83" s="39">
        <f>B83/F85</f>
        <v>0.15198801022657146</v>
      </c>
      <c r="D83" s="153">
        <v>2593</v>
      </c>
      <c r="E83" s="40">
        <f>D83/F85</f>
        <v>0.22859913603103235</v>
      </c>
      <c r="F83" s="41">
        <f>B83+D83</f>
        <v>4317</v>
      </c>
      <c r="G83" s="42">
        <f>F83/F85</f>
        <v>0.3805871462576038</v>
      </c>
      <c r="H83" s="16"/>
    </row>
    <row r="84" spans="1:7" ht="13.5" thickBot="1">
      <c r="A84" s="32" t="s">
        <v>13</v>
      </c>
      <c r="B84" s="154">
        <v>72</v>
      </c>
      <c r="C84" s="43">
        <f>B84/F85</f>
        <v>0.006347527109230362</v>
      </c>
      <c r="D84" s="154">
        <v>139</v>
      </c>
      <c r="E84" s="44">
        <f>D84/F85</f>
        <v>0.012254253724764172</v>
      </c>
      <c r="F84" s="45">
        <f>B84+D84</f>
        <v>211</v>
      </c>
      <c r="G84" s="46">
        <f>F84/F85</f>
        <v>0.018601780833994535</v>
      </c>
    </row>
    <row r="85" spans="1:7" ht="13.5" thickBot="1">
      <c r="A85" s="34" t="s">
        <v>136</v>
      </c>
      <c r="B85" s="47">
        <f aca="true" t="shared" si="4" ref="B85:G85">SUM(B80:B84)</f>
        <v>5351</v>
      </c>
      <c r="C85" s="48">
        <f t="shared" si="4"/>
        <v>0.4717446883540509</v>
      </c>
      <c r="D85" s="47">
        <f t="shared" si="4"/>
        <v>5992</v>
      </c>
      <c r="E85" s="48">
        <f t="shared" si="4"/>
        <v>0.5282553116459491</v>
      </c>
      <c r="F85" s="47">
        <f t="shared" si="4"/>
        <v>11343</v>
      </c>
      <c r="G85" s="49">
        <f t="shared" si="4"/>
        <v>1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13319</v>
      </c>
      <c r="C6" s="267">
        <v>0</v>
      </c>
      <c r="D6" s="270">
        <v>2</v>
      </c>
      <c r="E6" s="270">
        <v>0</v>
      </c>
      <c r="F6" s="270">
        <v>0</v>
      </c>
      <c r="G6" s="270">
        <v>0</v>
      </c>
      <c r="H6" s="271">
        <v>2</v>
      </c>
      <c r="I6" s="270">
        <v>0</v>
      </c>
      <c r="J6" s="270">
        <v>0</v>
      </c>
      <c r="K6" s="270">
        <v>3</v>
      </c>
      <c r="L6" s="270">
        <v>0</v>
      </c>
      <c r="M6" s="270">
        <v>0</v>
      </c>
      <c r="N6" s="270">
        <v>0</v>
      </c>
      <c r="O6" s="270">
        <v>0</v>
      </c>
      <c r="P6" s="271">
        <v>3</v>
      </c>
      <c r="Q6" s="271">
        <f>(H6-P6)+B6</f>
        <v>13318</v>
      </c>
    </row>
    <row r="7" spans="1:17" ht="12.75">
      <c r="A7" s="264" t="s">
        <v>138</v>
      </c>
      <c r="B7" s="301">
        <v>16408</v>
      </c>
      <c r="C7" s="268" t="s">
        <v>140</v>
      </c>
      <c r="D7" s="272">
        <v>33</v>
      </c>
      <c r="E7" s="272">
        <v>21</v>
      </c>
      <c r="F7" s="272">
        <v>0</v>
      </c>
      <c r="G7" s="272">
        <v>23</v>
      </c>
      <c r="H7" s="273">
        <f>SUM(C7:G7)</f>
        <v>77</v>
      </c>
      <c r="I7" s="272">
        <v>3</v>
      </c>
      <c r="J7" s="272">
        <v>51</v>
      </c>
      <c r="K7" s="272" t="s">
        <v>140</v>
      </c>
      <c r="L7" s="272">
        <v>0</v>
      </c>
      <c r="M7" s="272">
        <v>0</v>
      </c>
      <c r="N7" s="272">
        <v>0</v>
      </c>
      <c r="O7" s="272">
        <v>3</v>
      </c>
      <c r="P7" s="273">
        <f>SUM(I7:O7)</f>
        <v>57</v>
      </c>
      <c r="Q7" s="273">
        <f>B7+H7-P7</f>
        <v>16428</v>
      </c>
    </row>
    <row r="8" spans="1:17" ht="15" customHeight="1">
      <c r="A8" s="264" t="s">
        <v>139</v>
      </c>
      <c r="B8" s="301">
        <v>11302</v>
      </c>
      <c r="C8" s="268">
        <v>29</v>
      </c>
      <c r="D8" s="272">
        <v>16</v>
      </c>
      <c r="E8" s="272" t="s">
        <v>140</v>
      </c>
      <c r="F8" s="272">
        <v>0</v>
      </c>
      <c r="G8" s="272">
        <v>0</v>
      </c>
      <c r="H8" s="273">
        <f>SUM(C8:G8)</f>
        <v>45</v>
      </c>
      <c r="I8" s="272">
        <v>0</v>
      </c>
      <c r="J8" s="272">
        <v>0</v>
      </c>
      <c r="K8" s="272">
        <v>2</v>
      </c>
      <c r="L8" s="272">
        <v>0</v>
      </c>
      <c r="M8" s="272">
        <v>0</v>
      </c>
      <c r="N8" s="272">
        <v>0</v>
      </c>
      <c r="O8" s="272">
        <v>2</v>
      </c>
      <c r="P8" s="273">
        <f>SUM(I8:O8)</f>
        <v>4</v>
      </c>
      <c r="Q8" s="273">
        <f>B8+H8-P8</f>
        <v>11343</v>
      </c>
    </row>
    <row r="9" spans="1:17" ht="12.75">
      <c r="A9" s="290" t="s">
        <v>2</v>
      </c>
      <c r="B9" s="291">
        <f aca="true" t="shared" si="0" ref="B9:Q9">SUM(B6:B8)</f>
        <v>41029</v>
      </c>
      <c r="C9" s="291">
        <f t="shared" si="0"/>
        <v>29</v>
      </c>
      <c r="D9" s="291">
        <f t="shared" si="0"/>
        <v>51</v>
      </c>
      <c r="E9" s="291">
        <f t="shared" si="0"/>
        <v>21</v>
      </c>
      <c r="F9" s="291">
        <f t="shared" si="0"/>
        <v>0</v>
      </c>
      <c r="G9" s="291">
        <f t="shared" si="0"/>
        <v>23</v>
      </c>
      <c r="H9" s="291">
        <f t="shared" si="0"/>
        <v>124</v>
      </c>
      <c r="I9" s="291">
        <f t="shared" si="0"/>
        <v>3</v>
      </c>
      <c r="J9" s="291">
        <f t="shared" si="0"/>
        <v>51</v>
      </c>
      <c r="K9" s="291">
        <f t="shared" si="0"/>
        <v>5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5</v>
      </c>
      <c r="P9" s="291">
        <f t="shared" si="0"/>
        <v>64</v>
      </c>
      <c r="Q9" s="291">
        <f t="shared" si="0"/>
        <v>41089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26 Jan 2012"</f>
        <v>As of  26 Jan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1518</v>
      </c>
      <c r="C6" s="229">
        <f>A6*B6</f>
        <v>1518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581</v>
      </c>
      <c r="C7" s="229">
        <f aca="true" t="shared" si="0" ref="C7:C30">A7*B7</f>
        <v>1162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497</v>
      </c>
      <c r="C8" s="229">
        <f t="shared" si="0"/>
        <v>1491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6:B29">B56+B103+B150</f>
        <v>515</v>
      </c>
      <c r="C9" s="229">
        <f t="shared" si="0"/>
        <v>2060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571</v>
      </c>
      <c r="C10" s="229">
        <f t="shared" si="0"/>
        <v>2855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562</v>
      </c>
      <c r="C11" s="229">
        <f t="shared" si="0"/>
        <v>3372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600</v>
      </c>
      <c r="C12" s="229">
        <f t="shared" si="0"/>
        <v>4200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540</v>
      </c>
      <c r="C13" s="229">
        <f t="shared" si="0"/>
        <v>4320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467</v>
      </c>
      <c r="C14" s="229">
        <f t="shared" si="0"/>
        <v>4203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296</v>
      </c>
      <c r="C16" s="229">
        <f t="shared" si="0"/>
        <v>3256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200</v>
      </c>
      <c r="C17" s="229">
        <f t="shared" si="0"/>
        <v>2400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136</v>
      </c>
      <c r="C18" s="229">
        <f t="shared" si="0"/>
        <v>1768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107</v>
      </c>
      <c r="C19" s="229">
        <f t="shared" si="0"/>
        <v>1498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61</v>
      </c>
      <c r="C20" s="229">
        <f t="shared" si="0"/>
        <v>915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40</v>
      </c>
      <c r="C21" s="229">
        <f t="shared" si="0"/>
        <v>640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25</v>
      </c>
      <c r="C22" s="229">
        <f t="shared" si="0"/>
        <v>425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12</v>
      </c>
      <c r="C24" s="229">
        <f t="shared" si="0"/>
        <v>228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4</v>
      </c>
      <c r="C25" s="229">
        <f t="shared" si="0"/>
        <v>80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3</v>
      </c>
      <c r="C26" s="229">
        <f t="shared" si="0"/>
        <v>63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7183</v>
      </c>
      <c r="C31" s="232">
        <f>SUM(C6:C30)</f>
        <v>41089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540</v>
      </c>
      <c r="C53" s="229">
        <f>A53*B53</f>
        <v>540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164</v>
      </c>
      <c r="C54" s="229">
        <f aca="true" t="shared" si="2" ref="C54:C70">A54*B54</f>
        <v>328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133</v>
      </c>
      <c r="C55" s="229">
        <f t="shared" si="2"/>
        <v>399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147</v>
      </c>
      <c r="C56" s="229">
        <f t="shared" si="2"/>
        <v>588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201</v>
      </c>
      <c r="C57" s="229">
        <f t="shared" si="2"/>
        <v>1005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195</v>
      </c>
      <c r="C58" s="229">
        <f t="shared" si="2"/>
        <v>1170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205</v>
      </c>
      <c r="C60" s="229">
        <f t="shared" si="2"/>
        <v>1640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180</v>
      </c>
      <c r="C61" s="229">
        <f t="shared" si="2"/>
        <v>1620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161</v>
      </c>
      <c r="C62" s="229">
        <f t="shared" si="2"/>
        <v>1610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83</v>
      </c>
      <c r="C63" s="229">
        <f t="shared" si="2"/>
        <v>913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58</v>
      </c>
      <c r="C64" s="229">
        <f t="shared" si="2"/>
        <v>696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23</v>
      </c>
      <c r="C66" s="229">
        <f t="shared" si="2"/>
        <v>322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14</v>
      </c>
      <c r="C67" s="229">
        <f t="shared" si="2"/>
        <v>210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8</v>
      </c>
      <c r="C69" s="229">
        <f t="shared" si="2"/>
        <v>136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/>
      <c r="C71" s="238"/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2372</v>
      </c>
      <c r="C78" s="232">
        <f>SUM(C53:C77)</f>
        <v>13318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192</v>
      </c>
      <c r="C100" s="254">
        <f>A100*B100</f>
        <v>192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154</v>
      </c>
      <c r="C102" s="254">
        <f t="shared" si="3"/>
        <v>462</v>
      </c>
    </row>
    <row r="103" spans="1:3" ht="12.75">
      <c r="A103" s="242">
        <v>4</v>
      </c>
      <c r="B103" s="309">
        <v>153</v>
      </c>
      <c r="C103" s="254">
        <f t="shared" si="3"/>
        <v>612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154</v>
      </c>
      <c r="C105" s="254">
        <f t="shared" si="3"/>
        <v>924</v>
      </c>
    </row>
    <row r="106" spans="1:3" ht="12.75">
      <c r="A106" s="242">
        <v>7</v>
      </c>
      <c r="B106" s="309">
        <v>174</v>
      </c>
      <c r="C106" s="254">
        <f t="shared" si="3"/>
        <v>1218</v>
      </c>
    </row>
    <row r="107" spans="1:3" ht="12.75">
      <c r="A107" s="242">
        <v>8</v>
      </c>
      <c r="B107" s="309">
        <v>190</v>
      </c>
      <c r="C107" s="254">
        <f t="shared" si="3"/>
        <v>1520</v>
      </c>
    </row>
    <row r="108" spans="1:3" ht="12.75">
      <c r="A108" s="242">
        <v>9</v>
      </c>
      <c r="B108" s="309">
        <v>164</v>
      </c>
      <c r="C108" s="254">
        <f t="shared" si="3"/>
        <v>1476</v>
      </c>
    </row>
    <row r="109" spans="1:3" ht="12.75">
      <c r="A109" s="242">
        <v>10</v>
      </c>
      <c r="B109" s="309">
        <v>180</v>
      </c>
      <c r="C109" s="254">
        <f t="shared" si="3"/>
        <v>1800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106</v>
      </c>
      <c r="C111" s="254">
        <f t="shared" si="3"/>
        <v>1272</v>
      </c>
    </row>
    <row r="112" spans="1:3" ht="12.75">
      <c r="A112" s="242">
        <v>13</v>
      </c>
      <c r="B112" s="309">
        <v>83</v>
      </c>
      <c r="C112" s="254">
        <f t="shared" si="3"/>
        <v>1079</v>
      </c>
    </row>
    <row r="113" spans="1:3" ht="12.75">
      <c r="A113" s="242">
        <v>14</v>
      </c>
      <c r="B113" s="309">
        <v>74</v>
      </c>
      <c r="C113" s="254">
        <f t="shared" si="3"/>
        <v>1036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4</v>
      </c>
      <c r="C119" s="254">
        <f t="shared" si="3"/>
        <v>80</v>
      </c>
    </row>
    <row r="120" spans="1:3" ht="12.75">
      <c r="A120" s="242">
        <v>21</v>
      </c>
      <c r="B120" s="309">
        <v>3</v>
      </c>
      <c r="C120" s="254">
        <f t="shared" si="3"/>
        <v>63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2210</v>
      </c>
      <c r="C125" s="255">
        <f>SUM(C100:C124)</f>
        <v>16428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786</v>
      </c>
      <c r="C147" s="244">
        <f>A147*B147</f>
        <v>786</v>
      </c>
    </row>
    <row r="148" spans="1:3" ht="12.75">
      <c r="A148" s="242">
        <v>2</v>
      </c>
      <c r="B148" s="244">
        <v>261</v>
      </c>
      <c r="C148" s="244">
        <f aca="true" t="shared" si="4" ref="C148:C171">A148*B148</f>
        <v>522</v>
      </c>
    </row>
    <row r="149" spans="1:3" ht="12.75">
      <c r="A149" s="242">
        <v>3</v>
      </c>
      <c r="B149" s="244">
        <v>210</v>
      </c>
      <c r="C149" s="244">
        <f t="shared" si="4"/>
        <v>630</v>
      </c>
    </row>
    <row r="150" spans="1:3" ht="12.75">
      <c r="A150" s="242">
        <v>4</v>
      </c>
      <c r="B150" s="244">
        <v>215</v>
      </c>
      <c r="C150" s="244">
        <f t="shared" si="4"/>
        <v>860</v>
      </c>
    </row>
    <row r="151" spans="1:3" ht="12.75">
      <c r="A151" s="242">
        <v>5</v>
      </c>
      <c r="B151" s="244">
        <v>219</v>
      </c>
      <c r="C151" s="244">
        <f t="shared" si="4"/>
        <v>1095</v>
      </c>
    </row>
    <row r="152" spans="1:3" ht="12.75">
      <c r="A152" s="242">
        <v>6</v>
      </c>
      <c r="B152" s="244">
        <v>213</v>
      </c>
      <c r="C152" s="244">
        <f t="shared" si="4"/>
        <v>1278</v>
      </c>
    </row>
    <row r="153" spans="1:3" ht="12.75">
      <c r="A153" s="242">
        <v>7</v>
      </c>
      <c r="B153" s="244">
        <v>214</v>
      </c>
      <c r="C153" s="244">
        <f t="shared" si="4"/>
        <v>1498</v>
      </c>
    </row>
    <row r="154" spans="1:3" ht="12.75">
      <c r="A154" s="242">
        <v>8</v>
      </c>
      <c r="B154" s="244">
        <v>145</v>
      </c>
      <c r="C154" s="244">
        <f t="shared" si="4"/>
        <v>1160</v>
      </c>
    </row>
    <row r="155" spans="1:3" ht="12.75">
      <c r="A155" s="242">
        <v>9</v>
      </c>
      <c r="B155" s="244">
        <v>123</v>
      </c>
      <c r="C155" s="244">
        <f t="shared" si="4"/>
        <v>1107</v>
      </c>
    </row>
    <row r="156" spans="1:3" ht="12.75">
      <c r="A156" s="242">
        <v>10</v>
      </c>
      <c r="B156" s="244">
        <v>89</v>
      </c>
      <c r="C156" s="244">
        <f t="shared" si="4"/>
        <v>890</v>
      </c>
    </row>
    <row r="157" spans="1:3" ht="12.75">
      <c r="A157" s="242">
        <v>11</v>
      </c>
      <c r="B157" s="244">
        <v>59</v>
      </c>
      <c r="C157" s="244">
        <f t="shared" si="4"/>
        <v>649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14</v>
      </c>
      <c r="C159" s="244">
        <f t="shared" si="4"/>
        <v>182</v>
      </c>
    </row>
    <row r="160" spans="1:3" ht="12.75">
      <c r="A160" s="242">
        <v>14</v>
      </c>
      <c r="B160" s="244">
        <v>10</v>
      </c>
      <c r="C160" s="244">
        <f t="shared" si="4"/>
        <v>140</v>
      </c>
    </row>
    <row r="161" spans="1:3" ht="12.75">
      <c r="A161" s="242">
        <v>15</v>
      </c>
      <c r="B161" s="244">
        <v>3</v>
      </c>
      <c r="C161" s="244">
        <f t="shared" si="4"/>
        <v>45</v>
      </c>
    </row>
    <row r="162" spans="1:3" ht="12.75">
      <c r="A162" s="242">
        <v>16</v>
      </c>
      <c r="B162" s="244">
        <v>2</v>
      </c>
      <c r="C162" s="244">
        <f t="shared" si="4"/>
        <v>32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2601</v>
      </c>
      <c r="C172" s="247">
        <f>SUM(C147:C171)</f>
        <v>11343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53">
      <selection activeCell="D104" sqref="D104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446</v>
      </c>
      <c r="E7" s="200">
        <f t="shared" si="0"/>
        <v>447</v>
      </c>
      <c r="F7" s="211">
        <f>D7+E7</f>
        <v>893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6091</v>
      </c>
      <c r="E8" s="251">
        <f t="shared" si="0"/>
        <v>6914</v>
      </c>
      <c r="F8" s="211">
        <f aca="true" t="shared" si="1" ref="F8:F21">D8+E8</f>
        <v>13005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423</v>
      </c>
      <c r="E9" s="251">
        <f t="shared" si="0"/>
        <v>445</v>
      </c>
      <c r="F9" s="211">
        <f t="shared" si="1"/>
        <v>868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657</v>
      </c>
      <c r="E10" s="251">
        <f t="shared" si="0"/>
        <v>687</v>
      </c>
      <c r="F10" s="211">
        <f t="shared" si="1"/>
        <v>1344</v>
      </c>
      <c r="G10" s="180"/>
    </row>
    <row r="11" spans="1:7" ht="12.75">
      <c r="A11" s="181" t="s">
        <v>92</v>
      </c>
      <c r="B11" s="185"/>
      <c r="C11" s="185"/>
      <c r="D11" s="251">
        <f t="shared" si="0"/>
        <v>818</v>
      </c>
      <c r="E11" s="251">
        <f t="shared" si="0"/>
        <v>872</v>
      </c>
      <c r="F11" s="211">
        <f t="shared" si="1"/>
        <v>1690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1286</v>
      </c>
      <c r="E12" s="251">
        <f t="shared" si="0"/>
        <v>1372</v>
      </c>
      <c r="F12" s="211">
        <f t="shared" si="1"/>
        <v>2658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1468</v>
      </c>
      <c r="E13" s="201">
        <f t="shared" si="0"/>
        <v>1615</v>
      </c>
      <c r="F13" s="211">
        <f t="shared" si="1"/>
        <v>3083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964</v>
      </c>
      <c r="E14" s="251">
        <f t="shared" si="0"/>
        <v>987</v>
      </c>
      <c r="F14" s="211">
        <f t="shared" si="1"/>
        <v>1951</v>
      </c>
      <c r="G14" s="180"/>
    </row>
    <row r="15" spans="1:7" ht="12.75">
      <c r="A15" s="184" t="s">
        <v>89</v>
      </c>
      <c r="B15" s="185"/>
      <c r="C15" s="185"/>
      <c r="D15" s="251">
        <f t="shared" si="0"/>
        <v>1899</v>
      </c>
      <c r="E15" s="251">
        <f t="shared" si="0"/>
        <v>2214</v>
      </c>
      <c r="F15" s="211">
        <f t="shared" si="1"/>
        <v>4113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2283</v>
      </c>
      <c r="E16" s="251">
        <f t="shared" si="0"/>
        <v>2322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856</v>
      </c>
      <c r="E17" s="251">
        <f t="shared" si="0"/>
        <v>985</v>
      </c>
      <c r="F17" s="211">
        <f t="shared" si="1"/>
        <v>1841</v>
      </c>
      <c r="G17" s="180"/>
    </row>
    <row r="18" spans="1:7" ht="12.75">
      <c r="A18" s="184" t="s">
        <v>160</v>
      </c>
      <c r="B18" s="185"/>
      <c r="C18" s="185"/>
      <c r="D18" s="251">
        <f t="shared" si="0"/>
        <v>1199</v>
      </c>
      <c r="E18" s="251">
        <f t="shared" si="0"/>
        <v>1184</v>
      </c>
      <c r="F18" s="211">
        <f t="shared" si="1"/>
        <v>2383</v>
      </c>
      <c r="G18" s="180"/>
    </row>
    <row r="19" spans="1:7" ht="12.75">
      <c r="A19" s="184" t="s">
        <v>161</v>
      </c>
      <c r="B19" s="182"/>
      <c r="C19" s="182"/>
      <c r="D19" s="201">
        <f t="shared" si="0"/>
        <v>115</v>
      </c>
      <c r="E19" s="201">
        <f t="shared" si="0"/>
        <v>120</v>
      </c>
      <c r="F19" s="211">
        <f t="shared" si="1"/>
        <v>235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14</v>
      </c>
      <c r="F20" s="211">
        <f t="shared" si="1"/>
        <v>19</v>
      </c>
      <c r="G20" s="180"/>
    </row>
    <row r="21" spans="1:7" ht="12.75">
      <c r="A21" s="187" t="s">
        <v>44</v>
      </c>
      <c r="B21" s="182"/>
      <c r="C21" s="182"/>
      <c r="D21" s="201">
        <f t="shared" si="0"/>
        <v>1034</v>
      </c>
      <c r="E21" s="201">
        <f t="shared" si="0"/>
        <v>1367</v>
      </c>
      <c r="F21" s="211">
        <f t="shared" si="1"/>
        <v>2401</v>
      </c>
      <c r="G21" s="180"/>
    </row>
    <row r="22" spans="1:7" ht="12.75">
      <c r="A22" s="191" t="s">
        <v>26</v>
      </c>
      <c r="B22" s="192"/>
      <c r="C22" s="193"/>
      <c r="D22" s="194">
        <f>SUM(D7:D21)</f>
        <v>19544</v>
      </c>
      <c r="E22" s="195">
        <f>SUM(E7:E21)</f>
        <v>21545</v>
      </c>
      <c r="F22" s="195">
        <f>SUM(F7:F21)</f>
        <v>41089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2980</v>
      </c>
      <c r="E45" s="251">
        <v>3493</v>
      </c>
      <c r="F45" s="211">
        <f aca="true" t="shared" si="2" ref="F45:F58">D45+E45</f>
        <v>6473</v>
      </c>
      <c r="G45" s="180"/>
    </row>
    <row r="46" spans="1:7" ht="15" customHeight="1">
      <c r="A46" s="184" t="s">
        <v>88</v>
      </c>
      <c r="B46" s="185"/>
      <c r="C46" s="185"/>
      <c r="D46" s="251">
        <v>145</v>
      </c>
      <c r="E46" s="251">
        <v>155</v>
      </c>
      <c r="F46" s="211">
        <f t="shared" si="2"/>
        <v>300</v>
      </c>
      <c r="G46" s="180"/>
    </row>
    <row r="47" spans="1:7" ht="15" customHeight="1">
      <c r="A47" s="184" t="s">
        <v>116</v>
      </c>
      <c r="B47" s="185"/>
      <c r="C47" s="185"/>
      <c r="D47" s="251">
        <v>84</v>
      </c>
      <c r="E47" s="251">
        <v>74</v>
      </c>
      <c r="F47" s="211">
        <f t="shared" si="2"/>
        <v>158</v>
      </c>
      <c r="G47" s="180"/>
    </row>
    <row r="48" spans="1:7" ht="15" customHeight="1">
      <c r="A48" s="181" t="s">
        <v>92</v>
      </c>
      <c r="B48" s="185"/>
      <c r="C48" s="185"/>
      <c r="D48" s="251">
        <v>375</v>
      </c>
      <c r="E48" s="251">
        <v>395</v>
      </c>
      <c r="F48" s="211">
        <f t="shared" si="2"/>
        <v>770</v>
      </c>
      <c r="G48" s="180"/>
    </row>
    <row r="49" spans="1:7" ht="15" customHeight="1">
      <c r="A49" s="184" t="s">
        <v>90</v>
      </c>
      <c r="B49" s="185"/>
      <c r="C49" s="185"/>
      <c r="D49" s="251">
        <v>221</v>
      </c>
      <c r="E49" s="251">
        <v>263</v>
      </c>
      <c r="F49" s="211">
        <f t="shared" si="2"/>
        <v>484</v>
      </c>
      <c r="G49" s="180"/>
    </row>
    <row r="50" spans="1:7" ht="12.75">
      <c r="A50" s="184" t="s">
        <v>117</v>
      </c>
      <c r="B50" s="182"/>
      <c r="C50" s="182"/>
      <c r="D50" s="201">
        <v>328</v>
      </c>
      <c r="E50" s="201">
        <v>336</v>
      </c>
      <c r="F50" s="211">
        <f t="shared" si="2"/>
        <v>664</v>
      </c>
      <c r="G50" s="180"/>
    </row>
    <row r="51" spans="1:7" ht="15" customHeight="1">
      <c r="A51" s="184" t="s">
        <v>91</v>
      </c>
      <c r="B51" s="182"/>
      <c r="C51" s="182"/>
      <c r="D51" s="201">
        <v>509</v>
      </c>
      <c r="E51" s="201">
        <v>578</v>
      </c>
      <c r="F51" s="211">
        <f t="shared" si="2"/>
        <v>1087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819</v>
      </c>
      <c r="F52" s="211">
        <f t="shared" si="2"/>
        <v>1521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24</v>
      </c>
      <c r="F53" s="211">
        <f t="shared" si="2"/>
        <v>37</v>
      </c>
      <c r="G53" s="180"/>
    </row>
    <row r="54" spans="1:7" ht="12.75">
      <c r="A54" s="181" t="s">
        <v>159</v>
      </c>
      <c r="B54" s="185"/>
      <c r="C54" s="185"/>
      <c r="D54" s="251">
        <v>12</v>
      </c>
      <c r="E54" s="251">
        <v>23</v>
      </c>
      <c r="F54" s="211">
        <f t="shared" si="2"/>
        <v>35</v>
      </c>
      <c r="G54" s="180"/>
    </row>
    <row r="55" spans="1:7" ht="12.75">
      <c r="A55" s="184" t="s">
        <v>160</v>
      </c>
      <c r="B55" s="185"/>
      <c r="C55" s="185"/>
      <c r="D55" s="251">
        <v>397</v>
      </c>
      <c r="E55" s="251">
        <v>467</v>
      </c>
      <c r="F55" s="211">
        <f t="shared" si="2"/>
        <v>864</v>
      </c>
      <c r="G55" s="180"/>
    </row>
    <row r="56" spans="1:7" ht="12.75">
      <c r="A56" s="184" t="s">
        <v>161</v>
      </c>
      <c r="B56" s="182"/>
      <c r="C56" s="182"/>
      <c r="D56" s="201">
        <v>47</v>
      </c>
      <c r="E56" s="201">
        <v>43</v>
      </c>
      <c r="F56" s="211">
        <f t="shared" si="2"/>
        <v>90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7</v>
      </c>
      <c r="F57" s="211">
        <f t="shared" si="2"/>
        <v>10</v>
      </c>
      <c r="G57" s="180"/>
    </row>
    <row r="58" spans="1:7" ht="12.75">
      <c r="A58" s="188" t="s">
        <v>44</v>
      </c>
      <c r="B58" s="189"/>
      <c r="C58" s="189"/>
      <c r="D58" s="202">
        <v>275</v>
      </c>
      <c r="E58" s="202">
        <v>458</v>
      </c>
      <c r="F58" s="211">
        <f t="shared" si="2"/>
        <v>733</v>
      </c>
      <c r="G58" s="180"/>
    </row>
    <row r="59" spans="1:7" ht="12.75">
      <c r="A59" s="163" t="s">
        <v>26</v>
      </c>
      <c r="B59" s="203"/>
      <c r="C59" s="204"/>
      <c r="D59" s="205">
        <f>SUM(D44:D58)</f>
        <v>6133</v>
      </c>
      <c r="E59" s="206">
        <f>SUM(E44:E58)</f>
        <v>7185</v>
      </c>
      <c r="F59" s="207">
        <f>SUM(F44:F58)</f>
        <v>13318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335</v>
      </c>
      <c r="E82" s="200">
        <v>342</v>
      </c>
      <c r="F82" s="211">
        <f>D82+E82</f>
        <v>677</v>
      </c>
      <c r="G82" s="180"/>
    </row>
    <row r="83" spans="1:7" ht="15" customHeight="1">
      <c r="A83" s="184" t="s">
        <v>115</v>
      </c>
      <c r="B83" s="185"/>
      <c r="C83" s="185"/>
      <c r="D83" s="251">
        <v>866</v>
      </c>
      <c r="E83" s="251">
        <v>904</v>
      </c>
      <c r="F83" s="211">
        <f aca="true" t="shared" si="3" ref="F83:F96">D83+E83</f>
        <v>1770</v>
      </c>
      <c r="G83" s="180"/>
    </row>
    <row r="84" spans="1:7" ht="15" customHeight="1">
      <c r="A84" s="184" t="s">
        <v>88</v>
      </c>
      <c r="B84" s="185"/>
      <c r="C84" s="185"/>
      <c r="D84" s="251">
        <v>139</v>
      </c>
      <c r="E84" s="251">
        <v>142</v>
      </c>
      <c r="F84" s="211">
        <f t="shared" si="3"/>
        <v>281</v>
      </c>
      <c r="G84" s="180"/>
    </row>
    <row r="85" spans="1:7" ht="15" customHeight="1">
      <c r="A85" s="184" t="s">
        <v>116</v>
      </c>
      <c r="B85" s="185"/>
      <c r="C85" s="185"/>
      <c r="D85" s="251">
        <v>512</v>
      </c>
      <c r="E85" s="251">
        <v>544</v>
      </c>
      <c r="F85" s="211">
        <f t="shared" si="3"/>
        <v>1056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888</v>
      </c>
      <c r="E87" s="251">
        <v>872</v>
      </c>
      <c r="F87" s="211">
        <f t="shared" si="3"/>
        <v>1760</v>
      </c>
      <c r="G87" s="180"/>
    </row>
    <row r="88" spans="1:7" ht="12.75">
      <c r="A88" s="184" t="s">
        <v>117</v>
      </c>
      <c r="B88" s="182"/>
      <c r="C88" s="182"/>
      <c r="D88" s="201">
        <v>583</v>
      </c>
      <c r="E88" s="201">
        <v>645</v>
      </c>
      <c r="F88" s="211">
        <f t="shared" si="3"/>
        <v>1228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2270</v>
      </c>
      <c r="E91" s="251">
        <v>2298</v>
      </c>
      <c r="F91" s="211">
        <f t="shared" si="3"/>
        <v>4568</v>
      </c>
      <c r="G91" s="180"/>
    </row>
    <row r="92" spans="1:7" ht="12.75">
      <c r="A92" s="181" t="s">
        <v>159</v>
      </c>
      <c r="B92" s="185"/>
      <c r="C92" s="185"/>
      <c r="D92" s="251">
        <v>844</v>
      </c>
      <c r="E92" s="251">
        <v>962</v>
      </c>
      <c r="F92" s="211">
        <f t="shared" si="3"/>
        <v>1806</v>
      </c>
      <c r="G92" s="180"/>
    </row>
    <row r="93" spans="1:7" ht="12.75">
      <c r="A93" s="184" t="s">
        <v>160</v>
      </c>
      <c r="B93" s="185"/>
      <c r="C93" s="185"/>
      <c r="D93" s="251">
        <v>421</v>
      </c>
      <c r="E93" s="251">
        <v>458</v>
      </c>
      <c r="F93" s="211">
        <f t="shared" si="3"/>
        <v>879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663</v>
      </c>
      <c r="E96" s="202">
        <v>637</v>
      </c>
      <c r="F96" s="211">
        <f t="shared" si="3"/>
        <v>1300</v>
      </c>
      <c r="G96" s="180"/>
    </row>
    <row r="97" spans="1:7" ht="12.75">
      <c r="A97" s="191" t="s">
        <v>26</v>
      </c>
      <c r="B97" s="192"/>
      <c r="C97" s="193"/>
      <c r="D97" s="194">
        <f>SUM(D82:D96)</f>
        <v>8060</v>
      </c>
      <c r="E97" s="195">
        <f>SUM(E82:E96)</f>
        <v>8368</v>
      </c>
      <c r="F97" s="196">
        <f>SUM(F82:F96)</f>
        <v>16428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2245</v>
      </c>
      <c r="E121" s="251">
        <v>2517</v>
      </c>
      <c r="F121" s="211">
        <f aca="true" t="shared" si="4" ref="F121:F134">D121+E121</f>
        <v>4762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420</v>
      </c>
      <c r="F124" s="211">
        <f t="shared" si="4"/>
        <v>808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438</v>
      </c>
      <c r="E127" s="251">
        <v>395</v>
      </c>
      <c r="F127" s="211">
        <f t="shared" si="4"/>
        <v>833</v>
      </c>
      <c r="G127" s="180"/>
    </row>
    <row r="128" spans="1:7" ht="12.75">
      <c r="A128" s="187" t="s">
        <v>89</v>
      </c>
      <c r="B128" s="185"/>
      <c r="C128" s="185"/>
      <c r="D128" s="251">
        <v>767</v>
      </c>
      <c r="E128" s="251">
        <v>954</v>
      </c>
      <c r="F128" s="211">
        <f t="shared" si="4"/>
        <v>1721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/>
      <c r="E133" s="201"/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5351</v>
      </c>
      <c r="E135" s="195">
        <f>SUM(E120:E134)</f>
        <v>5992</v>
      </c>
      <c r="F135" s="196">
        <f>SUM(D135:E135)</f>
        <v>11343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9">
      <selection activeCell="F45" sqref="F4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503</v>
      </c>
      <c r="E7" s="178">
        <f t="shared" si="0"/>
        <v>480</v>
      </c>
      <c r="F7" s="179">
        <f aca="true" t="shared" si="1" ref="F7:F16">SUM(D7:E7)</f>
        <v>983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897</v>
      </c>
      <c r="E8" s="178">
        <f t="shared" si="0"/>
        <v>985</v>
      </c>
      <c r="F8" s="179">
        <f t="shared" si="1"/>
        <v>1882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4603</v>
      </c>
      <c r="E9" s="178">
        <f t="shared" si="0"/>
        <v>5229</v>
      </c>
      <c r="F9" s="179">
        <f t="shared" si="1"/>
        <v>9832</v>
      </c>
      <c r="G9" s="180"/>
    </row>
    <row r="10" spans="1:7" ht="12.75">
      <c r="A10" s="181" t="s">
        <v>71</v>
      </c>
      <c r="B10" s="182"/>
      <c r="C10" s="183"/>
      <c r="D10" s="178">
        <f t="shared" si="0"/>
        <v>1434</v>
      </c>
      <c r="E10" s="178">
        <f t="shared" si="0"/>
        <v>1915</v>
      </c>
      <c r="F10" s="179">
        <f t="shared" si="1"/>
        <v>3349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1233</v>
      </c>
      <c r="E11" s="178">
        <f t="shared" si="0"/>
        <v>1297</v>
      </c>
      <c r="F11" s="179">
        <f t="shared" si="1"/>
        <v>2530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1145</v>
      </c>
      <c r="E12" s="178">
        <f t="shared" si="0"/>
        <v>1244</v>
      </c>
      <c r="F12" s="179">
        <f t="shared" si="1"/>
        <v>2389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1498</v>
      </c>
      <c r="E13" s="178">
        <f t="shared" si="0"/>
        <v>1747</v>
      </c>
      <c r="F13" s="179">
        <f t="shared" si="1"/>
        <v>3245</v>
      </c>
      <c r="G13" s="180"/>
    </row>
    <row r="14" spans="1:7" ht="12.75">
      <c r="A14" s="187" t="s">
        <v>75</v>
      </c>
      <c r="B14" s="182"/>
      <c r="C14" s="183"/>
      <c r="D14" s="178">
        <f t="shared" si="0"/>
        <v>7552</v>
      </c>
      <c r="E14" s="178">
        <f t="shared" si="0"/>
        <v>8040</v>
      </c>
      <c r="F14" s="179">
        <f t="shared" si="1"/>
        <v>15592</v>
      </c>
      <c r="G14" s="180"/>
    </row>
    <row r="15" spans="1:7" ht="12.75">
      <c r="A15" s="188" t="s">
        <v>76</v>
      </c>
      <c r="B15" s="189"/>
      <c r="C15" s="190"/>
      <c r="D15" s="178">
        <f t="shared" si="0"/>
        <v>632</v>
      </c>
      <c r="E15" s="178">
        <f t="shared" si="0"/>
        <v>655</v>
      </c>
      <c r="F15" s="179">
        <f t="shared" si="1"/>
        <v>1287</v>
      </c>
      <c r="G15" s="180"/>
    </row>
    <row r="16" spans="1:7" ht="12.75">
      <c r="A16" s="191" t="s">
        <v>26</v>
      </c>
      <c r="B16" s="192"/>
      <c r="C16" s="193"/>
      <c r="D16" s="194">
        <f>SUM(D7:D15)</f>
        <v>19497</v>
      </c>
      <c r="E16" s="195">
        <f>SUM(E7:E15)</f>
        <v>21592</v>
      </c>
      <c r="F16" s="195">
        <f t="shared" si="1"/>
        <v>41089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272</v>
      </c>
      <c r="E38" s="178">
        <v>247</v>
      </c>
      <c r="F38" s="179">
        <f>D38+E38</f>
        <v>519</v>
      </c>
      <c r="G38" s="180"/>
    </row>
    <row r="39" spans="1:7" ht="15" customHeight="1">
      <c r="A39" s="184" t="s">
        <v>170</v>
      </c>
      <c r="B39" s="185"/>
      <c r="C39" s="186"/>
      <c r="D39" s="178">
        <v>214</v>
      </c>
      <c r="E39" s="178">
        <v>245</v>
      </c>
      <c r="F39" s="179">
        <f aca="true" t="shared" si="2" ref="F39:F46">D39+E39</f>
        <v>459</v>
      </c>
      <c r="G39" s="180"/>
    </row>
    <row r="40" spans="1:7" ht="15" customHeight="1">
      <c r="A40" s="184" t="s">
        <v>70</v>
      </c>
      <c r="B40" s="185"/>
      <c r="C40" s="186"/>
      <c r="D40" s="178">
        <v>1828</v>
      </c>
      <c r="E40" s="178">
        <v>2225</v>
      </c>
      <c r="F40" s="179">
        <f t="shared" si="2"/>
        <v>4053</v>
      </c>
      <c r="G40" s="180"/>
    </row>
    <row r="41" spans="1:7" ht="15" customHeight="1">
      <c r="A41" s="181" t="s">
        <v>71</v>
      </c>
      <c r="B41" s="182"/>
      <c r="C41" s="183"/>
      <c r="D41" s="178">
        <v>578</v>
      </c>
      <c r="E41" s="178">
        <v>800</v>
      </c>
      <c r="F41" s="179">
        <f t="shared" si="2"/>
        <v>1378</v>
      </c>
      <c r="G41" s="180"/>
    </row>
    <row r="42" spans="1:7" ht="15" customHeight="1">
      <c r="A42" s="184" t="s">
        <v>72</v>
      </c>
      <c r="B42" s="185"/>
      <c r="C42" s="186"/>
      <c r="D42" s="178">
        <v>702</v>
      </c>
      <c r="E42" s="178">
        <v>785</v>
      </c>
      <c r="F42" s="179">
        <f t="shared" si="2"/>
        <v>1487</v>
      </c>
      <c r="G42" s="180"/>
    </row>
    <row r="43" spans="1:7" ht="12.75">
      <c r="A43" s="184" t="s">
        <v>73</v>
      </c>
      <c r="B43" s="185"/>
      <c r="C43" s="186"/>
      <c r="D43" s="178">
        <v>638</v>
      </c>
      <c r="E43" s="178">
        <v>705</v>
      </c>
      <c r="F43" s="179">
        <f t="shared" si="2"/>
        <v>1343</v>
      </c>
      <c r="G43" s="180"/>
    </row>
    <row r="44" spans="1:7" ht="15" customHeight="1">
      <c r="A44" s="184" t="s">
        <v>74</v>
      </c>
      <c r="B44" s="185"/>
      <c r="C44" s="186"/>
      <c r="D44" s="178">
        <v>754</v>
      </c>
      <c r="E44" s="178">
        <v>906</v>
      </c>
      <c r="F44" s="179">
        <f t="shared" si="2"/>
        <v>1660</v>
      </c>
      <c r="G44" s="180"/>
    </row>
    <row r="45" spans="1:7" ht="12.75">
      <c r="A45" s="187" t="s">
        <v>75</v>
      </c>
      <c r="B45" s="182"/>
      <c r="C45" s="183"/>
      <c r="D45" s="178">
        <v>716</v>
      </c>
      <c r="E45" s="178">
        <v>913</v>
      </c>
      <c r="F45" s="179">
        <f t="shared" si="2"/>
        <v>1629</v>
      </c>
      <c r="G45" s="180"/>
    </row>
    <row r="46" spans="1:7" ht="12.75">
      <c r="A46" s="188" t="s">
        <v>76</v>
      </c>
      <c r="B46" s="189"/>
      <c r="C46" s="190"/>
      <c r="D46" s="178">
        <v>384</v>
      </c>
      <c r="E46" s="178">
        <v>406</v>
      </c>
      <c r="F46" s="179">
        <f t="shared" si="2"/>
        <v>790</v>
      </c>
      <c r="G46" s="180"/>
    </row>
    <row r="47" spans="1:7" ht="12.75">
      <c r="A47" s="163" t="s">
        <v>128</v>
      </c>
      <c r="B47" s="203"/>
      <c r="C47" s="204"/>
      <c r="D47" s="205">
        <f>SUM(D38:D46)</f>
        <v>6086</v>
      </c>
      <c r="E47" s="206">
        <f>SUM(E38:E46)</f>
        <v>7232</v>
      </c>
      <c r="F47" s="207">
        <f>SUM(F38:F46)</f>
        <v>13318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115</v>
      </c>
      <c r="E70" s="178">
        <v>127</v>
      </c>
      <c r="F70" s="179">
        <f aca="true" t="shared" si="3" ref="F70:F79">SUM(D70:E70)</f>
        <v>242</v>
      </c>
      <c r="G70" s="180"/>
    </row>
    <row r="71" spans="1:7" ht="15" customHeight="1">
      <c r="A71" s="184" t="s">
        <v>170</v>
      </c>
      <c r="B71" s="185"/>
      <c r="C71" s="186"/>
      <c r="D71" s="178">
        <v>336</v>
      </c>
      <c r="E71" s="178">
        <v>354</v>
      </c>
      <c r="F71" s="179">
        <f t="shared" si="3"/>
        <v>690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1193</v>
      </c>
      <c r="F72" s="179">
        <f t="shared" si="3"/>
        <v>2360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340</v>
      </c>
      <c r="F73" s="179">
        <f t="shared" si="3"/>
        <v>575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177</v>
      </c>
      <c r="E75" s="178">
        <v>187</v>
      </c>
      <c r="F75" s="179">
        <f t="shared" si="3"/>
        <v>364</v>
      </c>
      <c r="G75" s="180"/>
    </row>
    <row r="76" spans="1:7" ht="15" customHeight="1">
      <c r="A76" s="184" t="s">
        <v>74</v>
      </c>
      <c r="B76" s="185"/>
      <c r="C76" s="186"/>
      <c r="D76" s="178">
        <v>150</v>
      </c>
      <c r="E76" s="178">
        <v>151</v>
      </c>
      <c r="F76" s="179">
        <f t="shared" si="3"/>
        <v>301</v>
      </c>
      <c r="G76" s="180"/>
    </row>
    <row r="77" spans="1:7" ht="12.75">
      <c r="A77" s="187" t="s">
        <v>75</v>
      </c>
      <c r="B77" s="182"/>
      <c r="C77" s="183"/>
      <c r="D77" s="178">
        <v>5743</v>
      </c>
      <c r="E77" s="178">
        <v>5913</v>
      </c>
      <c r="F77" s="179">
        <f t="shared" si="3"/>
        <v>11656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8060</v>
      </c>
      <c r="E79" s="195">
        <f>SUM(E70:E78)</f>
        <v>8368</v>
      </c>
      <c r="F79" s="196">
        <f t="shared" si="3"/>
        <v>16428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347</v>
      </c>
      <c r="E103" s="178">
        <v>386</v>
      </c>
      <c r="F103" s="179">
        <f t="shared" si="4"/>
        <v>733</v>
      </c>
      <c r="G103" s="180"/>
    </row>
    <row r="104" spans="1:7" ht="15" customHeight="1">
      <c r="A104" s="184" t="s">
        <v>70</v>
      </c>
      <c r="B104" s="185"/>
      <c r="C104" s="186"/>
      <c r="D104" s="178">
        <v>1608</v>
      </c>
      <c r="E104" s="178">
        <v>1811</v>
      </c>
      <c r="F104" s="179">
        <f t="shared" si="4"/>
        <v>3419</v>
      </c>
      <c r="G104" s="180"/>
    </row>
    <row r="105" spans="1:7" ht="15" customHeight="1">
      <c r="A105" s="181" t="s">
        <v>71</v>
      </c>
      <c r="B105" s="182"/>
      <c r="C105" s="183"/>
      <c r="D105" s="178">
        <v>621</v>
      </c>
      <c r="E105" s="178">
        <v>775</v>
      </c>
      <c r="F105" s="179">
        <f t="shared" si="4"/>
        <v>1396</v>
      </c>
      <c r="G105" s="180"/>
    </row>
    <row r="106" spans="1:7" ht="15" customHeight="1">
      <c r="A106" s="184" t="s">
        <v>72</v>
      </c>
      <c r="B106" s="185"/>
      <c r="C106" s="186"/>
      <c r="D106" s="178">
        <v>453</v>
      </c>
      <c r="E106" s="178">
        <v>453</v>
      </c>
      <c r="F106" s="179">
        <f t="shared" si="4"/>
        <v>906</v>
      </c>
      <c r="G106" s="180"/>
    </row>
    <row r="107" spans="1:7" ht="12.75">
      <c r="A107" s="184" t="s">
        <v>73</v>
      </c>
      <c r="B107" s="185"/>
      <c r="C107" s="186"/>
      <c r="D107" s="178">
        <v>330</v>
      </c>
      <c r="E107" s="178">
        <v>352</v>
      </c>
      <c r="F107" s="179">
        <f t="shared" si="4"/>
        <v>682</v>
      </c>
      <c r="G107" s="180"/>
    </row>
    <row r="108" spans="1:7" ht="15" customHeight="1">
      <c r="A108" s="184" t="s">
        <v>74</v>
      </c>
      <c r="B108" s="185"/>
      <c r="C108" s="186"/>
      <c r="D108" s="178">
        <v>594</v>
      </c>
      <c r="E108" s="178">
        <v>690</v>
      </c>
      <c r="F108" s="179">
        <f t="shared" si="4"/>
        <v>1284</v>
      </c>
      <c r="G108" s="180"/>
    </row>
    <row r="109" spans="1:7" ht="12.75">
      <c r="A109" s="187" t="s">
        <v>75</v>
      </c>
      <c r="B109" s="182"/>
      <c r="C109" s="183"/>
      <c r="D109" s="178">
        <v>1093</v>
      </c>
      <c r="E109" s="178">
        <v>1214</v>
      </c>
      <c r="F109" s="179">
        <f t="shared" si="4"/>
        <v>2307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5351</v>
      </c>
      <c r="E111" s="195">
        <f>SUM(E102:E110)</f>
        <v>5992</v>
      </c>
      <c r="F111" s="196">
        <f t="shared" si="4"/>
        <v>11343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2012-01-26T12:57:28Z</dcterms:modified>
  <cp:category/>
  <cp:version/>
  <cp:contentType/>
  <cp:contentStatus/>
</cp:coreProperties>
</file>