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https://unhcr365-my.sharepoint.com/personal/francian_unhcr_org/Documents/Documents/Angola presence dashboard/ASY Annual Statiscal Report/"/>
    </mc:Choice>
  </mc:AlternateContent>
  <xr:revisionPtr revIDLastSave="30" documentId="8_{D8250679-02D6-453D-B283-291C788D9083}" xr6:coauthVersionLast="47" xr6:coauthVersionMax="47" xr10:uidLastSave="{B7F2DE0C-B34C-4211-B19D-0467C159A81B}"/>
  <bookViews>
    <workbookView xWindow="-110" yWindow="-110" windowWidth="19420" windowHeight="10300" xr2:uid="{00000000-000D-0000-FFFF-FFFF00000000}"/>
  </bookViews>
  <sheets>
    <sheet name="Sum" sheetId="1" r:id="rId1"/>
    <sheet name="Ref" sheetId="2" r:id="rId2"/>
    <sheet name="CountryRef" sheetId="3" state="hidden" r:id="rId3"/>
    <sheet name="Demo" sheetId="5" r:id="rId4"/>
    <sheet name="DemoRef" sheetId="6" state="hidden" r:id="rId5"/>
    <sheet name="Vtemplate_type_demo" sheetId="7" state="veryHidden" r:id="rId6"/>
    <sheet name="RSDRef" sheetId="8" state="veryHidden" r:id="rId7"/>
    <sheet name="RSD1" sheetId="9" r:id="rId8"/>
    <sheet name="UASC1" sheetId="10" state="hidden" r:id="rId9"/>
    <sheet name="Asylum Seekers-No RSD" sheetId="11" state="hidden" r:id="rId10"/>
    <sheet name="Locations" sheetId="16" state="hidden" r:id="rId11"/>
    <sheet name="ReturneesRef" sheetId="18" state="hidden" r:id="rId12"/>
    <sheet name="Vtemplate_type_stateless" sheetId="20" state="veryHidden" r:id="rId13"/>
    <sheet name="Other" sheetId="21" r:id="rId14"/>
    <sheet name="Comments" sheetId="24" r:id="rId15"/>
  </sheets>
  <definedNames>
    <definedName name="_1__xlnm_Print_Area" localSheetId="13">Other!$A$1:$L$20</definedName>
    <definedName name="_1__xlnm_Print_Area" localSheetId="1">Ref!$A$1:$AD$42</definedName>
    <definedName name="_xlnm._FilterDatabase" localSheetId="3" hidden="1">Demo!$A$6:$AD$206</definedName>
    <definedName name="Excel_BuiltIn_Print_Area" localSheetId="13">Other!$A$1:$L$20</definedName>
    <definedName name="Excel_BuiltIn_Print_Area" localSheetId="1">Ref!$A$1:$AD$42</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1" l="1"/>
  <c r="S16" i="2" l="1"/>
  <c r="S17" i="2"/>
  <c r="S18" i="2"/>
  <c r="S19" i="2"/>
  <c r="S20" i="2"/>
  <c r="S21" i="2"/>
  <c r="S22" i="2"/>
  <c r="S23" i="2"/>
  <c r="S24" i="2"/>
  <c r="C31" i="2"/>
  <c r="E23" i="1"/>
  <c r="D23" i="1"/>
  <c r="B31" i="2" l="1"/>
  <c r="J8" i="2" l="1"/>
  <c r="S8" i="2"/>
  <c r="T8" i="2" l="1"/>
  <c r="Y8" i="2" l="1"/>
  <c r="U8" i="2" s="1"/>
  <c r="L35" i="9" l="1"/>
  <c r="K45" i="9"/>
  <c r="L45" i="9" s="1"/>
  <c r="K44" i="9"/>
  <c r="K43" i="9"/>
  <c r="L43" i="9" s="1"/>
  <c r="K42" i="9"/>
  <c r="L42" i="9" s="1"/>
  <c r="K41" i="9"/>
  <c r="L41" i="9" s="1"/>
  <c r="K40" i="9"/>
  <c r="L40" i="9" s="1"/>
  <c r="K39" i="9"/>
  <c r="L39" i="9" s="1"/>
  <c r="K38" i="9"/>
  <c r="L38" i="9" s="1"/>
  <c r="K37" i="9"/>
  <c r="K36" i="9"/>
  <c r="L36" i="9" s="1"/>
  <c r="K34" i="9"/>
  <c r="L34" i="9" s="1"/>
  <c r="K33" i="9"/>
  <c r="L33" i="9" s="1"/>
  <c r="K32" i="9"/>
  <c r="L32" i="9" s="1"/>
  <c r="K31" i="9"/>
  <c r="L31" i="9" s="1"/>
  <c r="K30" i="9"/>
  <c r="K29" i="9"/>
  <c r="L29" i="9" s="1"/>
  <c r="K28" i="9"/>
  <c r="L28" i="9" s="1"/>
  <c r="K27" i="9"/>
  <c r="L27" i="9" s="1"/>
  <c r="K26" i="9"/>
  <c r="L26" i="9" s="1"/>
  <c r="K25" i="9"/>
  <c r="L25" i="9" s="1"/>
  <c r="K24" i="9"/>
  <c r="L24" i="9" s="1"/>
  <c r="K23" i="9"/>
  <c r="L23" i="9" s="1"/>
  <c r="K22" i="9"/>
  <c r="L22" i="9" s="1"/>
  <c r="K21" i="9"/>
  <c r="L21" i="9" s="1"/>
  <c r="K20" i="9"/>
  <c r="L20" i="9" s="1"/>
  <c r="K19" i="9"/>
  <c r="L19" i="9" s="1"/>
  <c r="K18" i="9"/>
  <c r="L18" i="9" s="1"/>
  <c r="K17" i="9"/>
  <c r="L17" i="9" s="1"/>
  <c r="K16" i="9"/>
  <c r="L16" i="9" s="1"/>
  <c r="K15" i="9"/>
  <c r="L15" i="9" s="1"/>
  <c r="K14" i="9"/>
  <c r="L14" i="9" s="1"/>
  <c r="I17" i="21" l="1"/>
  <c r="I16" i="21"/>
  <c r="I14" i="21"/>
  <c r="I13" i="21"/>
  <c r="I12" i="21"/>
  <c r="I11" i="21"/>
  <c r="J18" i="21" l="1"/>
  <c r="H18" i="21"/>
  <c r="G18" i="21"/>
  <c r="F18" i="21"/>
  <c r="E18" i="21"/>
  <c r="D18" i="21"/>
  <c r="C18" i="21"/>
  <c r="I10" i="21"/>
  <c r="I9" i="21"/>
  <c r="T44" i="11"/>
  <c r="S44" i="11"/>
  <c r="R44" i="11"/>
  <c r="P44" i="11"/>
  <c r="O44" i="11"/>
  <c r="N44" i="11"/>
  <c r="J44" i="11"/>
  <c r="I44" i="11"/>
  <c r="H44" i="11"/>
  <c r="F44" i="11"/>
  <c r="D44" i="11"/>
  <c r="C44" i="11"/>
  <c r="B44" i="11"/>
  <c r="Q43" i="11"/>
  <c r="M43" i="11" s="1"/>
  <c r="K43" i="11"/>
  <c r="G43" i="11"/>
  <c r="Q42" i="11"/>
  <c r="M42" i="11" s="1"/>
  <c r="K42" i="11"/>
  <c r="G42" i="11"/>
  <c r="Q41" i="11"/>
  <c r="M41" i="11" s="1"/>
  <c r="K41" i="11"/>
  <c r="G41" i="11"/>
  <c r="Q40" i="11"/>
  <c r="M40" i="11" s="1"/>
  <c r="K40" i="11"/>
  <c r="G40" i="11"/>
  <c r="Q39" i="11"/>
  <c r="M39" i="11" s="1"/>
  <c r="K39" i="11"/>
  <c r="G39" i="11"/>
  <c r="Q38" i="11"/>
  <c r="M38" i="11" s="1"/>
  <c r="K38" i="11"/>
  <c r="G38" i="11"/>
  <c r="Q37" i="11"/>
  <c r="M37" i="11" s="1"/>
  <c r="K37" i="11"/>
  <c r="G37" i="11"/>
  <c r="Q36" i="11"/>
  <c r="M36" i="11" s="1"/>
  <c r="K36" i="11"/>
  <c r="G36" i="11"/>
  <c r="Q35" i="11"/>
  <c r="M35" i="11" s="1"/>
  <c r="K35" i="11"/>
  <c r="G35" i="11"/>
  <c r="Q34" i="11"/>
  <c r="M34" i="11" s="1"/>
  <c r="K34" i="11"/>
  <c r="G34" i="11"/>
  <c r="Q33" i="11"/>
  <c r="M33" i="11" s="1"/>
  <c r="K33" i="11"/>
  <c r="G33" i="11"/>
  <c r="Q32" i="11"/>
  <c r="M32" i="11" s="1"/>
  <c r="K32" i="11"/>
  <c r="G32" i="11"/>
  <c r="Q31" i="11"/>
  <c r="M31" i="11" s="1"/>
  <c r="K31" i="11"/>
  <c r="G31" i="11"/>
  <c r="Q30" i="11"/>
  <c r="M30" i="11" s="1"/>
  <c r="K30" i="11"/>
  <c r="G30" i="11"/>
  <c r="Q29" i="11"/>
  <c r="M29" i="11" s="1"/>
  <c r="K29" i="11"/>
  <c r="G29" i="11"/>
  <c r="Q28" i="11"/>
  <c r="M28" i="11" s="1"/>
  <c r="K28" i="11"/>
  <c r="G28" i="11"/>
  <c r="Q27" i="11"/>
  <c r="M27" i="11" s="1"/>
  <c r="K27" i="11"/>
  <c r="G27" i="11"/>
  <c r="Q26" i="11"/>
  <c r="M26" i="11" s="1"/>
  <c r="K26" i="11"/>
  <c r="G26" i="11"/>
  <c r="Q25" i="11"/>
  <c r="M25" i="11" s="1"/>
  <c r="K25" i="11"/>
  <c r="G25" i="11"/>
  <c r="Q24" i="11"/>
  <c r="M24" i="11" s="1"/>
  <c r="K24" i="11"/>
  <c r="G24" i="11"/>
  <c r="Q23" i="11"/>
  <c r="M23" i="11" s="1"/>
  <c r="K23" i="11"/>
  <c r="G23" i="11"/>
  <c r="Q22" i="11"/>
  <c r="M22" i="11" s="1"/>
  <c r="K22" i="11"/>
  <c r="G22" i="11"/>
  <c r="Q21" i="11"/>
  <c r="M21" i="11" s="1"/>
  <c r="K21" i="11"/>
  <c r="G21" i="11"/>
  <c r="Q20" i="11"/>
  <c r="M20" i="11" s="1"/>
  <c r="K20" i="11"/>
  <c r="G20" i="11"/>
  <c r="Q19" i="11"/>
  <c r="M19" i="11" s="1"/>
  <c r="K19" i="11"/>
  <c r="G19" i="11"/>
  <c r="Q18" i="11"/>
  <c r="M18" i="11" s="1"/>
  <c r="K18" i="11"/>
  <c r="G18" i="11"/>
  <c r="Q17" i="11"/>
  <c r="M17" i="11" s="1"/>
  <c r="K17" i="11"/>
  <c r="G17" i="11"/>
  <c r="Q16" i="11"/>
  <c r="M16" i="11" s="1"/>
  <c r="K16" i="11"/>
  <c r="G16" i="11"/>
  <c r="Q15" i="11"/>
  <c r="M15" i="11" s="1"/>
  <c r="K15" i="11"/>
  <c r="G15" i="11"/>
  <c r="Q14" i="11"/>
  <c r="M14" i="11" s="1"/>
  <c r="K14" i="11"/>
  <c r="G14" i="11"/>
  <c r="Q13" i="11"/>
  <c r="M13" i="11" s="1"/>
  <c r="K13" i="11"/>
  <c r="G13" i="11"/>
  <c r="Q12" i="11"/>
  <c r="M12" i="11" s="1"/>
  <c r="K12" i="11"/>
  <c r="G12" i="11"/>
  <c r="Q11" i="11"/>
  <c r="M11" i="11" s="1"/>
  <c r="K11" i="11"/>
  <c r="G11" i="11"/>
  <c r="Q10" i="11"/>
  <c r="M10" i="11" s="1"/>
  <c r="K10" i="11"/>
  <c r="G10" i="11"/>
  <c r="Q9" i="11"/>
  <c r="M9" i="11" s="1"/>
  <c r="K9" i="11"/>
  <c r="G9" i="11"/>
  <c r="Q8" i="11"/>
  <c r="M8" i="11" s="1"/>
  <c r="K8" i="11"/>
  <c r="G8" i="11"/>
  <c r="P24" i="10"/>
  <c r="O24" i="10"/>
  <c r="N24" i="10"/>
  <c r="M24" i="10"/>
  <c r="L24" i="10"/>
  <c r="J24" i="10"/>
  <c r="I24" i="10"/>
  <c r="H24" i="10"/>
  <c r="G24" i="10"/>
  <c r="F24" i="10"/>
  <c r="E24" i="10"/>
  <c r="D24" i="10"/>
  <c r="C24" i="10"/>
  <c r="B24" i="10"/>
  <c r="M46" i="9"/>
  <c r="J46" i="9"/>
  <c r="I46" i="9"/>
  <c r="H46" i="9"/>
  <c r="G46" i="9"/>
  <c r="F46" i="9"/>
  <c r="E46" i="9"/>
  <c r="D46" i="9"/>
  <c r="C46" i="9"/>
  <c r="B46" i="9"/>
  <c r="AC206" i="5"/>
  <c r="Y206" i="5"/>
  <c r="W206" i="5"/>
  <c r="V206" i="5"/>
  <c r="U206" i="5"/>
  <c r="T206" i="5"/>
  <c r="S206" i="5"/>
  <c r="R206" i="5"/>
  <c r="O206" i="5"/>
  <c r="M206" i="5"/>
  <c r="L206" i="5"/>
  <c r="K206" i="5"/>
  <c r="J206" i="5"/>
  <c r="I206" i="5"/>
  <c r="H206" i="5"/>
  <c r="X205" i="5"/>
  <c r="AA205" i="5" s="1"/>
  <c r="N205" i="5"/>
  <c r="Q205" i="5" s="1"/>
  <c r="X204" i="5"/>
  <c r="AA204" i="5" s="1"/>
  <c r="N204" i="5"/>
  <c r="Q204" i="5" s="1"/>
  <c r="X203" i="5"/>
  <c r="AA203" i="5" s="1"/>
  <c r="N203" i="5"/>
  <c r="Q203" i="5" s="1"/>
  <c r="X202" i="5"/>
  <c r="AA202" i="5" s="1"/>
  <c r="N202" i="5"/>
  <c r="Q202" i="5" s="1"/>
  <c r="X201" i="5"/>
  <c r="AA201" i="5" s="1"/>
  <c r="N201" i="5"/>
  <c r="Q201" i="5" s="1"/>
  <c r="X200" i="5"/>
  <c r="AA200" i="5" s="1"/>
  <c r="N200" i="5"/>
  <c r="Q200" i="5" s="1"/>
  <c r="X199" i="5"/>
  <c r="AA199" i="5" s="1"/>
  <c r="N199" i="5"/>
  <c r="Q199" i="5" s="1"/>
  <c r="X198" i="5"/>
  <c r="AA198" i="5" s="1"/>
  <c r="N198" i="5"/>
  <c r="Q198" i="5" s="1"/>
  <c r="X197" i="5"/>
  <c r="AA197" i="5" s="1"/>
  <c r="N197" i="5"/>
  <c r="Q197" i="5" s="1"/>
  <c r="X196" i="5"/>
  <c r="AA196" i="5" s="1"/>
  <c r="N196" i="5"/>
  <c r="Q196" i="5" s="1"/>
  <c r="X195" i="5"/>
  <c r="AA195" i="5" s="1"/>
  <c r="N195" i="5"/>
  <c r="Q195" i="5" s="1"/>
  <c r="X194" i="5"/>
  <c r="AA194" i="5" s="1"/>
  <c r="N194" i="5"/>
  <c r="Q194" i="5" s="1"/>
  <c r="X193" i="5"/>
  <c r="AA193" i="5" s="1"/>
  <c r="N193" i="5"/>
  <c r="Q193" i="5" s="1"/>
  <c r="X192" i="5"/>
  <c r="AA192" i="5" s="1"/>
  <c r="N192" i="5"/>
  <c r="Q192" i="5" s="1"/>
  <c r="X191" i="5"/>
  <c r="AA191" i="5" s="1"/>
  <c r="N191" i="5"/>
  <c r="Q191" i="5" s="1"/>
  <c r="X190" i="5"/>
  <c r="AA190" i="5" s="1"/>
  <c r="N190" i="5"/>
  <c r="Q190" i="5" s="1"/>
  <c r="X189" i="5"/>
  <c r="AA189" i="5" s="1"/>
  <c r="N189" i="5"/>
  <c r="Q189" i="5" s="1"/>
  <c r="X188" i="5"/>
  <c r="AA188" i="5" s="1"/>
  <c r="N188" i="5"/>
  <c r="Q188" i="5" s="1"/>
  <c r="X187" i="5"/>
  <c r="AA187" i="5" s="1"/>
  <c r="N187" i="5"/>
  <c r="Q187" i="5" s="1"/>
  <c r="X186" i="5"/>
  <c r="AA186" i="5" s="1"/>
  <c r="N186" i="5"/>
  <c r="Q186" i="5" s="1"/>
  <c r="X185" i="5"/>
  <c r="AA185" i="5" s="1"/>
  <c r="N185" i="5"/>
  <c r="Q185" i="5" s="1"/>
  <c r="X184" i="5"/>
  <c r="AA184" i="5" s="1"/>
  <c r="N184" i="5"/>
  <c r="Q184" i="5" s="1"/>
  <c r="X183" i="5"/>
  <c r="AA183" i="5" s="1"/>
  <c r="N183" i="5"/>
  <c r="Q183" i="5" s="1"/>
  <c r="X182" i="5"/>
  <c r="AA182" i="5" s="1"/>
  <c r="N182" i="5"/>
  <c r="Q182" i="5" s="1"/>
  <c r="X181" i="5"/>
  <c r="AA181" i="5" s="1"/>
  <c r="N181" i="5"/>
  <c r="Q181" i="5" s="1"/>
  <c r="X180" i="5"/>
  <c r="AA180" i="5" s="1"/>
  <c r="N180" i="5"/>
  <c r="Q180" i="5" s="1"/>
  <c r="X179" i="5"/>
  <c r="AA179" i="5" s="1"/>
  <c r="N179" i="5"/>
  <c r="Q179" i="5" s="1"/>
  <c r="X178" i="5"/>
  <c r="AA178" i="5" s="1"/>
  <c r="N178" i="5"/>
  <c r="Q178" i="5" s="1"/>
  <c r="X177" i="5"/>
  <c r="AA177" i="5" s="1"/>
  <c r="N177" i="5"/>
  <c r="Q177" i="5" s="1"/>
  <c r="X176" i="5"/>
  <c r="AA176" i="5" s="1"/>
  <c r="N176" i="5"/>
  <c r="Q176" i="5" s="1"/>
  <c r="X175" i="5"/>
  <c r="AA175" i="5" s="1"/>
  <c r="N175" i="5"/>
  <c r="Q175" i="5" s="1"/>
  <c r="X174" i="5"/>
  <c r="AA174" i="5" s="1"/>
  <c r="N174" i="5"/>
  <c r="Q174" i="5" s="1"/>
  <c r="X173" i="5"/>
  <c r="AA173" i="5" s="1"/>
  <c r="N173" i="5"/>
  <c r="Q173" i="5" s="1"/>
  <c r="X172" i="5"/>
  <c r="AA172" i="5" s="1"/>
  <c r="N172" i="5"/>
  <c r="Q172" i="5" s="1"/>
  <c r="X171" i="5"/>
  <c r="AA171" i="5" s="1"/>
  <c r="N171" i="5"/>
  <c r="Q171" i="5" s="1"/>
  <c r="X170" i="5"/>
  <c r="AA170" i="5" s="1"/>
  <c r="N170" i="5"/>
  <c r="Q170" i="5" s="1"/>
  <c r="X169" i="5"/>
  <c r="AA169" i="5" s="1"/>
  <c r="N169" i="5"/>
  <c r="Q169" i="5" s="1"/>
  <c r="X168" i="5"/>
  <c r="AA168" i="5" s="1"/>
  <c r="N168" i="5"/>
  <c r="Q168" i="5" s="1"/>
  <c r="X167" i="5"/>
  <c r="AA167" i="5" s="1"/>
  <c r="N167" i="5"/>
  <c r="Q167" i="5" s="1"/>
  <c r="X166" i="5"/>
  <c r="AA166" i="5" s="1"/>
  <c r="N166" i="5"/>
  <c r="Q166" i="5" s="1"/>
  <c r="X165" i="5"/>
  <c r="AA165" i="5" s="1"/>
  <c r="N165" i="5"/>
  <c r="Q165" i="5" s="1"/>
  <c r="X164" i="5"/>
  <c r="AA164" i="5" s="1"/>
  <c r="N164" i="5"/>
  <c r="Q164" i="5" s="1"/>
  <c r="X163" i="5"/>
  <c r="AA163" i="5" s="1"/>
  <c r="N163" i="5"/>
  <c r="Q163" i="5" s="1"/>
  <c r="X162" i="5"/>
  <c r="AA162" i="5" s="1"/>
  <c r="N162" i="5"/>
  <c r="Q162" i="5" s="1"/>
  <c r="X161" i="5"/>
  <c r="AA161" i="5" s="1"/>
  <c r="N161" i="5"/>
  <c r="Q161" i="5" s="1"/>
  <c r="X160" i="5"/>
  <c r="AA160" i="5" s="1"/>
  <c r="N160" i="5"/>
  <c r="Q160" i="5" s="1"/>
  <c r="X159" i="5"/>
  <c r="AA159" i="5" s="1"/>
  <c r="N159" i="5"/>
  <c r="Q159" i="5" s="1"/>
  <c r="X158" i="5"/>
  <c r="AA158" i="5" s="1"/>
  <c r="N158" i="5"/>
  <c r="Q158" i="5" s="1"/>
  <c r="X157" i="5"/>
  <c r="AA157" i="5" s="1"/>
  <c r="N157" i="5"/>
  <c r="Q157" i="5" s="1"/>
  <c r="X156" i="5"/>
  <c r="AA156" i="5" s="1"/>
  <c r="N156" i="5"/>
  <c r="Q156" i="5" s="1"/>
  <c r="X155" i="5"/>
  <c r="AA155" i="5" s="1"/>
  <c r="N155" i="5"/>
  <c r="Q155" i="5" s="1"/>
  <c r="X154" i="5"/>
  <c r="AA154" i="5" s="1"/>
  <c r="N154" i="5"/>
  <c r="Q154" i="5" s="1"/>
  <c r="X153" i="5"/>
  <c r="AA153" i="5" s="1"/>
  <c r="N153" i="5"/>
  <c r="Q153" i="5" s="1"/>
  <c r="X152" i="5"/>
  <c r="AA152" i="5" s="1"/>
  <c r="N152" i="5"/>
  <c r="Q152" i="5" s="1"/>
  <c r="X151" i="5"/>
  <c r="AA151" i="5" s="1"/>
  <c r="N151" i="5"/>
  <c r="Q151" i="5" s="1"/>
  <c r="X150" i="5"/>
  <c r="AA150" i="5" s="1"/>
  <c r="N150" i="5"/>
  <c r="Q150" i="5" s="1"/>
  <c r="X149" i="5"/>
  <c r="AA149" i="5" s="1"/>
  <c r="N149" i="5"/>
  <c r="Q149" i="5" s="1"/>
  <c r="X148" i="5"/>
  <c r="AA148" i="5" s="1"/>
  <c r="N148" i="5"/>
  <c r="Q148" i="5" s="1"/>
  <c r="X147" i="5"/>
  <c r="AA147" i="5" s="1"/>
  <c r="N147" i="5"/>
  <c r="Q147" i="5" s="1"/>
  <c r="X146" i="5"/>
  <c r="AA146" i="5" s="1"/>
  <c r="N146" i="5"/>
  <c r="Q146" i="5" s="1"/>
  <c r="X145" i="5"/>
  <c r="AA145" i="5" s="1"/>
  <c r="N145" i="5"/>
  <c r="Q145" i="5" s="1"/>
  <c r="X144" i="5"/>
  <c r="AA144" i="5" s="1"/>
  <c r="N144" i="5"/>
  <c r="Q144" i="5" s="1"/>
  <c r="X143" i="5"/>
  <c r="AA143" i="5" s="1"/>
  <c r="N143" i="5"/>
  <c r="Q143" i="5" s="1"/>
  <c r="X142" i="5"/>
  <c r="AA142" i="5" s="1"/>
  <c r="N142" i="5"/>
  <c r="Q142" i="5" s="1"/>
  <c r="X141" i="5"/>
  <c r="AA141" i="5" s="1"/>
  <c r="N141" i="5"/>
  <c r="Q141" i="5" s="1"/>
  <c r="X140" i="5"/>
  <c r="AA140" i="5" s="1"/>
  <c r="N140" i="5"/>
  <c r="Q140" i="5" s="1"/>
  <c r="X139" i="5"/>
  <c r="AA139" i="5" s="1"/>
  <c r="N139" i="5"/>
  <c r="Q139" i="5" s="1"/>
  <c r="X138" i="5"/>
  <c r="AA138" i="5" s="1"/>
  <c r="N138" i="5"/>
  <c r="Q138" i="5" s="1"/>
  <c r="X137" i="5"/>
  <c r="AA137" i="5" s="1"/>
  <c r="N137" i="5"/>
  <c r="Q137" i="5" s="1"/>
  <c r="X136" i="5"/>
  <c r="AA136" i="5" s="1"/>
  <c r="N136" i="5"/>
  <c r="Q136" i="5" s="1"/>
  <c r="X135" i="5"/>
  <c r="AA135" i="5" s="1"/>
  <c r="N135" i="5"/>
  <c r="Q135" i="5" s="1"/>
  <c r="X134" i="5"/>
  <c r="AA134" i="5" s="1"/>
  <c r="N134" i="5"/>
  <c r="Q134" i="5" s="1"/>
  <c r="X133" i="5"/>
  <c r="AA133" i="5" s="1"/>
  <c r="N133" i="5"/>
  <c r="Q133" i="5" s="1"/>
  <c r="X132" i="5"/>
  <c r="AA132" i="5" s="1"/>
  <c r="N132" i="5"/>
  <c r="Q132" i="5" s="1"/>
  <c r="X131" i="5"/>
  <c r="AA131" i="5" s="1"/>
  <c r="N131" i="5"/>
  <c r="Q131" i="5" s="1"/>
  <c r="X130" i="5"/>
  <c r="AA130" i="5" s="1"/>
  <c r="N130" i="5"/>
  <c r="Q130" i="5" s="1"/>
  <c r="X129" i="5"/>
  <c r="AA129" i="5" s="1"/>
  <c r="N129" i="5"/>
  <c r="Q129" i="5" s="1"/>
  <c r="X128" i="5"/>
  <c r="AA128" i="5" s="1"/>
  <c r="N128" i="5"/>
  <c r="Q128" i="5" s="1"/>
  <c r="X127" i="5"/>
  <c r="AA127" i="5" s="1"/>
  <c r="N127" i="5"/>
  <c r="Q127" i="5" s="1"/>
  <c r="X126" i="5"/>
  <c r="AA126" i="5" s="1"/>
  <c r="N126" i="5"/>
  <c r="Q126" i="5" s="1"/>
  <c r="X125" i="5"/>
  <c r="AA125" i="5" s="1"/>
  <c r="N125" i="5"/>
  <c r="Q125" i="5" s="1"/>
  <c r="X124" i="5"/>
  <c r="AA124" i="5" s="1"/>
  <c r="N124" i="5"/>
  <c r="Q124" i="5" s="1"/>
  <c r="X123" i="5"/>
  <c r="AA123" i="5" s="1"/>
  <c r="N123" i="5"/>
  <c r="Q123" i="5" s="1"/>
  <c r="X122" i="5"/>
  <c r="AA122" i="5" s="1"/>
  <c r="N122" i="5"/>
  <c r="Q122" i="5" s="1"/>
  <c r="X121" i="5"/>
  <c r="AA121" i="5" s="1"/>
  <c r="N121" i="5"/>
  <c r="Q121" i="5" s="1"/>
  <c r="X120" i="5"/>
  <c r="AA120" i="5" s="1"/>
  <c r="N120" i="5"/>
  <c r="Q120" i="5" s="1"/>
  <c r="X119" i="5"/>
  <c r="AA119" i="5" s="1"/>
  <c r="N119" i="5"/>
  <c r="Q119" i="5" s="1"/>
  <c r="X118" i="5"/>
  <c r="AA118" i="5" s="1"/>
  <c r="N118" i="5"/>
  <c r="Q118" i="5" s="1"/>
  <c r="X117" i="5"/>
  <c r="AA117" i="5" s="1"/>
  <c r="N117" i="5"/>
  <c r="Q117" i="5" s="1"/>
  <c r="X116" i="5"/>
  <c r="AA116" i="5" s="1"/>
  <c r="N116" i="5"/>
  <c r="Q116" i="5" s="1"/>
  <c r="X115" i="5"/>
  <c r="AA115" i="5" s="1"/>
  <c r="N115" i="5"/>
  <c r="Q115" i="5" s="1"/>
  <c r="X114" i="5"/>
  <c r="AA114" i="5" s="1"/>
  <c r="N114" i="5"/>
  <c r="Q114" i="5" s="1"/>
  <c r="X113" i="5"/>
  <c r="AA113" i="5" s="1"/>
  <c r="N113" i="5"/>
  <c r="Q113" i="5" s="1"/>
  <c r="X112" i="5"/>
  <c r="AA112" i="5" s="1"/>
  <c r="N112" i="5"/>
  <c r="Q112" i="5" s="1"/>
  <c r="X111" i="5"/>
  <c r="AA111" i="5" s="1"/>
  <c r="N111" i="5"/>
  <c r="Q111" i="5" s="1"/>
  <c r="X110" i="5"/>
  <c r="AA110" i="5" s="1"/>
  <c r="N110" i="5"/>
  <c r="Q110" i="5" s="1"/>
  <c r="X109" i="5"/>
  <c r="AA109" i="5" s="1"/>
  <c r="N109" i="5"/>
  <c r="Q109" i="5" s="1"/>
  <c r="X108" i="5"/>
  <c r="AA108" i="5" s="1"/>
  <c r="N108" i="5"/>
  <c r="Q108" i="5" s="1"/>
  <c r="X107" i="5"/>
  <c r="AA107" i="5" s="1"/>
  <c r="N107" i="5"/>
  <c r="Q107" i="5" s="1"/>
  <c r="X106" i="5"/>
  <c r="AA106" i="5" s="1"/>
  <c r="N106" i="5"/>
  <c r="Q106" i="5" s="1"/>
  <c r="X105" i="5"/>
  <c r="AA105" i="5" s="1"/>
  <c r="N105" i="5"/>
  <c r="Q105" i="5" s="1"/>
  <c r="X104" i="5"/>
  <c r="AA104" i="5" s="1"/>
  <c r="N104" i="5"/>
  <c r="Q104" i="5" s="1"/>
  <c r="X103" i="5"/>
  <c r="AA103" i="5" s="1"/>
  <c r="N103" i="5"/>
  <c r="Q103" i="5" s="1"/>
  <c r="X102" i="5"/>
  <c r="AA102" i="5" s="1"/>
  <c r="N102" i="5"/>
  <c r="Q102" i="5" s="1"/>
  <c r="X101" i="5"/>
  <c r="AA101" i="5" s="1"/>
  <c r="N101" i="5"/>
  <c r="Q101" i="5" s="1"/>
  <c r="X100" i="5"/>
  <c r="AA100" i="5" s="1"/>
  <c r="N100" i="5"/>
  <c r="Q100" i="5" s="1"/>
  <c r="X99" i="5"/>
  <c r="AA99" i="5" s="1"/>
  <c r="N99" i="5"/>
  <c r="Q99" i="5" s="1"/>
  <c r="X98" i="5"/>
  <c r="AA98" i="5" s="1"/>
  <c r="N98" i="5"/>
  <c r="Q98" i="5" s="1"/>
  <c r="X97" i="5"/>
  <c r="AA97" i="5" s="1"/>
  <c r="N97" i="5"/>
  <c r="Q97" i="5" s="1"/>
  <c r="X96" i="5"/>
  <c r="AA96" i="5" s="1"/>
  <c r="N96" i="5"/>
  <c r="Q96" i="5" s="1"/>
  <c r="X95" i="5"/>
  <c r="AA95" i="5" s="1"/>
  <c r="N95" i="5"/>
  <c r="Q95" i="5" s="1"/>
  <c r="X94" i="5"/>
  <c r="AA94" i="5" s="1"/>
  <c r="N94" i="5"/>
  <c r="Q94" i="5" s="1"/>
  <c r="X93" i="5"/>
  <c r="AA93" i="5" s="1"/>
  <c r="N93" i="5"/>
  <c r="Q93" i="5" s="1"/>
  <c r="X92" i="5"/>
  <c r="AA92" i="5" s="1"/>
  <c r="N92" i="5"/>
  <c r="Q92" i="5" s="1"/>
  <c r="X91" i="5"/>
  <c r="AA91" i="5" s="1"/>
  <c r="N91" i="5"/>
  <c r="Q91" i="5" s="1"/>
  <c r="X90" i="5"/>
  <c r="AA90" i="5" s="1"/>
  <c r="N90" i="5"/>
  <c r="Q90" i="5" s="1"/>
  <c r="X89" i="5"/>
  <c r="AA89" i="5" s="1"/>
  <c r="N89" i="5"/>
  <c r="Q89" i="5" s="1"/>
  <c r="X88" i="5"/>
  <c r="AA88" i="5" s="1"/>
  <c r="N88" i="5"/>
  <c r="Q88" i="5" s="1"/>
  <c r="X87" i="5"/>
  <c r="AA87" i="5" s="1"/>
  <c r="N87" i="5"/>
  <c r="Q87" i="5" s="1"/>
  <c r="X86" i="5"/>
  <c r="AA86" i="5" s="1"/>
  <c r="N86" i="5"/>
  <c r="Q86" i="5" s="1"/>
  <c r="X85" i="5"/>
  <c r="AA85" i="5" s="1"/>
  <c r="N85" i="5"/>
  <c r="Q85" i="5" s="1"/>
  <c r="X84" i="5"/>
  <c r="AA84" i="5" s="1"/>
  <c r="N84" i="5"/>
  <c r="Q84" i="5" s="1"/>
  <c r="X83" i="5"/>
  <c r="AA83" i="5" s="1"/>
  <c r="N83" i="5"/>
  <c r="Q83" i="5" s="1"/>
  <c r="X82" i="5"/>
  <c r="AA82" i="5" s="1"/>
  <c r="N82" i="5"/>
  <c r="Q82" i="5" s="1"/>
  <c r="X81" i="5"/>
  <c r="AA81" i="5" s="1"/>
  <c r="N81" i="5"/>
  <c r="Q81" i="5" s="1"/>
  <c r="X80" i="5"/>
  <c r="AA80" i="5" s="1"/>
  <c r="N80" i="5"/>
  <c r="Q80" i="5" s="1"/>
  <c r="X79" i="5"/>
  <c r="AA79" i="5" s="1"/>
  <c r="N79" i="5"/>
  <c r="Q79" i="5" s="1"/>
  <c r="X78" i="5"/>
  <c r="AA78" i="5" s="1"/>
  <c r="N78" i="5"/>
  <c r="Q78" i="5" s="1"/>
  <c r="X77" i="5"/>
  <c r="AA77" i="5" s="1"/>
  <c r="N77" i="5"/>
  <c r="Q77" i="5" s="1"/>
  <c r="X76" i="5"/>
  <c r="AA76" i="5" s="1"/>
  <c r="N76" i="5"/>
  <c r="Q76" i="5" s="1"/>
  <c r="X75" i="5"/>
  <c r="AA75" i="5" s="1"/>
  <c r="N75" i="5"/>
  <c r="Q75" i="5" s="1"/>
  <c r="X74" i="5"/>
  <c r="AA74" i="5" s="1"/>
  <c r="N74" i="5"/>
  <c r="Q74" i="5" s="1"/>
  <c r="X73" i="5"/>
  <c r="AA73" i="5" s="1"/>
  <c r="N73" i="5"/>
  <c r="Q73" i="5" s="1"/>
  <c r="X72" i="5"/>
  <c r="AA72" i="5" s="1"/>
  <c r="N72" i="5"/>
  <c r="Q72" i="5" s="1"/>
  <c r="X71" i="5"/>
  <c r="AA71" i="5" s="1"/>
  <c r="N71" i="5"/>
  <c r="Q71" i="5" s="1"/>
  <c r="X70" i="5"/>
  <c r="AA70" i="5" s="1"/>
  <c r="N70" i="5"/>
  <c r="Q70" i="5" s="1"/>
  <c r="X69" i="5"/>
  <c r="AA69" i="5" s="1"/>
  <c r="N69" i="5"/>
  <c r="Q69" i="5" s="1"/>
  <c r="X68" i="5"/>
  <c r="AA68" i="5" s="1"/>
  <c r="N68" i="5"/>
  <c r="Q68" i="5" s="1"/>
  <c r="X67" i="5"/>
  <c r="AA67" i="5" s="1"/>
  <c r="N67" i="5"/>
  <c r="Q67" i="5" s="1"/>
  <c r="X66" i="5"/>
  <c r="AA66" i="5" s="1"/>
  <c r="N66" i="5"/>
  <c r="Q66" i="5" s="1"/>
  <c r="X65" i="5"/>
  <c r="AA65" i="5" s="1"/>
  <c r="N65" i="5"/>
  <c r="Q65" i="5" s="1"/>
  <c r="X64" i="5"/>
  <c r="AA64" i="5" s="1"/>
  <c r="N64" i="5"/>
  <c r="Q64" i="5" s="1"/>
  <c r="X63" i="5"/>
  <c r="AA63" i="5" s="1"/>
  <c r="N63" i="5"/>
  <c r="Q63" i="5" s="1"/>
  <c r="X62" i="5"/>
  <c r="AA62" i="5" s="1"/>
  <c r="N62" i="5"/>
  <c r="Q62" i="5" s="1"/>
  <c r="X61" i="5"/>
  <c r="AA61" i="5" s="1"/>
  <c r="N61" i="5"/>
  <c r="Q61" i="5" s="1"/>
  <c r="X60" i="5"/>
  <c r="AA60" i="5" s="1"/>
  <c r="N60" i="5"/>
  <c r="Q60" i="5" s="1"/>
  <c r="X59" i="5"/>
  <c r="AA59" i="5" s="1"/>
  <c r="N59" i="5"/>
  <c r="Q59" i="5" s="1"/>
  <c r="X58" i="5"/>
  <c r="AA58" i="5" s="1"/>
  <c r="N58" i="5"/>
  <c r="Q58" i="5" s="1"/>
  <c r="X57" i="5"/>
  <c r="AA57" i="5" s="1"/>
  <c r="N57" i="5"/>
  <c r="Q57" i="5" s="1"/>
  <c r="X56" i="5"/>
  <c r="AA56" i="5" s="1"/>
  <c r="N56" i="5"/>
  <c r="Q56" i="5" s="1"/>
  <c r="X55" i="5"/>
  <c r="AA55" i="5" s="1"/>
  <c r="N55" i="5"/>
  <c r="Q55" i="5" s="1"/>
  <c r="X54" i="5"/>
  <c r="AA54" i="5" s="1"/>
  <c r="N54" i="5"/>
  <c r="Q54" i="5" s="1"/>
  <c r="X53" i="5"/>
  <c r="AA53" i="5" s="1"/>
  <c r="N53" i="5"/>
  <c r="Q53" i="5" s="1"/>
  <c r="X52" i="5"/>
  <c r="AA52" i="5" s="1"/>
  <c r="N52" i="5"/>
  <c r="Q52" i="5" s="1"/>
  <c r="X51" i="5"/>
  <c r="AA51" i="5" s="1"/>
  <c r="N51" i="5"/>
  <c r="Q51" i="5" s="1"/>
  <c r="X50" i="5"/>
  <c r="AA50" i="5" s="1"/>
  <c r="N50" i="5"/>
  <c r="Q50" i="5" s="1"/>
  <c r="X49" i="5"/>
  <c r="AA49" i="5" s="1"/>
  <c r="N49" i="5"/>
  <c r="Q49" i="5" s="1"/>
  <c r="X48" i="5"/>
  <c r="AA48" i="5" s="1"/>
  <c r="N48" i="5"/>
  <c r="Q48" i="5" s="1"/>
  <c r="X47" i="5"/>
  <c r="AA47" i="5" s="1"/>
  <c r="N47" i="5"/>
  <c r="Q47" i="5" s="1"/>
  <c r="X46" i="5"/>
  <c r="AA46" i="5" s="1"/>
  <c r="N46" i="5"/>
  <c r="Q46" i="5" s="1"/>
  <c r="X45" i="5"/>
  <c r="AA45" i="5" s="1"/>
  <c r="N45" i="5"/>
  <c r="Q45" i="5" s="1"/>
  <c r="X44" i="5"/>
  <c r="AA44" i="5" s="1"/>
  <c r="N44" i="5"/>
  <c r="Q44" i="5" s="1"/>
  <c r="X43" i="5"/>
  <c r="AA43" i="5" s="1"/>
  <c r="N43" i="5"/>
  <c r="Q43" i="5" s="1"/>
  <c r="X42" i="5"/>
  <c r="AA42" i="5" s="1"/>
  <c r="N42" i="5"/>
  <c r="Q42" i="5" s="1"/>
  <c r="X41" i="5"/>
  <c r="AA41" i="5" s="1"/>
  <c r="N41" i="5"/>
  <c r="Q41" i="5" s="1"/>
  <c r="X40" i="5"/>
  <c r="AA40" i="5" s="1"/>
  <c r="N40" i="5"/>
  <c r="Q40" i="5" s="1"/>
  <c r="X39" i="5"/>
  <c r="AA39" i="5" s="1"/>
  <c r="N39" i="5"/>
  <c r="Q39" i="5" s="1"/>
  <c r="X38" i="5"/>
  <c r="AA38" i="5" s="1"/>
  <c r="N38" i="5"/>
  <c r="Q38" i="5" s="1"/>
  <c r="X37" i="5"/>
  <c r="AA37" i="5" s="1"/>
  <c r="N37" i="5"/>
  <c r="Q37" i="5" s="1"/>
  <c r="X36" i="5"/>
  <c r="AA36" i="5" s="1"/>
  <c r="N36" i="5"/>
  <c r="Q36" i="5" s="1"/>
  <c r="X35" i="5"/>
  <c r="AA35" i="5" s="1"/>
  <c r="N35" i="5"/>
  <c r="Q35" i="5" s="1"/>
  <c r="X34" i="5"/>
  <c r="AA34" i="5" s="1"/>
  <c r="N34" i="5"/>
  <c r="Q34" i="5" s="1"/>
  <c r="X33" i="5"/>
  <c r="AA33" i="5" s="1"/>
  <c r="N33" i="5"/>
  <c r="Q33" i="5" s="1"/>
  <c r="X32" i="5"/>
  <c r="AA32" i="5" s="1"/>
  <c r="N32" i="5"/>
  <c r="Q32" i="5" s="1"/>
  <c r="X31" i="5"/>
  <c r="AA31" i="5" s="1"/>
  <c r="N31" i="5"/>
  <c r="Q31" i="5" s="1"/>
  <c r="X30" i="5"/>
  <c r="AA30" i="5" s="1"/>
  <c r="N30" i="5"/>
  <c r="Q30" i="5" s="1"/>
  <c r="X29" i="5"/>
  <c r="AA29" i="5" s="1"/>
  <c r="N29" i="5"/>
  <c r="Q29" i="5" s="1"/>
  <c r="X28" i="5"/>
  <c r="AA28" i="5" s="1"/>
  <c r="N28" i="5"/>
  <c r="Q28" i="5" s="1"/>
  <c r="X27" i="5"/>
  <c r="AA27" i="5" s="1"/>
  <c r="N27" i="5"/>
  <c r="Q27" i="5" s="1"/>
  <c r="X26" i="5"/>
  <c r="AA26" i="5" s="1"/>
  <c r="N26" i="5"/>
  <c r="Q26" i="5" s="1"/>
  <c r="X25" i="5"/>
  <c r="AA25" i="5" s="1"/>
  <c r="N25" i="5"/>
  <c r="Q25" i="5" s="1"/>
  <c r="X24" i="5"/>
  <c r="AA24" i="5" s="1"/>
  <c r="N24" i="5"/>
  <c r="Q24" i="5" s="1"/>
  <c r="X23" i="5"/>
  <c r="AA23" i="5" s="1"/>
  <c r="N23" i="5"/>
  <c r="Q23" i="5" s="1"/>
  <c r="X22" i="5"/>
  <c r="AA22" i="5" s="1"/>
  <c r="N22" i="5"/>
  <c r="Q22" i="5" s="1"/>
  <c r="X21" i="5"/>
  <c r="AA21" i="5" s="1"/>
  <c r="N21" i="5"/>
  <c r="Q21" i="5" s="1"/>
  <c r="X20" i="5"/>
  <c r="AA20" i="5" s="1"/>
  <c r="N20" i="5"/>
  <c r="Q20" i="5" s="1"/>
  <c r="X19" i="5"/>
  <c r="AA19" i="5" s="1"/>
  <c r="N19" i="5"/>
  <c r="Q19" i="5" s="1"/>
  <c r="X18" i="5"/>
  <c r="AA18" i="5" s="1"/>
  <c r="N18" i="5"/>
  <c r="Q18" i="5" s="1"/>
  <c r="X17" i="5"/>
  <c r="AA17" i="5" s="1"/>
  <c r="N17" i="5"/>
  <c r="Q17" i="5" s="1"/>
  <c r="X16" i="5"/>
  <c r="AA16" i="5" s="1"/>
  <c r="N16" i="5"/>
  <c r="Q16" i="5" s="1"/>
  <c r="X15" i="5"/>
  <c r="AA15" i="5" s="1"/>
  <c r="N15" i="5"/>
  <c r="Q15" i="5" s="1"/>
  <c r="X14" i="5"/>
  <c r="AA14" i="5" s="1"/>
  <c r="N14" i="5"/>
  <c r="Q14" i="5" s="1"/>
  <c r="X13" i="5"/>
  <c r="AA13" i="5" s="1"/>
  <c r="N13" i="5"/>
  <c r="Q13" i="5" s="1"/>
  <c r="X12" i="5"/>
  <c r="AA12" i="5" s="1"/>
  <c r="N12" i="5"/>
  <c r="Q12" i="5" s="1"/>
  <c r="X11" i="5"/>
  <c r="N11" i="5"/>
  <c r="Q11" i="5" s="1"/>
  <c r="Q10" i="5"/>
  <c r="AA9" i="5"/>
  <c r="AB31" i="2"/>
  <c r="AA31" i="2"/>
  <c r="Z31" i="2"/>
  <c r="X31" i="2"/>
  <c r="W31" i="2"/>
  <c r="V31" i="2"/>
  <c r="R31" i="2"/>
  <c r="Q31" i="2"/>
  <c r="P31" i="2"/>
  <c r="O31" i="2"/>
  <c r="N31" i="2"/>
  <c r="M31" i="2"/>
  <c r="L31" i="2"/>
  <c r="K31" i="2"/>
  <c r="I31" i="2"/>
  <c r="H31" i="2"/>
  <c r="G31" i="2"/>
  <c r="F31" i="2"/>
  <c r="E31" i="2"/>
  <c r="D31" i="2"/>
  <c r="Y30" i="2"/>
  <c r="U30" i="2" s="1"/>
  <c r="S30" i="2"/>
  <c r="J30" i="2"/>
  <c r="Y29" i="2"/>
  <c r="U29" i="2" s="1"/>
  <c r="S29" i="2"/>
  <c r="J29" i="2"/>
  <c r="Y28" i="2"/>
  <c r="U28" i="2" s="1"/>
  <c r="S28" i="2"/>
  <c r="J28" i="2"/>
  <c r="Y27" i="2"/>
  <c r="U27" i="2" s="1"/>
  <c r="S27" i="2"/>
  <c r="J27" i="2"/>
  <c r="Y26" i="2"/>
  <c r="U26" i="2" s="1"/>
  <c r="S26" i="2"/>
  <c r="J26" i="2"/>
  <c r="Y25" i="2"/>
  <c r="U25" i="2" s="1"/>
  <c r="S25" i="2"/>
  <c r="J25" i="2"/>
  <c r="Y24" i="2"/>
  <c r="U24" i="2" s="1"/>
  <c r="J24" i="2"/>
  <c r="Y23" i="2"/>
  <c r="U23" i="2" s="1"/>
  <c r="J23" i="2"/>
  <c r="Y22" i="2"/>
  <c r="U22" i="2" s="1"/>
  <c r="J22" i="2"/>
  <c r="Y21" i="2"/>
  <c r="U21" i="2" s="1"/>
  <c r="J21" i="2"/>
  <c r="T21" i="2" s="1"/>
  <c r="Y20" i="2"/>
  <c r="U20" i="2" s="1"/>
  <c r="J20" i="2"/>
  <c r="Y19" i="2"/>
  <c r="U19" i="2" s="1"/>
  <c r="J19" i="2"/>
  <c r="Y18" i="2"/>
  <c r="U18" i="2" s="1"/>
  <c r="J18" i="2"/>
  <c r="Y17" i="2"/>
  <c r="U17" i="2" s="1"/>
  <c r="J17" i="2"/>
  <c r="Y16" i="2"/>
  <c r="U16" i="2" s="1"/>
  <c r="J16" i="2"/>
  <c r="Y15" i="2"/>
  <c r="U15" i="2" s="1"/>
  <c r="S15" i="2"/>
  <c r="J15" i="2"/>
  <c r="Y14" i="2"/>
  <c r="U14" i="2" s="1"/>
  <c r="S14" i="2"/>
  <c r="J14" i="2"/>
  <c r="Y13" i="2"/>
  <c r="U13" i="2" s="1"/>
  <c r="S13" i="2"/>
  <c r="J13" i="2"/>
  <c r="Y12" i="2"/>
  <c r="U12" i="2" s="1"/>
  <c r="S12" i="2"/>
  <c r="J12" i="2"/>
  <c r="Y11" i="2"/>
  <c r="U11" i="2" s="1"/>
  <c r="S11" i="2"/>
  <c r="J11" i="2"/>
  <c r="Y10" i="2"/>
  <c r="U10" i="2" s="1"/>
  <c r="S10" i="2"/>
  <c r="J10" i="2"/>
  <c r="Y9" i="2"/>
  <c r="U9" i="2" s="1"/>
  <c r="S9" i="2"/>
  <c r="J9" i="2"/>
  <c r="T12" i="2" l="1"/>
  <c r="T16" i="2"/>
  <c r="T20" i="2"/>
  <c r="T24" i="2"/>
  <c r="T28" i="2"/>
  <c r="T11" i="2"/>
  <c r="T15" i="2"/>
  <c r="T19" i="2"/>
  <c r="T23" i="2"/>
  <c r="T27" i="2"/>
  <c r="T10" i="2"/>
  <c r="T14" i="2"/>
  <c r="T18" i="2"/>
  <c r="T22" i="2"/>
  <c r="T26" i="2"/>
  <c r="T9" i="2"/>
  <c r="T13" i="2"/>
  <c r="T17" i="2"/>
  <c r="T25" i="2"/>
  <c r="L14" i="11"/>
  <c r="L26" i="11"/>
  <c r="L30" i="11"/>
  <c r="L40" i="11"/>
  <c r="L17" i="11"/>
  <c r="L21" i="11"/>
  <c r="I18" i="21"/>
  <c r="K46" i="9"/>
  <c r="L41" i="11"/>
  <c r="L27" i="11"/>
  <c r="L42" i="11"/>
  <c r="L16" i="11"/>
  <c r="L20" i="11"/>
  <c r="L38" i="11"/>
  <c r="L13" i="11"/>
  <c r="L24" i="11"/>
  <c r="L33" i="11"/>
  <c r="L28" i="11"/>
  <c r="L32" i="11"/>
  <c r="L9" i="11"/>
  <c r="L43" i="11"/>
  <c r="L11" i="11"/>
  <c r="L25" i="11"/>
  <c r="L15" i="11"/>
  <c r="L18" i="11"/>
  <c r="L29" i="11"/>
  <c r="L31" i="11"/>
  <c r="L10" i="11"/>
  <c r="L35" i="11"/>
  <c r="L22" i="11"/>
  <c r="L23" i="11"/>
  <c r="L36" i="11"/>
  <c r="L19" i="11"/>
  <c r="L8" i="11"/>
  <c r="L39" i="11"/>
  <c r="L34" i="11"/>
  <c r="S31" i="2"/>
  <c r="L37" i="11"/>
  <c r="AA10" i="5"/>
  <c r="AB10" i="5" s="1"/>
  <c r="X206" i="5"/>
  <c r="J31" i="2"/>
  <c r="Q9" i="5"/>
  <c r="N206" i="5"/>
  <c r="U31" i="2"/>
  <c r="Y31" i="2"/>
  <c r="M44" i="11"/>
  <c r="G44" i="11"/>
  <c r="L12" i="11"/>
  <c r="K44" i="11"/>
  <c r="Q44" i="11"/>
  <c r="L46" i="9"/>
  <c r="L44" i="11" l="1"/>
  <c r="AA206" i="5"/>
  <c r="T31" i="2"/>
  <c r="Q206" i="5"/>
  <c r="AB9" i="5"/>
  <c r="AB206" i="5" s="1"/>
</calcChain>
</file>

<file path=xl/sharedStrings.xml><?xml version="1.0" encoding="utf-8"?>
<sst xmlns="http://schemas.openxmlformats.org/spreadsheetml/2006/main" count="3282" uniqueCount="762">
  <si>
    <t>Annual Statistical Report</t>
  </si>
  <si>
    <t>v. 2024.01.22</t>
  </si>
  <si>
    <t>Year covered:</t>
  </si>
  <si>
    <t>Country of asylum reporting:</t>
  </si>
  <si>
    <t>Angola - ANG</t>
  </si>
  <si>
    <t>Name of focal point:</t>
  </si>
  <si>
    <t>Table I.  Refugees and others of concern to UNHCR -- Summary</t>
  </si>
  <si>
    <t>Type of</t>
  </si>
  <si>
    <t>Start</t>
  </si>
  <si>
    <t>End of</t>
  </si>
  <si>
    <t>population</t>
  </si>
  <si>
    <t>Data element</t>
  </si>
  <si>
    <t>Source</t>
  </si>
  <si>
    <t>year(*)</t>
  </si>
  <si>
    <t>year</t>
  </si>
  <si>
    <t>1.   Refugees</t>
  </si>
  <si>
    <t>Total refugee population</t>
  </si>
  <si>
    <t>Table II</t>
  </si>
  <si>
    <t>2.   Refugee-like</t>
  </si>
  <si>
    <t>Total people in refugee-like situations</t>
  </si>
  <si>
    <t>Table II B</t>
  </si>
  <si>
    <t>3.   Asylum-seekers</t>
  </si>
  <si>
    <t>Total pending applications</t>
  </si>
  <si>
    <t>Table IV</t>
  </si>
  <si>
    <t>4.   Refugee returnees</t>
  </si>
  <si>
    <t>Total returns during the year (refugees + refugee-like situations)</t>
  </si>
  <si>
    <t>Table VI.A+B</t>
  </si>
  <si>
    <t>-</t>
  </si>
  <si>
    <t>5.   Internally displaced persons (IDPs)</t>
  </si>
  <si>
    <t>Total IDPs protected/assisted by UNHCR + people in IDP-like situations</t>
  </si>
  <si>
    <t>Table V.A+B</t>
  </si>
  <si>
    <t>6.   Returned IDPs</t>
  </si>
  <si>
    <t>Total IDP (+ IDP-like) returns (protected/assisted by UNHCR) during the year</t>
  </si>
  <si>
    <t>7.   Stateless persons</t>
  </si>
  <si>
    <t>Total persons of concern under UNHCR’s statelessness mandate</t>
  </si>
  <si>
    <t>Table VI.C</t>
  </si>
  <si>
    <t>8.   Others of concern</t>
  </si>
  <si>
    <t>Total Others of concern to UNHCR</t>
  </si>
  <si>
    <t>Table VI.D</t>
  </si>
  <si>
    <t>9.   Venezuelans displaced abroad</t>
  </si>
  <si>
    <t>Total Venezuelans displaced abroad</t>
  </si>
  <si>
    <t>Table VI.E</t>
  </si>
  <si>
    <t>10. Host Communities</t>
  </si>
  <si>
    <t>Total population in host communities</t>
  </si>
  <si>
    <t>Table VI.F</t>
  </si>
  <si>
    <t>Total population of concern (total is less than the sum of all population groups above if displaced stateless populations are reported)</t>
  </si>
  <si>
    <t>(*) Should equal End-of year previous Annual Statistical Report.</t>
  </si>
  <si>
    <r>
      <rPr>
        <b/>
        <sz val="12"/>
        <color rgb="FF000000"/>
        <rFont val="Arial"/>
        <family val="2"/>
      </rPr>
      <t>Table II.  Refugee population and changes</t>
    </r>
    <r>
      <rPr>
        <b/>
        <vertAlign val="superscript"/>
        <sz val="12"/>
        <color rgb="FF000000"/>
        <rFont val="Arial"/>
        <family val="2"/>
      </rPr>
      <t>(1)</t>
    </r>
  </si>
  <si>
    <t xml:space="preserve"> </t>
  </si>
  <si>
    <t>Pop. start year</t>
  </si>
  <si>
    <t>Increases during the year</t>
  </si>
  <si>
    <t>Decreases during the year</t>
  </si>
  <si>
    <t>Pop. end-year(6)</t>
  </si>
  <si>
    <t>of which:</t>
  </si>
  <si>
    <t>Spont. arrivals</t>
  </si>
  <si>
    <t>Vol. repat. (5)</t>
  </si>
  <si>
    <t>Resettlement</t>
  </si>
  <si>
    <t>UASC</t>
  </si>
  <si>
    <t>UNHCR-</t>
  </si>
  <si>
    <t>Group</t>
  </si>
  <si>
    <t>Indiv.</t>
  </si>
  <si>
    <t>Resettle-</t>
  </si>
  <si>
    <t>Of which-</t>
  </si>
  <si>
    <t>Female</t>
  </si>
  <si>
    <t>assisted</t>
  </si>
  <si>
    <t>recog-</t>
  </si>
  <si>
    <t>Temporary</t>
  </si>
  <si>
    <t>recogn.</t>
  </si>
  <si>
    <t>ment</t>
  </si>
  <si>
    <t>Other</t>
  </si>
  <si>
    <t>Natura-</t>
  </si>
  <si>
    <t>Total</t>
  </si>
  <si>
    <t>Basis</t>
  </si>
  <si>
    <t>Origin</t>
  </si>
  <si>
    <t>(3)</t>
  </si>
  <si>
    <t>nition</t>
  </si>
  <si>
    <t>protection</t>
  </si>
  <si>
    <t>(4)</t>
  </si>
  <si>
    <t>arrivals</t>
  </si>
  <si>
    <t>Births</t>
  </si>
  <si>
    <t>(explain)</t>
  </si>
  <si>
    <t>assisted(3)</t>
  </si>
  <si>
    <t>Cessation</t>
  </si>
  <si>
    <t>lization</t>
  </si>
  <si>
    <t>Deaths</t>
  </si>
  <si>
    <t>Total (9)</t>
  </si>
  <si>
    <t>0-4</t>
  </si>
  <si>
    <t>5-11</t>
  </si>
  <si>
    <t>12-14</t>
  </si>
  <si>
    <t>0-14 (10)</t>
  </si>
  <si>
    <t>15-17</t>
  </si>
  <si>
    <t>(7)</t>
  </si>
  <si>
    <t>(8)</t>
  </si>
  <si>
    <t>Notes</t>
  </si>
  <si>
    <t>AFG</t>
  </si>
  <si>
    <t>Afghanistan</t>
  </si>
  <si>
    <t>ALB</t>
  </si>
  <si>
    <t>Albania</t>
  </si>
  <si>
    <t>ALG</t>
  </si>
  <si>
    <t>Algeria</t>
  </si>
  <si>
    <t>AND</t>
  </si>
  <si>
    <t>Andorra</t>
  </si>
  <si>
    <t>ANG</t>
  </si>
  <si>
    <t>Angola</t>
  </si>
  <si>
    <t>ANT</t>
  </si>
  <si>
    <t>Antigua and Barbuda</t>
  </si>
  <si>
    <t>ARE</t>
  </si>
  <si>
    <t>Egypt</t>
  </si>
  <si>
    <t>ARG</t>
  </si>
  <si>
    <t>Argentina</t>
  </si>
  <si>
    <t>ARM</t>
  </si>
  <si>
    <t>Armenia</t>
  </si>
  <si>
    <t>AUL</t>
  </si>
  <si>
    <t>Australia</t>
  </si>
  <si>
    <t>AUS</t>
  </si>
  <si>
    <t>Austria</t>
  </si>
  <si>
    <t>AZE</t>
  </si>
  <si>
    <t>Azerbaijan</t>
  </si>
  <si>
    <t>BAH</t>
  </si>
  <si>
    <t>Bahrain</t>
  </si>
  <si>
    <t>BAR</t>
  </si>
  <si>
    <t>Barbados</t>
  </si>
  <si>
    <t>BDI</t>
  </si>
  <si>
    <t>Burundi</t>
  </si>
  <si>
    <t>BEL</t>
  </si>
  <si>
    <t>Belgium</t>
  </si>
  <si>
    <t>BEN</t>
  </si>
  <si>
    <t>Benin</t>
  </si>
  <si>
    <t>BER</t>
  </si>
  <si>
    <t>Bermuda</t>
  </si>
  <si>
    <t>BGD</t>
  </si>
  <si>
    <t>Bangladesh</t>
  </si>
  <si>
    <t>BHS</t>
  </si>
  <si>
    <t>Bahamas</t>
  </si>
  <si>
    <t>BHU</t>
  </si>
  <si>
    <t>Bhutan</t>
  </si>
  <si>
    <t>BKF</t>
  </si>
  <si>
    <t>Burkina Faso</t>
  </si>
  <si>
    <t>BLR</t>
  </si>
  <si>
    <t>Belarus</t>
  </si>
  <si>
    <t>BOL</t>
  </si>
  <si>
    <t>Bolivia (Plurinational State of)</t>
  </si>
  <si>
    <t>BOT</t>
  </si>
  <si>
    <t>Botswana</t>
  </si>
  <si>
    <t>BRA</t>
  </si>
  <si>
    <t>Brazil</t>
  </si>
  <si>
    <t>BRU</t>
  </si>
  <si>
    <t>Brunei Darussalam</t>
  </si>
  <si>
    <t>BSN</t>
  </si>
  <si>
    <t>Bosnia and Herzegovina</t>
  </si>
  <si>
    <t>BUL</t>
  </si>
  <si>
    <t>Bulgaria</t>
  </si>
  <si>
    <t>BZE</t>
  </si>
  <si>
    <t>Belize</t>
  </si>
  <si>
    <t>CAM</t>
  </si>
  <si>
    <t>Cambodia</t>
  </si>
  <si>
    <t>CAN</t>
  </si>
  <si>
    <t>Canada</t>
  </si>
  <si>
    <t>CAR</t>
  </si>
  <si>
    <t>Central African Rep.</t>
  </si>
  <si>
    <t>CAY</t>
  </si>
  <si>
    <t>Cayman Islands</t>
  </si>
  <si>
    <t>CHD</t>
  </si>
  <si>
    <t>Chad</t>
  </si>
  <si>
    <t>CHI</t>
  </si>
  <si>
    <t>China</t>
  </si>
  <si>
    <t>CHL</t>
  </si>
  <si>
    <t>Chile</t>
  </si>
  <si>
    <t>CMR</t>
  </si>
  <si>
    <t>Cameroon</t>
  </si>
  <si>
    <t>COB</t>
  </si>
  <si>
    <t>Congo</t>
  </si>
  <si>
    <t>COD</t>
  </si>
  <si>
    <t>Dem. Rep. of the Congo</t>
  </si>
  <si>
    <t>COI</t>
  </si>
  <si>
    <t>Comoros</t>
  </si>
  <si>
    <t>COK</t>
  </si>
  <si>
    <t>Cook Islands</t>
  </si>
  <si>
    <t>COL</t>
  </si>
  <si>
    <t>Colombia</t>
  </si>
  <si>
    <t>COS</t>
  </si>
  <si>
    <t>Costa Rica</t>
  </si>
  <si>
    <t>CUB</t>
  </si>
  <si>
    <t>Cuba</t>
  </si>
  <si>
    <t>CVI</t>
  </si>
  <si>
    <t>Cabo Verde</t>
  </si>
  <si>
    <t>CYP</t>
  </si>
  <si>
    <t>Cyprus</t>
  </si>
  <si>
    <t>CZE</t>
  </si>
  <si>
    <t>Czechia</t>
  </si>
  <si>
    <t>DEN</t>
  </si>
  <si>
    <t>Denmark</t>
  </si>
  <si>
    <t>DJB</t>
  </si>
  <si>
    <t>Djibouti</t>
  </si>
  <si>
    <t>DMA</t>
  </si>
  <si>
    <t>Dominica</t>
  </si>
  <si>
    <t>DOM</t>
  </si>
  <si>
    <t>Dominican Rep.</t>
  </si>
  <si>
    <t>ECU</t>
  </si>
  <si>
    <t>Ecuador</t>
  </si>
  <si>
    <t>EGU</t>
  </si>
  <si>
    <t>Equatorial Guinea</t>
  </si>
  <si>
    <t>ERT</t>
  </si>
  <si>
    <t>Eritrea</t>
  </si>
  <si>
    <t>EST</t>
  </si>
  <si>
    <t>Estonia</t>
  </si>
  <si>
    <t>ETH</t>
  </si>
  <si>
    <t>Ethiopia</t>
  </si>
  <si>
    <t>FGU</t>
  </si>
  <si>
    <t>French Guiana</t>
  </si>
  <si>
    <t>FIJ</t>
  </si>
  <si>
    <t>Fiji</t>
  </si>
  <si>
    <t>FIN</t>
  </si>
  <si>
    <t>Finland</t>
  </si>
  <si>
    <t>FNC</t>
  </si>
  <si>
    <t>New Caledonia</t>
  </si>
  <si>
    <t>FPO</t>
  </si>
  <si>
    <t>French Polynesia</t>
  </si>
  <si>
    <t>FRA</t>
  </si>
  <si>
    <t>France</t>
  </si>
  <si>
    <t>FRO</t>
  </si>
  <si>
    <t>Faeroe Islands</t>
  </si>
  <si>
    <t>FSM</t>
  </si>
  <si>
    <t>Micronesia (Federated States of)</t>
  </si>
  <si>
    <t>GAB</t>
  </si>
  <si>
    <t>Gabon</t>
  </si>
  <si>
    <t>GAM</t>
  </si>
  <si>
    <t>Gambia</t>
  </si>
  <si>
    <t>GAZ</t>
  </si>
  <si>
    <t>State of Palestine</t>
  </si>
  <si>
    <t>GBR</t>
  </si>
  <si>
    <t>United Kingdom of Great Britain and Northern Ireland</t>
  </si>
  <si>
    <t>GEO</t>
  </si>
  <si>
    <t>Georgia</t>
  </si>
  <si>
    <t>GFR</t>
  </si>
  <si>
    <t>Germany</t>
  </si>
  <si>
    <t>GHA</t>
  </si>
  <si>
    <t>Ghana</t>
  </si>
  <si>
    <t>GIB</t>
  </si>
  <si>
    <t>Gibraltar</t>
  </si>
  <si>
    <t>GNB</t>
  </si>
  <si>
    <t>Guinea-Bissau</t>
  </si>
  <si>
    <t>GRE</t>
  </si>
  <si>
    <t>Greece</t>
  </si>
  <si>
    <t>GRN</t>
  </si>
  <si>
    <t>Grenada</t>
  </si>
  <si>
    <t>GUA</t>
  </si>
  <si>
    <t>Guatemala</t>
  </si>
  <si>
    <t>GUI</t>
  </si>
  <si>
    <t>Guinea</t>
  </si>
  <si>
    <t>GUY</t>
  </si>
  <si>
    <t>Guyana</t>
  </si>
  <si>
    <t>HAI</t>
  </si>
  <si>
    <t>Haiti</t>
  </si>
  <si>
    <t>HKG</t>
  </si>
  <si>
    <t>China, Hong Kong SAR</t>
  </si>
  <si>
    <t>HON</t>
  </si>
  <si>
    <t>Honduras</t>
  </si>
  <si>
    <t>HRV</t>
  </si>
  <si>
    <t>Croatia</t>
  </si>
  <si>
    <t>HUN</t>
  </si>
  <si>
    <t>Hungary</t>
  </si>
  <si>
    <t>ICE</t>
  </si>
  <si>
    <t>Iceland</t>
  </si>
  <si>
    <t>ICO</t>
  </si>
  <si>
    <t>Cote d'Ivoire</t>
  </si>
  <si>
    <t>IND</t>
  </si>
  <si>
    <t>India</t>
  </si>
  <si>
    <t>INS</t>
  </si>
  <si>
    <t>Indonesia</t>
  </si>
  <si>
    <t>IRE</t>
  </si>
  <si>
    <t>Ireland</t>
  </si>
  <si>
    <t>IRN</t>
  </si>
  <si>
    <t>Iran (Islamic Rep. of)</t>
  </si>
  <si>
    <t>IRQ</t>
  </si>
  <si>
    <t>Iraq</t>
  </si>
  <si>
    <t>ISR</t>
  </si>
  <si>
    <t>Israel</t>
  </si>
  <si>
    <t>ITA</t>
  </si>
  <si>
    <t>Italy</t>
  </si>
  <si>
    <t>JAM</t>
  </si>
  <si>
    <t>Jamaica</t>
  </si>
  <si>
    <t>JOR</t>
  </si>
  <si>
    <t>Jordan</t>
  </si>
  <si>
    <t>JPN</t>
  </si>
  <si>
    <t>Japan</t>
  </si>
  <si>
    <t>KAZ</t>
  </si>
  <si>
    <t>Kazakhstan</t>
  </si>
  <si>
    <t>KEN</t>
  </si>
  <si>
    <t>Kenya</t>
  </si>
  <si>
    <t>KGZ</t>
  </si>
  <si>
    <t>Kyrgyzstan</t>
  </si>
  <si>
    <t>KIR</t>
  </si>
  <si>
    <t>Kiribati</t>
  </si>
  <si>
    <t>KOR</t>
  </si>
  <si>
    <t>Rep. of Korea</t>
  </si>
  <si>
    <t>KRN</t>
  </si>
  <si>
    <t>Dem. People's Rep. of Korea</t>
  </si>
  <si>
    <t>KUW</t>
  </si>
  <si>
    <t>Kuwait</t>
  </si>
  <si>
    <t>LAO</t>
  </si>
  <si>
    <t>Lao People's Dem. Rep.</t>
  </si>
  <si>
    <t>LBR</t>
  </si>
  <si>
    <t>Liberia</t>
  </si>
  <si>
    <t>LBY</t>
  </si>
  <si>
    <t>Libya</t>
  </si>
  <si>
    <t>LCA</t>
  </si>
  <si>
    <t>Saint Lucia</t>
  </si>
  <si>
    <t>LEB</t>
  </si>
  <si>
    <t>Lebanon</t>
  </si>
  <si>
    <t>LES</t>
  </si>
  <si>
    <t>Lesotho</t>
  </si>
  <si>
    <t>LIE</t>
  </si>
  <si>
    <t>Liechtenstein</t>
  </si>
  <si>
    <t>LKA</t>
  </si>
  <si>
    <t>Sri Lanka</t>
  </si>
  <si>
    <t>LTU</t>
  </si>
  <si>
    <t>Lithuania</t>
  </si>
  <si>
    <t>LUX</t>
  </si>
  <si>
    <t>Luxembourg</t>
  </si>
  <si>
    <t>LVA</t>
  </si>
  <si>
    <t>Latvia</t>
  </si>
  <si>
    <t>MAC</t>
  </si>
  <si>
    <t>China, Macao SAR</t>
  </si>
  <si>
    <t>MAD</t>
  </si>
  <si>
    <t>Madagascar</t>
  </si>
  <si>
    <t>MAR</t>
  </si>
  <si>
    <t>Martinique</t>
  </si>
  <si>
    <t>MAU</t>
  </si>
  <si>
    <t>Mauritania</t>
  </si>
  <si>
    <t>MCD</t>
  </si>
  <si>
    <t>North Macedonia</t>
  </si>
  <si>
    <t>MCO</t>
  </si>
  <si>
    <t>Monaco</t>
  </si>
  <si>
    <t>MDA</t>
  </si>
  <si>
    <t>Rep. of Moldova</t>
  </si>
  <si>
    <t>MDV</t>
  </si>
  <si>
    <t>Maldives</t>
  </si>
  <si>
    <t>MEX</t>
  </si>
  <si>
    <t>Mexico</t>
  </si>
  <si>
    <t>MHL</t>
  </si>
  <si>
    <t>Marshall Islands</t>
  </si>
  <si>
    <t>MLI</t>
  </si>
  <si>
    <t>Mali</t>
  </si>
  <si>
    <t>MLS</t>
  </si>
  <si>
    <t>Malaysia</t>
  </si>
  <si>
    <t>MLW</t>
  </si>
  <si>
    <t>Malawi</t>
  </si>
  <si>
    <t>MNG</t>
  </si>
  <si>
    <t>Mongolia</t>
  </si>
  <si>
    <t>MOR</t>
  </si>
  <si>
    <t>Morocco</t>
  </si>
  <si>
    <t>MOZ</t>
  </si>
  <si>
    <t>Mozambique</t>
  </si>
  <si>
    <t>MTA</t>
  </si>
  <si>
    <t>Malta</t>
  </si>
  <si>
    <t>MNE</t>
  </si>
  <si>
    <t>Montenegro</t>
  </si>
  <si>
    <t>MTS</t>
  </si>
  <si>
    <t>Mauritius</t>
  </si>
  <si>
    <t>MYA</t>
  </si>
  <si>
    <t>Myanmar</t>
  </si>
  <si>
    <t>NAM</t>
  </si>
  <si>
    <t>Namibia</t>
  </si>
  <si>
    <t>NEP</t>
  </si>
  <si>
    <t>Nepal</t>
  </si>
  <si>
    <t>NET</t>
  </si>
  <si>
    <t>Netherlands</t>
  </si>
  <si>
    <t>NGR</t>
  </si>
  <si>
    <t>Niger</t>
  </si>
  <si>
    <t>NIC</t>
  </si>
  <si>
    <t>Nicaragua</t>
  </si>
  <si>
    <t>NIG</t>
  </si>
  <si>
    <t>Nigeria</t>
  </si>
  <si>
    <t>NIU</t>
  </si>
  <si>
    <t>Niue</t>
  </si>
  <si>
    <t>NOR</t>
  </si>
  <si>
    <t>Norway</t>
  </si>
  <si>
    <t>NRU</t>
  </si>
  <si>
    <t>Nauru</t>
  </si>
  <si>
    <t>NZL</t>
  </si>
  <si>
    <t>New Zealand</t>
  </si>
  <si>
    <t>OMN</t>
  </si>
  <si>
    <t>Oman</t>
  </si>
  <si>
    <t>PAK</t>
  </si>
  <si>
    <t>Pakistan</t>
  </si>
  <si>
    <t>PAN</t>
  </si>
  <si>
    <t>Panama</t>
  </si>
  <si>
    <t>PAR</t>
  </si>
  <si>
    <t>Paraguay</t>
  </si>
  <si>
    <t>PER</t>
  </si>
  <si>
    <t>Peru</t>
  </si>
  <si>
    <t>PHI</t>
  </si>
  <si>
    <t>Philippines</t>
  </si>
  <si>
    <t>PLW</t>
  </si>
  <si>
    <t>Palau</t>
  </si>
  <si>
    <t>PNG</t>
  </si>
  <si>
    <t>Papua New Guinea</t>
  </si>
  <si>
    <t>POL</t>
  </si>
  <si>
    <t>Poland</t>
  </si>
  <si>
    <t>POR</t>
  </si>
  <si>
    <t>Portugal</t>
  </si>
  <si>
    <t>PUE</t>
  </si>
  <si>
    <t>Puerto Rico</t>
  </si>
  <si>
    <t>QAT</t>
  </si>
  <si>
    <t>Qatar</t>
  </si>
  <si>
    <t>ROM</t>
  </si>
  <si>
    <t>Romania</t>
  </si>
  <si>
    <t>RSA</t>
  </si>
  <si>
    <t>South Africa</t>
  </si>
  <si>
    <t>RUS</t>
  </si>
  <si>
    <t>Russian Federation</t>
  </si>
  <si>
    <t>RWA</t>
  </si>
  <si>
    <t>Rwanda</t>
  </si>
  <si>
    <t>SAL</t>
  </si>
  <si>
    <t>El Salvador</t>
  </si>
  <si>
    <t>SAU</t>
  </si>
  <si>
    <t>Saudi Arabia</t>
  </si>
  <si>
    <t>SRB</t>
  </si>
  <si>
    <t>Serbia and Kosovo: S/RES/1244 (1999)</t>
  </si>
  <si>
    <t>SEN</t>
  </si>
  <si>
    <t>Senegal</t>
  </si>
  <si>
    <t>SEY</t>
  </si>
  <si>
    <t>Seychelles</t>
  </si>
  <si>
    <t>SIN</t>
  </si>
  <si>
    <t>Singapore</t>
  </si>
  <si>
    <t>SLE</t>
  </si>
  <si>
    <t>Sierra Leone</t>
  </si>
  <si>
    <t>SMA</t>
  </si>
  <si>
    <t>San Marino</t>
  </si>
  <si>
    <t>SOL</t>
  </si>
  <si>
    <t>Solomon Islands</t>
  </si>
  <si>
    <t>SOM</t>
  </si>
  <si>
    <t>Somalia</t>
  </si>
  <si>
    <t>SPA</t>
  </si>
  <si>
    <t>Spain</t>
  </si>
  <si>
    <t>SRV</t>
  </si>
  <si>
    <t>Viet Nam</t>
  </si>
  <si>
    <t>STK</t>
  </si>
  <si>
    <t>Saint Kitts and Nevis</t>
  </si>
  <si>
    <t>STP</t>
  </si>
  <si>
    <t>Sao Tome and Principe</t>
  </si>
  <si>
    <t>SUD</t>
  </si>
  <si>
    <t>Sudan</t>
  </si>
  <si>
    <t>SUR</t>
  </si>
  <si>
    <t>Suriname</t>
  </si>
  <si>
    <t>SSD</t>
  </si>
  <si>
    <t>South Sudan</t>
  </si>
  <si>
    <t>SVK</t>
  </si>
  <si>
    <t>Slovakia</t>
  </si>
  <si>
    <t>SVN</t>
  </si>
  <si>
    <t>Slovenia</t>
  </si>
  <si>
    <t>SWA</t>
  </si>
  <si>
    <t>Eswatini</t>
  </si>
  <si>
    <t>SWE</t>
  </si>
  <si>
    <t>Sweden</t>
  </si>
  <si>
    <t>SWI</t>
  </si>
  <si>
    <t>Switzerland</t>
  </si>
  <si>
    <t>SYR</t>
  </si>
  <si>
    <t>Syrian Arab Rep.</t>
  </si>
  <si>
    <t>TAN</t>
  </si>
  <si>
    <t>United Rep. of Tanzania</t>
  </si>
  <si>
    <t>TCI</t>
  </si>
  <si>
    <t>Turks and Caicos Islands</t>
  </si>
  <si>
    <t>THA</t>
  </si>
  <si>
    <t>Thailand</t>
  </si>
  <si>
    <t>TJK</t>
  </si>
  <si>
    <t>Tajikistan</t>
  </si>
  <si>
    <t>TKM</t>
  </si>
  <si>
    <t>Turkmenistan</t>
  </si>
  <si>
    <t>TMP</t>
  </si>
  <si>
    <t>Timor-Leste</t>
  </si>
  <si>
    <t>TOG</t>
  </si>
  <si>
    <t>Togo</t>
  </si>
  <si>
    <t>TON</t>
  </si>
  <si>
    <t>Tonga</t>
  </si>
  <si>
    <t>TRT</t>
  </si>
  <si>
    <t>Trinidad and Tobago</t>
  </si>
  <si>
    <t>TUN</t>
  </si>
  <si>
    <t>Tunisia</t>
  </si>
  <si>
    <t>TUR</t>
  </si>
  <si>
    <t>Türkiye</t>
  </si>
  <si>
    <t>TUV</t>
  </si>
  <si>
    <t>Tuvalu</t>
  </si>
  <si>
    <t>UAE</t>
  </si>
  <si>
    <t>United Arab Emirates</t>
  </si>
  <si>
    <t>UGA</t>
  </si>
  <si>
    <t>Uganda</t>
  </si>
  <si>
    <t>UKR</t>
  </si>
  <si>
    <t>Ukraine</t>
  </si>
  <si>
    <t>URU</t>
  </si>
  <si>
    <t>Uruguay</t>
  </si>
  <si>
    <t>USA</t>
  </si>
  <si>
    <t>United States of America</t>
  </si>
  <si>
    <t>UZB</t>
  </si>
  <si>
    <t>Uzbekistan</t>
  </si>
  <si>
    <t>VAN</t>
  </si>
  <si>
    <t>Vanuatu</t>
  </si>
  <si>
    <t>VAT</t>
  </si>
  <si>
    <t>Holy See</t>
  </si>
  <si>
    <t>VCT</t>
  </si>
  <si>
    <t>Saint Vincent and the Grenadines</t>
  </si>
  <si>
    <t>VEN</t>
  </si>
  <si>
    <t>Venezuela (Bolivarian Republic of)</t>
  </si>
  <si>
    <t>WES</t>
  </si>
  <si>
    <t>Samoa</t>
  </si>
  <si>
    <t>WSH</t>
  </si>
  <si>
    <t>Western Sahara</t>
  </si>
  <si>
    <t>YEM</t>
  </si>
  <si>
    <t>Yemen</t>
  </si>
  <si>
    <t>ZAM</t>
  </si>
  <si>
    <t>Zambia</t>
  </si>
  <si>
    <t>ZIM</t>
  </si>
  <si>
    <t>Zimbabwe</t>
  </si>
  <si>
    <t>KOS</t>
  </si>
  <si>
    <t>Kosovo (S/RES/1244(1999))</t>
  </si>
  <si>
    <t>STA</t>
  </si>
  <si>
    <t>Stateless</t>
  </si>
  <si>
    <t>VAR</t>
  </si>
  <si>
    <t>Various</t>
  </si>
  <si>
    <t>TIB</t>
  </si>
  <si>
    <t>Tibet</t>
  </si>
  <si>
    <t>IMN</t>
  </si>
  <si>
    <t>Isle of Man</t>
  </si>
  <si>
    <t>MYP</t>
  </si>
  <si>
    <t>Mayotte</t>
  </si>
  <si>
    <t>REU</t>
  </si>
  <si>
    <t>Reunion</t>
  </si>
  <si>
    <t>AIA</t>
  </si>
  <si>
    <t>Anguilla</t>
  </si>
  <si>
    <t>ABW</t>
  </si>
  <si>
    <t>Aruba</t>
  </si>
  <si>
    <t>BVI</t>
  </si>
  <si>
    <t>British Virgin Islands</t>
  </si>
  <si>
    <t>FLK</t>
  </si>
  <si>
    <t>Falkland Islands (Malvinas)</t>
  </si>
  <si>
    <t>GLP</t>
  </si>
  <si>
    <t>Guadeloupe</t>
  </si>
  <si>
    <t>MSR</t>
  </si>
  <si>
    <t>Montserrat</t>
  </si>
  <si>
    <t>BES</t>
  </si>
  <si>
    <t>Bonaire, Saint Eustatius and Saba</t>
  </si>
  <si>
    <t>VIR</t>
  </si>
  <si>
    <t>United States Virgin Islands</t>
  </si>
  <si>
    <t>GUM</t>
  </si>
  <si>
    <t>Guam</t>
  </si>
  <si>
    <t>MNP</t>
  </si>
  <si>
    <t>Northern Mariana Islands</t>
  </si>
  <si>
    <t>TKL</t>
  </si>
  <si>
    <t>Tokelau</t>
  </si>
  <si>
    <t>ASM</t>
  </si>
  <si>
    <t>American Samoa</t>
  </si>
  <si>
    <t>BVT</t>
  </si>
  <si>
    <t>Bouvet Island</t>
  </si>
  <si>
    <t>NFK</t>
  </si>
  <si>
    <t>Norfolk Island</t>
  </si>
  <si>
    <t>SGS</t>
  </si>
  <si>
    <t>South Georgia and the South Sandwich Islands</t>
  </si>
  <si>
    <t>SJM</t>
  </si>
  <si>
    <t>Svalbard and Jan Mayen</t>
  </si>
  <si>
    <t>SPM</t>
  </si>
  <si>
    <t>Saint-Pierre-et-Miquelon</t>
  </si>
  <si>
    <t>WLF</t>
  </si>
  <si>
    <t xml:space="preserve">Wallis and Futuna Islands </t>
  </si>
  <si>
    <t>SHN</t>
  </si>
  <si>
    <t>Saint Helena</t>
  </si>
  <si>
    <t>PCN</t>
  </si>
  <si>
    <t>Pitcairn</t>
  </si>
  <si>
    <t>GRL</t>
  </si>
  <si>
    <t>Greenland</t>
  </si>
  <si>
    <t>CUW</t>
  </si>
  <si>
    <t xml:space="preserve">Curacao </t>
  </si>
  <si>
    <t>SXM</t>
  </si>
  <si>
    <t>Sint Maarten (Dutch part)</t>
  </si>
  <si>
    <t>JEY</t>
  </si>
  <si>
    <t>Jersey</t>
  </si>
  <si>
    <t>GGY</t>
  </si>
  <si>
    <t>Guernsey</t>
  </si>
  <si>
    <t>BLM</t>
  </si>
  <si>
    <t>Saint-Barthelemy</t>
  </si>
  <si>
    <t>MAF</t>
  </si>
  <si>
    <t>Saint-Martin (French part)</t>
  </si>
  <si>
    <t>UKN</t>
  </si>
  <si>
    <t>Unknown</t>
  </si>
  <si>
    <t>Table III. Forcibly displaced and stateless persons</t>
  </si>
  <si>
    <t>Year:</t>
  </si>
  <si>
    <t>Country:</t>
  </si>
  <si>
    <t>Last updated by:</t>
  </si>
  <si>
    <t>Last updated:</t>
  </si>
  <si>
    <t>Exported:</t>
  </si>
  <si>
    <t>12 February 2024 20:43:24</t>
  </si>
  <si>
    <t>LOCATION</t>
  </si>
  <si>
    <t>Urban</t>
  </si>
  <si>
    <t>Type</t>
  </si>
  <si>
    <t>Stateless status
(4)</t>
  </si>
  <si>
    <t>Population</t>
  </si>
  <si>
    <t>Male</t>
  </si>
  <si>
    <t>or</t>
  </si>
  <si>
    <t>accommo-</t>
  </si>
  <si>
    <t>of pop.</t>
  </si>
  <si>
    <t>Planning</t>
  </si>
  <si>
    <t>60 and</t>
  </si>
  <si>
    <t>Age</t>
  </si>
  <si>
    <t>Grand</t>
  </si>
  <si>
    <t>Type of aggregation</t>
  </si>
  <si>
    <t>rural? (1)</t>
  </si>
  <si>
    <t>dation (2)</t>
  </si>
  <si>
    <t>12-17</t>
  </si>
  <si>
    <t>18-24</t>
  </si>
  <si>
    <t>25-49</t>
  </si>
  <si>
    <t>50-59</t>
  </si>
  <si>
    <t>18-59</t>
  </si>
  <si>
    <t>over</t>
  </si>
  <si>
    <t>unknown</t>
  </si>
  <si>
    <t>(5)</t>
  </si>
  <si>
    <t>total</t>
  </si>
  <si>
    <t>(1) U = urban; R = rural; V = various (avoided "various" whenever possible and try to classify into urban and rural instead)</t>
  </si>
  <si>
    <t>(2) Use either Planned/managed camp, Self-settled camp, Reception/transit camp, Individual accommodation, Collective center, Undefined</t>
  </si>
  <si>
    <t>(3) REF = Refugees; ROC = Persons in refugee-like situations; ASY = Asylum-seekers; IDP = Internally displaced persons; IOC = Persons in IDP-like situations; RET = Returned refugees; RDP = Returned IDPs; OOC =Others of concern; STA = Stateless (stateless or undetermined nationality).</t>
  </si>
  <si>
    <t xml:space="preserve"> If a group is displaced/returnees and stateless at the same time, enter the relevant displacement/returned code, NOT STA. Only use STA if a group is non-displaced stateless.</t>
  </si>
  <si>
    <t xml:space="preserve">(4) NSL = Not stateless; STL = Stateless; UDN = Undetermined nationality. Indicate the stateless status in addition to the (primary) type of population. If type of population = STA, then stateless status must be either STL or UDN. </t>
  </si>
  <si>
    <t>(5) The total population reported for each population group must be equal to the populations reported in the relevant tables for refuges, IDPs, asylum-seekers, stateless persons, and others of concern.</t>
  </si>
  <si>
    <t>Angola : Dispersed in the country / territory</t>
  </si>
  <si>
    <t>Bengo</t>
  </si>
  <si>
    <t>Benguela</t>
  </si>
  <si>
    <t>Bie</t>
  </si>
  <si>
    <t>Cuando Kubango</t>
  </si>
  <si>
    <t>Cabinda</t>
  </si>
  <si>
    <t>Huambo</t>
  </si>
  <si>
    <t>Huila</t>
  </si>
  <si>
    <t>Kifangondo</t>
  </si>
  <si>
    <t>Kwanza Norte</t>
  </si>
  <si>
    <t>Kwanza Sul</t>
  </si>
  <si>
    <t>Luanda</t>
  </si>
  <si>
    <t>Lunda Norte</t>
  </si>
  <si>
    <t>Lunda Sul</t>
  </si>
  <si>
    <t>Luau</t>
  </si>
  <si>
    <t>Malanje</t>
  </si>
  <si>
    <t>Moxico</t>
  </si>
  <si>
    <t>Namibe</t>
  </si>
  <si>
    <t>Sungi</t>
  </si>
  <si>
    <t>Uige</t>
  </si>
  <si>
    <t>Viana</t>
  </si>
  <si>
    <t>Zaire</t>
  </si>
  <si>
    <t>Cunene</t>
  </si>
  <si>
    <t>ASR775141</t>
  </si>
  <si>
    <r>
      <rPr>
        <sz val="8"/>
        <color rgb="FF000000"/>
        <rFont val="Arial"/>
        <family val="2"/>
      </rPr>
      <t xml:space="preserve">Type of procedure: RSD conducted by </t>
    </r>
    <r>
      <rPr>
        <b/>
        <sz val="8"/>
        <color rgb="FF000000"/>
        <rFont val="Arial"/>
        <family val="2"/>
      </rPr>
      <t>UNHCR (U)</t>
    </r>
    <r>
      <rPr>
        <sz val="8"/>
        <color rgb="FF000000"/>
        <rFont val="Arial"/>
        <family val="2"/>
      </rPr>
      <t xml:space="preserve">, the </t>
    </r>
    <r>
      <rPr>
        <b/>
        <sz val="8"/>
        <color rgb="FF000000"/>
        <rFont val="Arial"/>
        <family val="2"/>
      </rPr>
      <t>Government (G)</t>
    </r>
    <r>
      <rPr>
        <sz val="8"/>
        <color rgb="FF000000"/>
        <rFont val="Arial"/>
        <family val="2"/>
      </rPr>
      <t xml:space="preserve">, or </t>
    </r>
    <r>
      <rPr>
        <b/>
        <sz val="8"/>
        <color rgb="FF000000"/>
        <rFont val="Arial"/>
        <family val="2"/>
      </rPr>
      <t>Jointly (J)</t>
    </r>
    <r>
      <rPr>
        <sz val="8"/>
        <color rgb="FF000000"/>
        <rFont val="Arial"/>
        <family val="2"/>
      </rPr>
      <t xml:space="preserve"> by UNHCR and the Government. (*)</t>
    </r>
  </si>
  <si>
    <t>U</t>
  </si>
  <si>
    <r>
      <rPr>
        <sz val="8"/>
        <color rgb="FF000000"/>
        <rFont val="Arial"/>
        <family val="2"/>
      </rPr>
      <t>Applications refer to "</t>
    </r>
    <r>
      <rPr>
        <b/>
        <sz val="8"/>
        <color rgb="FF000000"/>
        <rFont val="Arial"/>
        <family val="2"/>
      </rPr>
      <t>new</t>
    </r>
    <r>
      <rPr>
        <sz val="8"/>
        <color rgb="FF000000"/>
        <rFont val="Arial"/>
        <family val="2"/>
      </rPr>
      <t>" applications (N), "</t>
    </r>
    <r>
      <rPr>
        <b/>
        <sz val="8"/>
        <color rgb="FF000000"/>
        <rFont val="Arial"/>
        <family val="2"/>
      </rPr>
      <t>re-opened/repeat"</t>
    </r>
    <r>
      <rPr>
        <sz val="8"/>
        <color rgb="FF000000"/>
        <rFont val="Arial"/>
        <family val="2"/>
      </rPr>
      <t xml:space="preserve"> applications (R) and/or "</t>
    </r>
    <r>
      <rPr>
        <b/>
        <sz val="8"/>
        <color rgb="FF000000"/>
        <rFont val="Arial"/>
        <family val="2"/>
      </rPr>
      <t>appeal</t>
    </r>
    <r>
      <rPr>
        <sz val="8"/>
        <color rgb="FF000000"/>
        <rFont val="Arial"/>
        <family val="2"/>
      </rPr>
      <t>" applications (A).</t>
    </r>
  </si>
  <si>
    <t>N</t>
  </si>
  <si>
    <r>
      <rPr>
        <sz val="8"/>
        <color rgb="FF000000"/>
        <rFont val="Arial"/>
        <family val="2"/>
      </rPr>
      <t xml:space="preserve">Applications refer to number of </t>
    </r>
    <r>
      <rPr>
        <b/>
        <sz val="8"/>
        <color rgb="FF000000"/>
        <rFont val="Arial"/>
        <family val="2"/>
      </rPr>
      <t>persons</t>
    </r>
    <r>
      <rPr>
        <sz val="8"/>
        <color rgb="FF000000"/>
        <rFont val="Arial"/>
        <family val="2"/>
      </rPr>
      <t xml:space="preserve"> (P) or number of </t>
    </r>
    <r>
      <rPr>
        <b/>
        <sz val="8"/>
        <color rgb="FF000000"/>
        <rFont val="Arial"/>
        <family val="2"/>
      </rPr>
      <t>cases</t>
    </r>
    <r>
      <rPr>
        <sz val="8"/>
        <color rgb="FF000000"/>
        <rFont val="Arial"/>
        <family val="2"/>
      </rPr>
      <t xml:space="preserve"> (C). (Preference: PERSONS)</t>
    </r>
  </si>
  <si>
    <t>P</t>
  </si>
  <si>
    <r>
      <rPr>
        <sz val="8"/>
        <color rgb="FF000000"/>
        <rFont val="Arial"/>
        <family val="2"/>
      </rPr>
      <t xml:space="preserve">Applications: please provide the </t>
    </r>
    <r>
      <rPr>
        <b/>
        <sz val="8"/>
        <color rgb="FF000000"/>
        <rFont val="Arial"/>
        <family val="2"/>
      </rPr>
      <t>average</t>
    </r>
    <r>
      <rPr>
        <sz val="8"/>
        <color rgb="FF000000"/>
        <rFont val="Arial"/>
        <family val="2"/>
      </rPr>
      <t xml:space="preserve"> number of </t>
    </r>
    <r>
      <rPr>
        <b/>
        <sz val="8"/>
        <color rgb="FF000000"/>
        <rFont val="Arial"/>
        <family val="2"/>
      </rPr>
      <t>persons per case</t>
    </r>
    <r>
      <rPr>
        <sz val="8"/>
        <color rgb="FF000000"/>
        <rFont val="Arial"/>
        <family val="2"/>
      </rPr>
      <t>.</t>
    </r>
  </si>
  <si>
    <t>Decisions refer to first instance (FI), appeal/administrative review (AR), judicial review (JR), New applications (NA), Repeat/reopened applications (RA), US Citizenship and Immigration Services (IN), US Executive Office of Immigration Review (EO), Subsidiary protection (SP), First instance and appeal (FA) and/or Temporary asylum (TA).</t>
  </si>
  <si>
    <t>FI</t>
  </si>
  <si>
    <r>
      <rPr>
        <sz val="8"/>
        <color rgb="FF000000"/>
        <rFont val="Arial"/>
        <family val="2"/>
      </rPr>
      <t xml:space="preserve">Decisions refer to number of </t>
    </r>
    <r>
      <rPr>
        <b/>
        <sz val="8"/>
        <color rgb="FF000000"/>
        <rFont val="Arial"/>
        <family val="2"/>
      </rPr>
      <t>persons</t>
    </r>
    <r>
      <rPr>
        <sz val="8"/>
        <color rgb="FF000000"/>
        <rFont val="Arial"/>
        <family val="2"/>
      </rPr>
      <t xml:space="preserve"> (P) or number of </t>
    </r>
    <r>
      <rPr>
        <b/>
        <sz val="8"/>
        <color rgb="FF000000"/>
        <rFont val="Arial"/>
        <family val="2"/>
      </rPr>
      <t>cases</t>
    </r>
    <r>
      <rPr>
        <sz val="8"/>
        <color rgb="FF000000"/>
        <rFont val="Arial"/>
        <family val="2"/>
      </rPr>
      <t xml:space="preserve"> (C). (Preference: PERSONS)</t>
    </r>
  </si>
  <si>
    <r>
      <rPr>
        <sz val="8"/>
        <color rgb="FF000000"/>
        <rFont val="Arial"/>
        <family val="2"/>
      </rPr>
      <t xml:space="preserve">Decisions: please provide the </t>
    </r>
    <r>
      <rPr>
        <b/>
        <sz val="8"/>
        <color rgb="FF000000"/>
        <rFont val="Arial"/>
        <family val="2"/>
      </rPr>
      <t>average</t>
    </r>
    <r>
      <rPr>
        <sz val="8"/>
        <color rgb="FF000000"/>
        <rFont val="Arial"/>
        <family val="2"/>
      </rPr>
      <t xml:space="preserve"> number of </t>
    </r>
    <r>
      <rPr>
        <b/>
        <sz val="8"/>
        <color rgb="FF000000"/>
        <rFont val="Arial"/>
        <family val="2"/>
      </rPr>
      <t>persons per case</t>
    </r>
    <r>
      <rPr>
        <sz val="8"/>
        <color rgb="FF000000"/>
        <rFont val="Arial"/>
        <family val="2"/>
      </rPr>
      <t>.</t>
    </r>
  </si>
  <si>
    <t>Pending appl.</t>
  </si>
  <si>
    <t>Applied during the year</t>
  </si>
  <si>
    <t>start year (1)</t>
  </si>
  <si>
    <t>Decisions during year</t>
  </si>
  <si>
    <t>end-year (6)</t>
  </si>
  <si>
    <t>Required RSD processing</t>
  </si>
  <si>
    <t>Recognized</t>
  </si>
  <si>
    <t>RSD no longer Required</t>
  </si>
  <si>
    <t>Otherw.</t>
  </si>
  <si>
    <t xml:space="preserve">Total </t>
  </si>
  <si>
    <t>UNHCR</t>
  </si>
  <si>
    <t>Conv./</t>
  </si>
  <si>
    <t>closed</t>
  </si>
  <si>
    <t>decided</t>
  </si>
  <si>
    <t>assisted(2)</t>
  </si>
  <si>
    <t>Mandate</t>
  </si>
  <si>
    <t>Rejected</t>
  </si>
  <si>
    <t>(1) This should, in principle, equal the number of pending claims as reported at the end of the previous year (refer to the ASR covering the previous year).</t>
  </si>
  <si>
    <t>(2)  Must be less than or equal to the total pending applications.</t>
  </si>
  <si>
    <t>(3) Must only be used for status determination in those countries where a complementary form of protection (i.e. non-Convention) is granted on an individual basis.</t>
  </si>
  <si>
    <t>(4) Persons whose asylum application was closed without a substantive decision (thus, neither recognized nor rejected). Such reasons may include inadmissibility, withdrawal, abandonment, death, Dublin II procedure (Europe only), etc.</t>
  </si>
  <si>
    <t>(5) This must equal the total of the columns Recognized (convention and other), Rejected, RSD no longer Required and Otherwise closed.</t>
  </si>
  <si>
    <t>(6) Should equal the Pending Applications Start-year Total + New Applications + RSD now required – Total Decided</t>
  </si>
  <si>
    <r>
      <rPr>
        <sz val="8"/>
        <color rgb="FF000000"/>
        <rFont val="Arial"/>
        <family val="2"/>
      </rPr>
      <t xml:space="preserve">Decisions refer to </t>
    </r>
    <r>
      <rPr>
        <b/>
        <sz val="8"/>
        <color rgb="FF000000"/>
        <rFont val="Arial"/>
        <family val="2"/>
      </rPr>
      <t>first instance</t>
    </r>
    <r>
      <rPr>
        <sz val="8"/>
        <color rgb="FF000000"/>
        <rFont val="Arial"/>
        <family val="2"/>
      </rPr>
      <t xml:space="preserve"> (FI), </t>
    </r>
    <r>
      <rPr>
        <b/>
        <sz val="8"/>
        <color rgb="FF000000"/>
        <rFont val="Arial"/>
        <family val="2"/>
      </rPr>
      <t>appeal/administrative review</t>
    </r>
    <r>
      <rPr>
        <sz val="8"/>
        <color rgb="FF000000"/>
        <rFont val="Arial"/>
        <family val="2"/>
      </rPr>
      <t xml:space="preserve"> (AR) and/or </t>
    </r>
    <r>
      <rPr>
        <b/>
        <sz val="8"/>
        <color rgb="FF000000"/>
        <rFont val="Arial"/>
        <family val="2"/>
      </rPr>
      <t>judicial review</t>
    </r>
    <r>
      <rPr>
        <sz val="8"/>
        <color rgb="FF000000"/>
        <rFont val="Arial"/>
        <family val="2"/>
      </rPr>
      <t xml:space="preserve"> (JR).</t>
    </r>
  </si>
  <si>
    <t xml:space="preserve">Applied during the year </t>
  </si>
  <si>
    <t>Substantive decisions, administrative closures and decreases during the year</t>
  </si>
  <si>
    <t>of which:
female</t>
  </si>
  <si>
    <t>New Applications</t>
  </si>
  <si>
    <t>AS2 -&gt; RSD now required</t>
  </si>
  <si>
    <t>RSD no longer Required -&gt; AS2</t>
  </si>
  <si>
    <t>female</t>
  </si>
  <si>
    <t>UASC 0-4 years</t>
  </si>
  <si>
    <t>UASC 5-11 years</t>
  </si>
  <si>
    <t>UASC 12-14 years</t>
  </si>
  <si>
    <t>UASC 0-14 years</t>
  </si>
  <si>
    <t>UASC 15-17 years</t>
  </si>
  <si>
    <t>Asylum Seekers-RSD not required</t>
  </si>
  <si>
    <t>RSD</t>
  </si>
  <si>
    <t xml:space="preserve">Requires </t>
  </si>
  <si>
    <t>New</t>
  </si>
  <si>
    <t>no longer</t>
  </si>
  <si>
    <t xml:space="preserve">RSD </t>
  </si>
  <si>
    <t>registration</t>
  </si>
  <si>
    <t>required</t>
  </si>
  <si>
    <t>Returns</t>
  </si>
  <si>
    <t>processing</t>
  </si>
  <si>
    <t>(1)</t>
  </si>
  <si>
    <t>(2)</t>
  </si>
  <si>
    <t>(1) Indicate the source: G=Government; U=UNHCR; N=NGO; V=Various/other</t>
  </si>
  <si>
    <t>(2) Indicate the basis: R=Registration; C=Census; E=Estimate; S=Survey; V=Various/other</t>
  </si>
  <si>
    <t>Maiwand</t>
  </si>
  <si>
    <t>Maslakh</t>
  </si>
  <si>
    <t>Mukhtar</t>
  </si>
  <si>
    <t>Nangarhar : Wilayat - Province</t>
  </si>
  <si>
    <t>Nimroz : Wilayat - Province</t>
  </si>
  <si>
    <t>Nuristan : Wilayat - Province</t>
  </si>
  <si>
    <t>Paktia : Wilayat - Province</t>
  </si>
  <si>
    <t>Paktika : Wilayat - Province</t>
  </si>
  <si>
    <t>Panjshir : Wilayat - Province</t>
  </si>
  <si>
    <t>Panjwayi</t>
  </si>
  <si>
    <t>Parwan : Wilayat - Province</t>
  </si>
  <si>
    <t>Samangan : Wilayat - Province</t>
  </si>
  <si>
    <t>Sar-e Pol : Wilayat - Province</t>
  </si>
  <si>
    <t>Takhar : Wilayat - Province</t>
  </si>
  <si>
    <t>Urozgan : Wilayat - Province</t>
  </si>
  <si>
    <t>Wardak : Wilayat - Province</t>
  </si>
  <si>
    <t>Zabul : Wilayat - Province</t>
  </si>
  <si>
    <t>Zehray Dasht</t>
  </si>
  <si>
    <t>Table VI.  Returnees, Stateless persons and Other persons of concern to UNHCR</t>
  </si>
  <si>
    <t>Description</t>
  </si>
  <si>
    <t>Pop. start-year</t>
  </si>
  <si>
    <t>Pop. end-year</t>
  </si>
  <si>
    <t>increases</t>
  </si>
  <si>
    <t>decreases</t>
  </si>
  <si>
    <t>ASR835629</t>
  </si>
  <si>
    <t>D. Other persons of concern to UNHCR</t>
  </si>
  <si>
    <t>country</t>
  </si>
  <si>
    <t>table</t>
  </si>
  <si>
    <t>comment</t>
  </si>
  <si>
    <t>sene, boatengs, ndaie,abera , francian</t>
  </si>
  <si>
    <t>Refugees (Group + individual)</t>
  </si>
  <si>
    <t>Others of concern</t>
  </si>
  <si>
    <t>R</t>
  </si>
  <si>
    <t>Planned/managed camp</t>
  </si>
  <si>
    <t>Individual accommodation</t>
  </si>
  <si>
    <t>REF</t>
  </si>
  <si>
    <t>ASY</t>
  </si>
  <si>
    <t>OOC</t>
  </si>
  <si>
    <t>NSL</t>
  </si>
  <si>
    <t>Refugees from DRC (1AGOA)</t>
  </si>
  <si>
    <t>Refugees and asylum seekers (1AGOB)</t>
  </si>
  <si>
    <t xml:space="preserve">"285 births from Kasai caseload, 34 deaths from Kasai refugee caseload and remaning 9 deaths cases from urban caseload of DRC (3), Rwanda (4) ,Liberia(1).
3 Rwandese UASC from regular caseload were reunited to the maternal family . A total of 8,926 individuals from DRC Kasai 2017 influx caseload out of which 6,103 refugees from the Lovua Settlement and 2,823 from urban areas or out of camp. Other increase: 15 in-situ registration for the children, 4 re-activation from the Kasai caseload family members. Other decrease: 546 VolRep cases, 3 of which are kasai urban,1 death case from urban, 6 individuals from kasai urban have moved to settlement. 4 spontaneous departure from Kasai caseload, 51 inactivated due to 6 continuous no show for food distribution. </t>
  </si>
  <si>
    <t xml:space="preserve">GoA have decided to provide permit of residence, to 2 nationalities from 3 under cessation clause, while UNHCR will contiunuing leading the revision of the cases to better understand the applicability to some cases who has no been clear. Therefore, SLE and LBR which is comprised in 1976 individuals, has been changed to OOC. </t>
  </si>
  <si>
    <t>In 2023, 9 August GoA decided to reopen the general registration to all refugees and asylum seekers after 8 years, renewing and providing new documentaion to urban refugees and all asylum cases  with pending process until 2015.</t>
  </si>
  <si>
    <t>Cessatio clause</t>
  </si>
  <si>
    <t>Refugees &amp; Asylum Seekers</t>
  </si>
  <si>
    <t>OOC were mostly the wife of the emigrants and Angolan spouse of the refugee and asylum-seekers. Due to the cessation clause process declared by Government of Angola in 2021 for Sierra Leone, Liberia and Rwanda. The entire population of SLE and LBR, which is comprised in 2549 individuals, has been changed to OOC. It was planned to be removed to the Angola operation report during the 2023 ASR period.</t>
  </si>
  <si>
    <t>G</t>
  </si>
  <si>
    <t>IDPs</t>
  </si>
  <si>
    <t>Nothing to report on IDPs</t>
  </si>
  <si>
    <t>Returnees</t>
  </si>
  <si>
    <t>Nothing to report on returnees</t>
  </si>
  <si>
    <t>Stateless persons</t>
  </si>
  <si>
    <t>Nothing to report on statelessness</t>
  </si>
  <si>
    <t>Other persons of concern (OOC)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</si>
</sst>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_(* #,##0_);_(* \(#,##0\);_(* &quot;-&quot;??_);_(@_)"/>
    <numFmt numFmtId="166" formatCode="_(* #,##0_);_(* \(#,##0\);_(* \-??_);_(@_)"/>
    <numFmt numFmtId="167" formatCode="0.0"/>
  </numFmts>
  <fonts count="34" x14ac:knownFonts="1">
    <font>
      <sz val="12"/>
      <color rgb="FF000000"/>
      <name val="Calibri"/>
    </font>
    <font>
      <b/>
      <sz val="14"/>
      <color rgb="FF000000"/>
      <name val="Arial"/>
      <family val="2"/>
    </font>
    <font>
      <i/>
      <sz val="10"/>
      <color rgb="FF000000"/>
      <name val="Arial"/>
      <family val="2"/>
    </font>
    <font>
      <sz val="10"/>
      <color rgb="FF000000"/>
      <name val="Arial"/>
      <family val="2"/>
    </font>
    <font>
      <sz val="16"/>
      <color rgb="FF000000"/>
      <name val="Arial"/>
      <family val="2"/>
    </font>
    <font>
      <sz val="14"/>
      <color rgb="FF000000"/>
      <name val="Arial"/>
      <family val="2"/>
    </font>
    <font>
      <b/>
      <i/>
      <sz val="8"/>
      <color rgb="FF000000"/>
      <name val="Arial"/>
      <family val="2"/>
    </font>
    <font>
      <b/>
      <sz val="8"/>
      <color rgb="FF000000"/>
      <name val="Arial"/>
      <family val="2"/>
    </font>
    <font>
      <sz val="8"/>
      <color rgb="FF000000"/>
      <name val="Arial"/>
      <family val="2"/>
    </font>
    <font>
      <sz val="9"/>
      <color rgb="FF000000"/>
      <name val="Arial"/>
      <family val="2"/>
    </font>
    <font>
      <b/>
      <sz val="10"/>
      <color rgb="FF000000"/>
      <name val="Arial"/>
      <family val="2"/>
    </font>
    <font>
      <u/>
      <sz val="8"/>
      <color rgb="FF000000"/>
      <name val="Arial"/>
      <family val="2"/>
    </font>
    <font>
      <b/>
      <sz val="22"/>
      <color rgb="FF000000"/>
      <name val="Arial"/>
      <family val="2"/>
    </font>
    <font>
      <i/>
      <sz val="8"/>
      <color rgb="FF000000"/>
      <name val="Arial"/>
      <family val="2"/>
    </font>
    <font>
      <sz val="7"/>
      <color rgb="FF000000"/>
      <name val="Arial"/>
      <family val="2"/>
    </font>
    <font>
      <b/>
      <sz val="12"/>
      <color rgb="FF000000"/>
      <name val="Arial"/>
      <family val="2"/>
    </font>
    <font>
      <b/>
      <sz val="12"/>
      <color rgb="FF000000"/>
      <name val="Calibri"/>
      <family val="2"/>
    </font>
    <font>
      <sz val="10"/>
      <color rgb="FF000000"/>
      <name val="Calibri"/>
      <family val="2"/>
    </font>
    <font>
      <b/>
      <i/>
      <sz val="10"/>
      <color rgb="FF000000"/>
      <name val="Arial"/>
      <family val="2"/>
    </font>
    <font>
      <i/>
      <sz val="12"/>
      <color rgb="FF000000"/>
      <name val="Calibri"/>
      <family val="2"/>
    </font>
    <font>
      <b/>
      <sz val="7"/>
      <color rgb="FF000000"/>
      <name val="Arial"/>
      <family val="2"/>
    </font>
    <font>
      <sz val="7"/>
      <color rgb="FF000000"/>
      <name val="Times New Roman"/>
      <family val="1"/>
    </font>
    <font>
      <i/>
      <sz val="7"/>
      <color rgb="FF000000"/>
      <name val="Arial"/>
      <family val="2"/>
    </font>
    <font>
      <sz val="6"/>
      <color rgb="FF000000"/>
      <name val="Arial"/>
      <family val="2"/>
    </font>
    <font>
      <b/>
      <sz val="11"/>
      <color rgb="FF000000"/>
      <name val="Arial"/>
      <family val="2"/>
    </font>
    <font>
      <b/>
      <vertAlign val="superscript"/>
      <sz val="12"/>
      <color rgb="FF000000"/>
      <name val="Arial"/>
      <family val="2"/>
    </font>
    <font>
      <i/>
      <sz val="8"/>
      <color rgb="FFFF0000"/>
      <name val="Arial"/>
      <family val="2"/>
    </font>
    <font>
      <sz val="12"/>
      <color theme="1"/>
      <name val="Calibri"/>
      <family val="2"/>
    </font>
    <font>
      <sz val="12"/>
      <color rgb="FF000000"/>
      <name val="Calibri"/>
      <family val="2"/>
    </font>
    <font>
      <sz val="8"/>
      <color theme="1"/>
      <name val="Arial"/>
      <family val="2"/>
    </font>
    <font>
      <i/>
      <sz val="8"/>
      <name val="Arial"/>
      <family val="2"/>
    </font>
    <font>
      <sz val="7"/>
      <color rgb="FF000000"/>
      <name val="Calibri"/>
      <family val="2"/>
    </font>
    <font>
      <sz val="8"/>
      <name val="Arial"/>
      <family val="2"/>
    </font>
    <font>
      <b/>
      <sz val="9"/>
      <color rgb="FF000000"/>
      <name val="Calibri"/>
      <family val="2"/>
    </font>
  </fonts>
  <fills count="10">
    <fill>
      <patternFill patternType="none"/>
    </fill>
    <fill>
      <patternFill patternType="gray125"/>
    </fill>
    <fill>
      <patternFill patternType="solid">
        <fgColor rgb="FFFFFFFF"/>
        <bgColor rgb="FFFFFFFF"/>
      </patternFill>
    </fill>
    <fill>
      <patternFill patternType="solid">
        <fgColor rgb="FFFFFFFF"/>
        <bgColor rgb="FFF2F2F2"/>
      </patternFill>
    </fill>
    <fill>
      <patternFill patternType="solid">
        <fgColor rgb="FFFFFFFF"/>
        <bgColor rgb="FFFFFFCC"/>
      </patternFill>
    </fill>
    <fill>
      <patternFill patternType="solid">
        <fgColor rgb="FFFBE4D5"/>
        <bgColor rgb="FFF2F2F2"/>
      </patternFill>
    </fill>
    <fill>
      <patternFill patternType="solid">
        <fgColor rgb="FFE2EEDA"/>
        <bgColor rgb="FFF2F2F2"/>
      </patternFill>
    </fill>
    <fill>
      <patternFill patternType="solid">
        <fgColor rgb="FFFBE4D5"/>
        <bgColor rgb="FFFFFFFF"/>
      </patternFill>
    </fill>
    <fill>
      <patternFill patternType="solid">
        <fgColor rgb="FFE2EEDA"/>
        <bgColor rgb="FFFFFFFF"/>
      </patternFill>
    </fill>
    <fill>
      <patternFill patternType="solid">
        <fgColor theme="0"/>
        <bgColor indexed="64"/>
      </patternFill>
    </fill>
  </fills>
  <borders count="74">
    <border>
      <left/>
      <right/>
      <top/>
      <bottom/>
      <diagonal/>
    </border>
    <border>
      <left style="dotted">
        <color rgb="FF000000"/>
      </left>
      <right style="dotted">
        <color rgb="FF000000"/>
      </right>
      <top style="dotted">
        <color rgb="FF000000"/>
      </top>
      <bottom style="dotted">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style="medium">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thin">
        <color rgb="FF000000"/>
      </bottom>
      <diagonal/>
    </border>
    <border>
      <left style="dashed">
        <color rgb="FF000000"/>
      </left>
      <right style="dashed">
        <color rgb="FF000000"/>
      </right>
      <top style="dashed">
        <color rgb="FF000000"/>
      </top>
      <bottom style="dash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78">
    <xf numFmtId="0" fontId="0" fillId="0" borderId="0" xfId="0"/>
    <xf numFmtId="164" fontId="1" fillId="2" borderId="0" xfId="0" applyNumberFormat="1" applyFont="1" applyFill="1" applyAlignment="1">
      <alignment horizontal="centerContinuous" vertical="justify"/>
    </xf>
    <xf numFmtId="164" fontId="2" fillId="2" borderId="0" xfId="0" applyNumberFormat="1" applyFont="1" applyFill="1" applyAlignment="1">
      <alignment horizontal="centerContinuous" vertical="justify"/>
    </xf>
    <xf numFmtId="164" fontId="3" fillId="2" borderId="0" xfId="0" applyNumberFormat="1" applyFont="1" applyFill="1" applyAlignment="1">
      <alignment horizontal="centerContinuous" vertical="justify"/>
    </xf>
    <xf numFmtId="164" fontId="4" fillId="2" borderId="0" xfId="0" applyNumberFormat="1" applyFont="1" applyFill="1" applyAlignment="1">
      <alignment horizontal="centerContinuous" vertical="justify"/>
    </xf>
    <xf numFmtId="164" fontId="5" fillId="2" borderId="0" xfId="0" applyNumberFormat="1" applyFont="1" applyFill="1" applyAlignment="1">
      <alignment horizontal="centerContinuous" vertical="justify"/>
    </xf>
    <xf numFmtId="164" fontId="6" fillId="2" borderId="0" xfId="0" applyNumberFormat="1" applyFont="1" applyFill="1" applyAlignment="1">
      <alignment horizontal="right"/>
    </xf>
    <xf numFmtId="164" fontId="7" fillId="2" borderId="1" xfId="0" applyNumberFormat="1" applyFont="1" applyFill="1" applyBorder="1" applyAlignment="1">
      <alignment horizontal="center" vertical="justify"/>
    </xf>
    <xf numFmtId="164" fontId="6" fillId="2" borderId="1" xfId="0" applyNumberFormat="1" applyFont="1" applyFill="1" applyBorder="1" applyAlignment="1">
      <alignment horizontal="right"/>
    </xf>
    <xf numFmtId="164" fontId="7" fillId="2" borderId="0" xfId="0" applyNumberFormat="1" applyFont="1" applyFill="1" applyAlignment="1">
      <alignment horizontal="centerContinuous"/>
    </xf>
    <xf numFmtId="164" fontId="8" fillId="2" borderId="0" xfId="0" applyNumberFormat="1" applyFont="1" applyFill="1"/>
    <xf numFmtId="164" fontId="9" fillId="2" borderId="0" xfId="0" applyNumberFormat="1" applyFont="1" applyFill="1"/>
    <xf numFmtId="164" fontId="10" fillId="2" borderId="0" xfId="0" applyNumberFormat="1" applyFont="1" applyFill="1" applyAlignment="1">
      <alignment horizontal="centerContinuous"/>
    </xf>
    <xf numFmtId="164" fontId="8" fillId="2" borderId="0" xfId="0" applyNumberFormat="1" applyFont="1" applyFill="1" applyAlignment="1">
      <alignment horizontal="centerContinuous"/>
    </xf>
    <xf numFmtId="164" fontId="11" fillId="2" borderId="0" xfId="0" applyNumberFormat="1" applyFont="1" applyFill="1"/>
    <xf numFmtId="164" fontId="7" fillId="2" borderId="2" xfId="0" applyNumberFormat="1" applyFont="1" applyFill="1" applyBorder="1" applyAlignment="1">
      <alignment horizontal="center"/>
    </xf>
    <xf numFmtId="164" fontId="8" fillId="2" borderId="3" xfId="0" applyNumberFormat="1" applyFont="1" applyFill="1" applyBorder="1"/>
    <xf numFmtId="164" fontId="7" fillId="2" borderId="4" xfId="0" applyNumberFormat="1" applyFont="1" applyFill="1" applyBorder="1" applyAlignment="1">
      <alignment horizontal="center"/>
    </xf>
    <xf numFmtId="164" fontId="7" fillId="2" borderId="5" xfId="0" applyNumberFormat="1" applyFont="1" applyFill="1" applyBorder="1" applyAlignment="1">
      <alignment horizontal="center"/>
    </xf>
    <xf numFmtId="164" fontId="8" fillId="0" borderId="3" xfId="0" applyNumberFormat="1" applyFont="1" applyBorder="1"/>
    <xf numFmtId="164" fontId="8" fillId="0" borderId="5" xfId="0" applyNumberFormat="1" applyFont="1" applyBorder="1"/>
    <xf numFmtId="164" fontId="8" fillId="0" borderId="5" xfId="0" applyNumberFormat="1" applyFont="1" applyBorder="1" applyAlignment="1">
      <alignment wrapText="1"/>
    </xf>
    <xf numFmtId="164" fontId="12" fillId="2" borderId="0" xfId="0" applyNumberFormat="1" applyFont="1" applyFill="1" applyAlignment="1">
      <alignment horizontal="left" vertical="justify"/>
    </xf>
    <xf numFmtId="164" fontId="7" fillId="2" borderId="7" xfId="0" applyNumberFormat="1" applyFont="1" applyFill="1" applyBorder="1" applyAlignment="1">
      <alignment horizontal="center"/>
    </xf>
    <xf numFmtId="164" fontId="8" fillId="0" borderId="2" xfId="0" applyNumberFormat="1" applyFont="1" applyBorder="1"/>
    <xf numFmtId="164" fontId="8" fillId="0" borderId="4" xfId="0" applyNumberFormat="1" applyFont="1" applyBorder="1"/>
    <xf numFmtId="164" fontId="8" fillId="0" borderId="8" xfId="0" applyNumberFormat="1" applyFont="1" applyBorder="1"/>
    <xf numFmtId="164" fontId="8" fillId="0" borderId="9" xfId="0" applyNumberFormat="1" applyFont="1" applyBorder="1"/>
    <xf numFmtId="165" fontId="8" fillId="0" borderId="10" xfId="0" applyNumberFormat="1" applyFont="1" applyBorder="1"/>
    <xf numFmtId="165" fontId="8" fillId="0" borderId="11" xfId="0" applyNumberFormat="1" applyFont="1" applyBorder="1"/>
    <xf numFmtId="165" fontId="8" fillId="0" borderId="12" xfId="0" applyNumberFormat="1" applyFont="1" applyBorder="1"/>
    <xf numFmtId="164" fontId="8" fillId="2" borderId="13" xfId="0" applyNumberFormat="1" applyFont="1" applyFill="1" applyBorder="1"/>
    <xf numFmtId="164" fontId="8" fillId="2" borderId="14" xfId="0" applyNumberFormat="1" applyFont="1" applyFill="1" applyBorder="1"/>
    <xf numFmtId="164" fontId="8" fillId="0" borderId="15" xfId="0" applyNumberFormat="1" applyFont="1" applyBorder="1"/>
    <xf numFmtId="164" fontId="8" fillId="0" borderId="16" xfId="0" applyNumberFormat="1" applyFont="1" applyBorder="1"/>
    <xf numFmtId="164" fontId="8" fillId="0" borderId="17" xfId="0" applyNumberFormat="1" applyFont="1" applyBorder="1"/>
    <xf numFmtId="164" fontId="8" fillId="2" borderId="18" xfId="0" applyNumberFormat="1" applyFont="1" applyFill="1" applyBorder="1"/>
    <xf numFmtId="164" fontId="7" fillId="2" borderId="19" xfId="0" applyNumberFormat="1" applyFont="1" applyFill="1" applyBorder="1" applyAlignment="1">
      <alignment horizontal="center"/>
    </xf>
    <xf numFmtId="164" fontId="7" fillId="2" borderId="20" xfId="0" applyNumberFormat="1" applyFont="1" applyFill="1" applyBorder="1" applyAlignment="1">
      <alignment horizontal="center"/>
    </xf>
    <xf numFmtId="164" fontId="7" fillId="2" borderId="10" xfId="0" applyNumberFormat="1" applyFont="1" applyFill="1" applyBorder="1" applyAlignment="1">
      <alignment horizontal="center"/>
    </xf>
    <xf numFmtId="164" fontId="7" fillId="2" borderId="12" xfId="0" applyNumberFormat="1" applyFont="1" applyFill="1" applyBorder="1" applyAlignment="1">
      <alignment horizontal="center"/>
    </xf>
    <xf numFmtId="165" fontId="8" fillId="2" borderId="21" xfId="0" applyNumberFormat="1" applyFont="1" applyFill="1" applyBorder="1"/>
    <xf numFmtId="0" fontId="3" fillId="3" borderId="0" xfId="0" applyFont="1" applyFill="1"/>
    <xf numFmtId="0" fontId="8" fillId="3" borderId="0" xfId="0" applyFont="1" applyFill="1"/>
    <xf numFmtId="0" fontId="8" fillId="3" borderId="0" xfId="0" applyFont="1" applyFill="1" applyAlignment="1">
      <alignment horizontal="center"/>
    </xf>
    <xf numFmtId="0" fontId="7" fillId="3" borderId="22" xfId="0" applyFont="1" applyFill="1" applyBorder="1"/>
    <xf numFmtId="0" fontId="7" fillId="3" borderId="2" xfId="0" applyFont="1" applyFill="1" applyBorder="1" applyAlignment="1">
      <alignment horizontal="center"/>
    </xf>
    <xf numFmtId="0" fontId="7" fillId="3" borderId="15" xfId="0" applyFont="1" applyFill="1" applyBorder="1" applyAlignment="1">
      <alignment horizontal="center"/>
    </xf>
    <xf numFmtId="0" fontId="7" fillId="3" borderId="23" xfId="0" applyFont="1" applyFill="1" applyBorder="1"/>
    <xf numFmtId="0" fontId="7" fillId="3" borderId="23" xfId="0" applyFont="1" applyFill="1" applyBorder="1" applyAlignment="1">
      <alignment horizontal="center"/>
    </xf>
    <xf numFmtId="0" fontId="7" fillId="3" borderId="24" xfId="0" applyFont="1" applyFill="1" applyBorder="1" applyAlignment="1">
      <alignment horizontal="center"/>
    </xf>
    <xf numFmtId="0" fontId="13" fillId="3" borderId="25"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13" fillId="3" borderId="27" xfId="0" applyFont="1" applyFill="1" applyBorder="1" applyAlignment="1">
      <alignment horizontal="center"/>
    </xf>
    <xf numFmtId="0" fontId="3" fillId="3" borderId="4" xfId="0" applyFont="1" applyFill="1" applyBorder="1"/>
    <xf numFmtId="0" fontId="3" fillId="3" borderId="16" xfId="0" applyFont="1" applyFill="1" applyBorder="1"/>
    <xf numFmtId="0" fontId="13" fillId="3" borderId="0" xfId="0" applyFont="1" applyFill="1" applyAlignment="1">
      <alignment horizontal="center"/>
    </xf>
    <xf numFmtId="0" fontId="7" fillId="3" borderId="29" xfId="0" applyFont="1" applyFill="1" applyBorder="1" applyAlignment="1">
      <alignment horizontal="center"/>
    </xf>
    <xf numFmtId="0" fontId="7" fillId="3" borderId="0" xfId="0" applyFont="1" applyFill="1" applyAlignment="1">
      <alignment horizontal="center"/>
    </xf>
    <xf numFmtId="0" fontId="13" fillId="3" borderId="30" xfId="0" applyFont="1" applyFill="1" applyBorder="1" applyAlignment="1">
      <alignment horizontal="center"/>
    </xf>
    <xf numFmtId="0" fontId="13" fillId="3" borderId="7" xfId="0" applyFont="1" applyFill="1" applyBorder="1" applyAlignment="1">
      <alignment horizontal="center"/>
    </xf>
    <xf numFmtId="0" fontId="13" fillId="3" borderId="5" xfId="0" applyFont="1" applyFill="1" applyBorder="1" applyAlignment="1">
      <alignment horizontal="center"/>
    </xf>
    <xf numFmtId="0" fontId="7" fillId="3" borderId="16" xfId="0" applyFont="1" applyFill="1" applyBorder="1" applyAlignment="1">
      <alignment horizontal="center"/>
    </xf>
    <xf numFmtId="0" fontId="7" fillId="3" borderId="13" xfId="0" applyFont="1" applyFill="1" applyBorder="1" applyAlignment="1">
      <alignment horizontal="center"/>
    </xf>
    <xf numFmtId="0" fontId="7" fillId="3" borderId="8" xfId="0" applyFont="1" applyFill="1" applyBorder="1" applyAlignment="1">
      <alignment horizontal="center"/>
    </xf>
    <xf numFmtId="0" fontId="13" fillId="3" borderId="31" xfId="0" applyFont="1" applyFill="1" applyBorder="1" applyAlignment="1">
      <alignment horizontal="center"/>
    </xf>
    <xf numFmtId="0" fontId="7" fillId="3" borderId="32" xfId="0" applyFont="1" applyFill="1" applyBorder="1" applyAlignment="1">
      <alignment horizontal="center"/>
    </xf>
    <xf numFmtId="0" fontId="7" fillId="3" borderId="9" xfId="0" applyFont="1" applyFill="1" applyBorder="1" applyAlignment="1">
      <alignment horizontal="center"/>
    </xf>
    <xf numFmtId="0" fontId="7" fillId="3" borderId="14" xfId="0" applyFont="1" applyFill="1" applyBorder="1" applyAlignment="1">
      <alignment horizontal="center"/>
    </xf>
    <xf numFmtId="0" fontId="13" fillId="3" borderId="9" xfId="0" applyFont="1" applyFill="1" applyBorder="1" applyAlignment="1">
      <alignment horizontal="center"/>
    </xf>
    <xf numFmtId="0" fontId="7" fillId="3" borderId="20" xfId="0" applyFont="1" applyFill="1" applyBorder="1" applyAlignment="1">
      <alignment horizontal="center"/>
    </xf>
    <xf numFmtId="166" fontId="8" fillId="0" borderId="4" xfId="0" applyNumberFormat="1" applyFont="1" applyBorder="1"/>
    <xf numFmtId="166" fontId="8" fillId="0" borderId="29" xfId="0" applyNumberFormat="1" applyFont="1" applyBorder="1"/>
    <xf numFmtId="166" fontId="8" fillId="0" borderId="5" xfId="0" applyNumberFormat="1" applyFont="1" applyBorder="1"/>
    <xf numFmtId="166" fontId="8" fillId="0" borderId="7" xfId="0" applyNumberFormat="1" applyFont="1" applyBorder="1"/>
    <xf numFmtId="166" fontId="13" fillId="0" borderId="5" xfId="0" applyNumberFormat="1" applyFont="1" applyBorder="1"/>
    <xf numFmtId="166" fontId="8" fillId="0" borderId="23" xfId="0" applyNumberFormat="1" applyFont="1" applyBorder="1"/>
    <xf numFmtId="0" fontId="3" fillId="0" borderId="16" xfId="0" applyFont="1" applyBorder="1"/>
    <xf numFmtId="0" fontId="3" fillId="0" borderId="4" xfId="0" applyFont="1" applyBorder="1"/>
    <xf numFmtId="166" fontId="8" fillId="3" borderId="35" xfId="0" applyNumberFormat="1" applyFont="1" applyFill="1" applyBorder="1" applyAlignment="1">
      <alignment horizontal="center"/>
    </xf>
    <xf numFmtId="166" fontId="8" fillId="0" borderId="35" xfId="0" applyNumberFormat="1" applyFont="1" applyBorder="1"/>
    <xf numFmtId="166" fontId="8" fillId="0" borderId="36" xfId="0" applyNumberFormat="1" applyFont="1" applyBorder="1"/>
    <xf numFmtId="166" fontId="8" fillId="0" borderId="37" xfId="0" applyNumberFormat="1" applyFont="1" applyBorder="1"/>
    <xf numFmtId="166" fontId="13" fillId="0" borderId="38" xfId="0" applyNumberFormat="1" applyFont="1" applyBorder="1"/>
    <xf numFmtId="166" fontId="13" fillId="0" borderId="40" xfId="0" applyNumberFormat="1" applyFont="1" applyBorder="1"/>
    <xf numFmtId="166" fontId="8" fillId="0" borderId="38" xfId="0" applyNumberFormat="1" applyFont="1" applyBorder="1"/>
    <xf numFmtId="166" fontId="8" fillId="0" borderId="41" xfId="0" applyNumberFormat="1" applyFont="1" applyBorder="1"/>
    <xf numFmtId="0" fontId="13" fillId="3" borderId="27" xfId="0" applyFont="1" applyFill="1" applyBorder="1" applyAlignment="1">
      <alignment horizontal="left"/>
    </xf>
    <xf numFmtId="0" fontId="7" fillId="3" borderId="4" xfId="0" applyFont="1" applyFill="1" applyBorder="1" applyAlignment="1">
      <alignment horizontal="center"/>
    </xf>
    <xf numFmtId="0" fontId="7" fillId="3" borderId="5" xfId="0" applyFont="1" applyFill="1" applyBorder="1" applyAlignment="1">
      <alignment horizontal="center"/>
    </xf>
    <xf numFmtId="0" fontId="8" fillId="0" borderId="0" xfId="0" applyFont="1" applyAlignment="1">
      <alignment horizontal="center"/>
    </xf>
    <xf numFmtId="0" fontId="7" fillId="3" borderId="42" xfId="0" applyFont="1" applyFill="1" applyBorder="1" applyAlignment="1">
      <alignment horizontal="center"/>
    </xf>
    <xf numFmtId="166" fontId="8" fillId="0" borderId="39" xfId="0" applyNumberFormat="1" applyFont="1" applyBorder="1"/>
    <xf numFmtId="0" fontId="13" fillId="3" borderId="20" xfId="0" applyFont="1" applyFill="1" applyBorder="1" applyAlignment="1">
      <alignment horizontal="center"/>
    </xf>
    <xf numFmtId="166" fontId="13" fillId="0" borderId="30" xfId="0" applyNumberFormat="1" applyFont="1" applyBorder="1"/>
    <xf numFmtId="166" fontId="13" fillId="0" borderId="43" xfId="0" applyNumberFormat="1" applyFont="1" applyBorder="1"/>
    <xf numFmtId="166" fontId="8" fillId="0" borderId="16" xfId="0" applyNumberFormat="1" applyFont="1" applyBorder="1"/>
    <xf numFmtId="166" fontId="13" fillId="0" borderId="35" xfId="0" applyNumberFormat="1" applyFont="1" applyBorder="1"/>
    <xf numFmtId="166" fontId="13" fillId="0" borderId="37" xfId="0" applyNumberFormat="1" applyFont="1" applyBorder="1"/>
    <xf numFmtId="0" fontId="3" fillId="0" borderId="0" xfId="0" applyFont="1"/>
    <xf numFmtId="0" fontId="3" fillId="0" borderId="0" xfId="0" applyFont="1"/>
    <xf numFmtId="0" fontId="0" fillId="2" borderId="0" xfId="0" applyFill="1"/>
    <xf numFmtId="3" fontId="16" fillId="0" borderId="50" xfId="0" applyNumberFormat="1" applyFont="1" applyBorder="1" applyAlignment="1">
      <alignment horizontal="right"/>
    </xf>
    <xf numFmtId="3" fontId="16" fillId="0" borderId="51" xfId="0" applyNumberFormat="1" applyFont="1" applyBorder="1" applyAlignment="1">
      <alignment horizontal="right"/>
    </xf>
    <xf numFmtId="0" fontId="16" fillId="0" borderId="50" xfId="0" applyFont="1" applyBorder="1"/>
    <xf numFmtId="0" fontId="16" fillId="0" borderId="50" xfId="0" applyFont="1" applyBorder="1" applyAlignment="1">
      <alignment horizontal="center"/>
    </xf>
    <xf numFmtId="0" fontId="16" fillId="0" borderId="51" xfId="0" applyFont="1" applyBorder="1" applyAlignment="1">
      <alignment horizontal="center"/>
    </xf>
    <xf numFmtId="3" fontId="0" fillId="0" borderId="30" xfId="0" applyNumberFormat="1" applyBorder="1" applyAlignment="1">
      <alignment horizontal="right"/>
    </xf>
    <xf numFmtId="3" fontId="0" fillId="0" borderId="29" xfId="0" applyNumberFormat="1" applyBorder="1" applyAlignment="1">
      <alignment horizontal="right"/>
    </xf>
    <xf numFmtId="0" fontId="0" fillId="0" borderId="30" xfId="0" applyBorder="1"/>
    <xf numFmtId="0" fontId="0" fillId="0" borderId="30" xfId="0" applyBorder="1" applyAlignment="1">
      <alignment horizontal="center"/>
    </xf>
    <xf numFmtId="0" fontId="0" fillId="0" borderId="29" xfId="0" applyBorder="1" applyAlignment="1">
      <alignment horizontal="center"/>
    </xf>
    <xf numFmtId="0" fontId="17" fillId="0" borderId="0" xfId="0" applyFont="1"/>
    <xf numFmtId="0" fontId="7" fillId="2" borderId="12" xfId="0" applyFont="1" applyFill="1" applyBorder="1" applyAlignment="1">
      <alignment horizontal="center"/>
    </xf>
    <xf numFmtId="0" fontId="7" fillId="2" borderId="32" xfId="0" applyFont="1" applyFill="1" applyBorder="1" applyAlignment="1">
      <alignment horizontal="center"/>
    </xf>
    <xf numFmtId="0" fontId="7" fillId="2" borderId="32" xfId="0" quotePrefix="1" applyFont="1" applyFill="1" applyBorder="1" applyAlignment="1">
      <alignment horizontal="center"/>
    </xf>
    <xf numFmtId="0" fontId="7" fillId="2" borderId="8" xfId="0" applyFont="1" applyFill="1" applyBorder="1" applyAlignment="1">
      <alignment horizontal="center"/>
    </xf>
    <xf numFmtId="0" fontId="7" fillId="2" borderId="14" xfId="0" applyFont="1" applyFill="1" applyBorder="1" applyAlignment="1">
      <alignment horizontal="center" wrapText="1"/>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1" xfId="0" applyFont="1" applyFill="1" applyBorder="1" applyAlignment="1">
      <alignment horizontal="center"/>
    </xf>
    <xf numFmtId="0" fontId="7" fillId="2" borderId="25" xfId="0" applyFont="1" applyFill="1" applyBorder="1" applyAlignment="1">
      <alignment horizontal="center"/>
    </xf>
    <xf numFmtId="0" fontId="7" fillId="2" borderId="27" xfId="0" applyFont="1" applyFill="1" applyBorder="1" applyAlignment="1">
      <alignment horizontal="center"/>
    </xf>
    <xf numFmtId="0" fontId="7" fillId="2" borderId="24" xfId="0" applyFont="1" applyFill="1" applyBorder="1" applyAlignment="1">
      <alignment horizontal="center"/>
    </xf>
    <xf numFmtId="0" fontId="7" fillId="2" borderId="0" xfId="0" applyFont="1" applyFill="1" applyAlignment="1">
      <alignment horizontal="center" wrapText="1"/>
    </xf>
    <xf numFmtId="0" fontId="7" fillId="2" borderId="16" xfId="0" applyFont="1" applyFill="1" applyBorder="1" applyAlignment="1">
      <alignment horizontal="center"/>
    </xf>
    <xf numFmtId="0" fontId="7" fillId="2" borderId="29" xfId="0" applyFont="1" applyFill="1" applyBorder="1" applyAlignment="1">
      <alignment horizontal="center"/>
    </xf>
    <xf numFmtId="0" fontId="7" fillId="2" borderId="23" xfId="0" applyFont="1" applyFill="1" applyBorder="1" applyAlignment="1">
      <alignment horizontal="center"/>
    </xf>
    <xf numFmtId="0" fontId="7" fillId="2" borderId="52" xfId="0" applyFont="1" applyFill="1" applyBorder="1" applyAlignment="1">
      <alignment horizontal="center" wrapText="1"/>
    </xf>
    <xf numFmtId="0" fontId="7" fillId="2" borderId="15" xfId="0" applyFont="1" applyFill="1" applyBorder="1" applyAlignment="1">
      <alignment horizontal="center"/>
    </xf>
    <xf numFmtId="0" fontId="7" fillId="2" borderId="53" xfId="0" applyFont="1" applyFill="1" applyBorder="1" applyAlignment="1">
      <alignment horizontal="center"/>
    </xf>
    <xf numFmtId="0" fontId="7" fillId="2" borderId="22" xfId="0" applyFont="1" applyFill="1" applyBorder="1" applyAlignment="1">
      <alignment horizontal="center"/>
    </xf>
    <xf numFmtId="0" fontId="8" fillId="2" borderId="0" xfId="0" applyFont="1" applyFill="1" applyAlignment="1">
      <alignment horizontal="center"/>
    </xf>
    <xf numFmtId="0" fontId="8" fillId="2" borderId="0" xfId="0" applyFont="1" applyFill="1"/>
    <xf numFmtId="0" fontId="18" fillId="2" borderId="0" xfId="0" applyFont="1" applyFill="1" applyAlignment="1">
      <alignment horizontal="left"/>
    </xf>
    <xf numFmtId="0" fontId="2" fillId="2" borderId="0" xfId="0" applyFont="1" applyFill="1" applyAlignment="1">
      <alignment horizontal="right"/>
    </xf>
    <xf numFmtId="0" fontId="19" fillId="2" borderId="0" xfId="0" applyFont="1" applyFill="1"/>
    <xf numFmtId="0" fontId="2" fillId="2" borderId="0" xfId="0" applyFont="1" applyFill="1" applyAlignment="1">
      <alignment horizontal="left"/>
    </xf>
    <xf numFmtId="0" fontId="3" fillId="2" borderId="0" xfId="0" applyFont="1" applyFill="1" applyAlignment="1">
      <alignment horizontal="left"/>
    </xf>
    <xf numFmtId="0" fontId="8" fillId="2" borderId="0" xfId="0" applyFont="1" applyFill="1" applyAlignment="1">
      <alignment horizontal="centerContinuous"/>
    </xf>
    <xf numFmtId="0" fontId="15" fillId="2" borderId="0" xfId="0" applyFont="1" applyFill="1" applyAlignment="1">
      <alignment horizontal="centerContinuous"/>
    </xf>
    <xf numFmtId="0" fontId="7" fillId="2" borderId="49" xfId="0" applyFont="1"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6" fillId="0" borderId="54" xfId="0" applyFont="1" applyBorder="1" applyAlignment="1">
      <alignment horizontal="center"/>
    </xf>
    <xf numFmtId="0" fontId="7" fillId="2" borderId="14" xfId="0" quotePrefix="1" applyFont="1" applyFill="1" applyBorder="1" applyAlignment="1">
      <alignment horizontal="center"/>
    </xf>
    <xf numFmtId="0" fontId="8" fillId="3" borderId="0" xfId="0" applyFont="1" applyFill="1" applyAlignment="1">
      <alignment horizontal="left"/>
    </xf>
    <xf numFmtId="0" fontId="8" fillId="3" borderId="0" xfId="0" quotePrefix="1" applyFont="1" applyFill="1" applyAlignment="1">
      <alignment horizontal="left"/>
    </xf>
    <xf numFmtId="0" fontId="0" fillId="0" borderId="0" xfId="0"/>
    <xf numFmtId="0" fontId="13" fillId="2" borderId="22" xfId="0" applyFont="1" applyFill="1" applyBorder="1" applyAlignment="1">
      <alignment horizontal="center"/>
    </xf>
    <xf numFmtId="0" fontId="13" fillId="2" borderId="23" xfId="0" applyFont="1" applyFill="1" applyBorder="1" applyAlignment="1">
      <alignment horizontal="center"/>
    </xf>
    <xf numFmtId="0" fontId="13" fillId="2" borderId="13" xfId="0" quotePrefix="1" applyFont="1" applyFill="1" applyBorder="1" applyAlignment="1">
      <alignment horizontal="center"/>
    </xf>
    <xf numFmtId="3" fontId="0" fillId="0" borderId="0" xfId="0" applyNumberFormat="1" applyAlignment="1">
      <alignment horizontal="right"/>
    </xf>
    <xf numFmtId="3" fontId="16" fillId="0" borderId="55" xfId="0" applyNumberFormat="1" applyFont="1" applyBorder="1" applyAlignment="1">
      <alignment horizontal="right"/>
    </xf>
    <xf numFmtId="0" fontId="8" fillId="0" borderId="0" xfId="0" applyFont="1" applyAlignment="1">
      <alignment horizontal="center"/>
    </xf>
    <xf numFmtId="0" fontId="7" fillId="0" borderId="25" xfId="0" applyFont="1" applyBorder="1" applyAlignment="1">
      <alignment horizontal="center"/>
    </xf>
    <xf numFmtId="0" fontId="7" fillId="0" borderId="14" xfId="0" applyFont="1" applyBorder="1" applyAlignment="1">
      <alignment horizontal="center"/>
    </xf>
    <xf numFmtId="0" fontId="8" fillId="0" borderId="0" xfId="0" applyFont="1"/>
    <xf numFmtId="0" fontId="0" fillId="0" borderId="10" xfId="0" applyBorder="1"/>
    <xf numFmtId="0" fontId="0" fillId="0" borderId="11" xfId="0" applyBorder="1"/>
    <xf numFmtId="0" fontId="17" fillId="0" borderId="12" xfId="0" applyFont="1" applyBorder="1"/>
    <xf numFmtId="0" fontId="0" fillId="0" borderId="0" xfId="0"/>
    <xf numFmtId="0" fontId="0" fillId="0" borderId="0" xfId="0"/>
    <xf numFmtId="0" fontId="0" fillId="0" borderId="0" xfId="0"/>
    <xf numFmtId="0" fontId="8" fillId="4" borderId="0" xfId="0" applyFont="1" applyFill="1" applyAlignment="1">
      <alignment horizontal="left"/>
    </xf>
    <xf numFmtId="0" fontId="8" fillId="4" borderId="0" xfId="0" applyFont="1" applyFill="1" applyAlignment="1">
      <alignment horizontal="center"/>
    </xf>
    <xf numFmtId="0" fontId="8" fillId="4" borderId="0" xfId="0" applyFont="1" applyFill="1"/>
    <xf numFmtId="0" fontId="13" fillId="4" borderId="0" xfId="0" applyFont="1" applyFill="1" applyAlignment="1">
      <alignment horizontal="left"/>
    </xf>
    <xf numFmtId="0" fontId="8" fillId="4" borderId="57" xfId="0" applyFont="1" applyFill="1" applyBorder="1" applyAlignment="1">
      <alignment horizontal="center"/>
    </xf>
    <xf numFmtId="167" fontId="8" fillId="0" borderId="57" xfId="0" applyNumberFormat="1" applyFont="1" applyBorder="1" applyAlignment="1">
      <alignment horizontal="center"/>
    </xf>
    <xf numFmtId="167" fontId="8" fillId="4" borderId="57" xfId="0" applyNumberFormat="1" applyFont="1" applyFill="1" applyBorder="1" applyAlignment="1">
      <alignment horizontal="center"/>
    </xf>
    <xf numFmtId="0" fontId="14" fillId="0" borderId="0" xfId="0" applyFont="1"/>
    <xf numFmtId="0" fontId="0" fillId="0" borderId="0" xfId="0"/>
    <xf numFmtId="0" fontId="8" fillId="4" borderId="0" xfId="0" applyFont="1" applyFill="1" applyAlignment="1">
      <alignment horizontal="left"/>
    </xf>
    <xf numFmtId="0" fontId="8" fillId="4" borderId="0" xfId="0" applyFont="1" applyFill="1" applyAlignment="1">
      <alignment horizontal="center"/>
    </xf>
    <xf numFmtId="0" fontId="8" fillId="4" borderId="0" xfId="0" applyFont="1" applyFill="1"/>
    <xf numFmtId="0" fontId="13" fillId="4" borderId="0" xfId="0" applyFont="1" applyFill="1" applyAlignment="1">
      <alignment horizontal="left"/>
    </xf>
    <xf numFmtId="0" fontId="8" fillId="4" borderId="57" xfId="0" applyFont="1" applyFill="1" applyBorder="1" applyAlignment="1">
      <alignment horizontal="center"/>
    </xf>
    <xf numFmtId="167" fontId="8" fillId="0" borderId="57" xfId="0" applyNumberFormat="1" applyFont="1" applyBorder="1" applyAlignment="1">
      <alignment horizontal="center"/>
    </xf>
    <xf numFmtId="167" fontId="8" fillId="4" borderId="57" xfId="0" applyNumberFormat="1" applyFont="1" applyFill="1" applyBorder="1" applyAlignment="1">
      <alignment horizontal="center"/>
    </xf>
    <xf numFmtId="0" fontId="7" fillId="4" borderId="24" xfId="0" applyFont="1" applyFill="1" applyBorder="1" applyAlignment="1">
      <alignment horizontal="center"/>
    </xf>
    <xf numFmtId="0" fontId="7" fillId="4" borderId="26" xfId="0" applyFont="1" applyFill="1" applyBorder="1" applyAlignment="1">
      <alignment horizontal="center"/>
    </xf>
    <xf numFmtId="0" fontId="7" fillId="4" borderId="46" xfId="0" applyFont="1" applyFill="1" applyBorder="1" applyAlignment="1">
      <alignment horizontal="center"/>
    </xf>
    <xf numFmtId="0" fontId="7" fillId="4" borderId="25" xfId="0" applyFont="1" applyFill="1" applyBorder="1" applyAlignment="1">
      <alignment horizontal="center"/>
    </xf>
    <xf numFmtId="0" fontId="7" fillId="4" borderId="4" xfId="0" applyFont="1" applyFill="1" applyBorder="1" applyAlignment="1">
      <alignment horizontal="center"/>
    </xf>
    <xf numFmtId="0" fontId="7" fillId="4" borderId="27" xfId="0" applyFont="1" applyFill="1" applyBorder="1" applyAlignment="1">
      <alignment horizontal="center"/>
    </xf>
    <xf numFmtId="0" fontId="7" fillId="4" borderId="5" xfId="0" applyFont="1" applyFill="1" applyBorder="1" applyAlignment="1">
      <alignment horizontal="center"/>
    </xf>
    <xf numFmtId="0" fontId="7" fillId="4" borderId="16" xfId="0" applyFont="1" applyFill="1" applyBorder="1" applyAlignment="1">
      <alignment horizontal="center"/>
    </xf>
    <xf numFmtId="0" fontId="7" fillId="4" borderId="0" xfId="0" applyFont="1" applyFill="1" applyAlignment="1">
      <alignment horizontal="center"/>
    </xf>
    <xf numFmtId="0" fontId="7" fillId="4" borderId="13" xfId="0" applyFont="1" applyFill="1" applyBorder="1" applyAlignment="1">
      <alignment horizontal="center"/>
    </xf>
    <xf numFmtId="0" fontId="7" fillId="4" borderId="9" xfId="0" applyFont="1" applyFill="1" applyBorder="1" applyAlignment="1">
      <alignment horizontal="center"/>
    </xf>
    <xf numFmtId="0" fontId="7" fillId="4" borderId="37" xfId="0" applyFont="1" applyFill="1" applyBorder="1" applyAlignment="1">
      <alignment horizontal="center"/>
    </xf>
    <xf numFmtId="0" fontId="7" fillId="4" borderId="14" xfId="0" applyFont="1" applyFill="1" applyBorder="1" applyAlignment="1">
      <alignment horizontal="center"/>
    </xf>
    <xf numFmtId="0" fontId="0" fillId="0" borderId="52" xfId="0" applyBorder="1"/>
    <xf numFmtId="3" fontId="8" fillId="0" borderId="50" xfId="0" applyNumberFormat="1" applyFont="1" applyBorder="1" applyAlignment="1">
      <alignment horizontal="right"/>
    </xf>
    <xf numFmtId="3" fontId="0" fillId="0" borderId="30" xfId="0" applyNumberFormat="1" applyBorder="1" applyAlignment="1">
      <alignment horizontal="right"/>
    </xf>
    <xf numFmtId="3" fontId="0" fillId="0" borderId="50" xfId="0" applyNumberFormat="1" applyBorder="1" applyAlignment="1">
      <alignment horizontal="right"/>
    </xf>
    <xf numFmtId="0" fontId="7" fillId="4" borderId="32" xfId="0" applyFont="1" applyFill="1" applyBorder="1" applyAlignment="1">
      <alignment horizontal="center"/>
    </xf>
    <xf numFmtId="0" fontId="7" fillId="4" borderId="20" xfId="0" applyFont="1" applyFill="1" applyBorder="1" applyAlignment="1">
      <alignment horizontal="center"/>
    </xf>
    <xf numFmtId="0" fontId="7" fillId="4" borderId="8" xfId="0" applyFont="1" applyFill="1" applyBorder="1" applyAlignment="1">
      <alignment horizontal="center"/>
    </xf>
    <xf numFmtId="0" fontId="7" fillId="4" borderId="22" xfId="0" applyFont="1" applyFill="1" applyBorder="1" applyAlignment="1">
      <alignment horizontal="center"/>
    </xf>
    <xf numFmtId="0" fontId="7" fillId="4" borderId="19" xfId="0" applyFont="1" applyFill="1" applyBorder="1" applyAlignment="1">
      <alignment horizontal="center"/>
    </xf>
    <xf numFmtId="0" fontId="7" fillId="4" borderId="23" xfId="0" applyFont="1" applyFill="1" applyBorder="1" applyAlignment="1">
      <alignment horizontal="center"/>
    </xf>
    <xf numFmtId="3" fontId="8" fillId="0" borderId="55" xfId="0" applyNumberFormat="1" applyFont="1" applyBorder="1" applyAlignment="1">
      <alignment horizontal="right"/>
    </xf>
    <xf numFmtId="3" fontId="0" fillId="0" borderId="55" xfId="0" applyNumberFormat="1" applyBorder="1" applyAlignment="1">
      <alignment horizontal="right"/>
    </xf>
    <xf numFmtId="3" fontId="0" fillId="0" borderId="0" xfId="0" applyNumberFormat="1" applyAlignment="1">
      <alignment horizontal="right"/>
    </xf>
    <xf numFmtId="0" fontId="13" fillId="4" borderId="62" xfId="0" applyFont="1" applyFill="1" applyBorder="1" applyAlignment="1">
      <alignment horizontal="center"/>
    </xf>
    <xf numFmtId="0" fontId="13" fillId="4" borderId="30" xfId="0" applyFont="1" applyFill="1" applyBorder="1" applyAlignment="1">
      <alignment horizontal="center"/>
    </xf>
    <xf numFmtId="0" fontId="13" fillId="4" borderId="20" xfId="0" applyFont="1" applyFill="1" applyBorder="1" applyAlignment="1">
      <alignment horizontal="center"/>
    </xf>
    <xf numFmtId="0" fontId="13" fillId="4" borderId="25" xfId="0" applyFont="1" applyFill="1" applyBorder="1" applyAlignment="1">
      <alignment horizontal="center"/>
    </xf>
    <xf numFmtId="0" fontId="13" fillId="4" borderId="0" xfId="0" applyFont="1" applyFill="1" applyAlignment="1">
      <alignment horizontal="center"/>
    </xf>
    <xf numFmtId="0" fontId="13" fillId="4" borderId="14" xfId="0" applyFont="1" applyFill="1" applyBorder="1" applyAlignment="1">
      <alignment horizontal="center"/>
    </xf>
    <xf numFmtId="0" fontId="7" fillId="4" borderId="17" xfId="0" applyFont="1" applyFill="1" applyBorder="1" applyAlignment="1">
      <alignment horizontal="center"/>
    </xf>
    <xf numFmtId="3" fontId="8" fillId="0" borderId="17" xfId="0" applyNumberFormat="1" applyFont="1" applyBorder="1" applyAlignment="1">
      <alignment horizontal="right"/>
    </xf>
    <xf numFmtId="3" fontId="8" fillId="0" borderId="6" xfId="0" applyNumberFormat="1" applyFont="1" applyBorder="1" applyAlignment="1">
      <alignment horizontal="right"/>
    </xf>
    <xf numFmtId="3" fontId="0" fillId="0" borderId="16" xfId="0" applyNumberFormat="1" applyBorder="1" applyAlignment="1">
      <alignment horizontal="right"/>
    </xf>
    <xf numFmtId="3" fontId="0" fillId="0" borderId="6" xfId="0" applyNumberFormat="1" applyBorder="1" applyAlignment="1">
      <alignment horizontal="right"/>
    </xf>
    <xf numFmtId="0" fontId="7" fillId="0" borderId="9" xfId="0" applyFont="1" applyBorder="1" applyAlignment="1">
      <alignment horizontal="center"/>
    </xf>
    <xf numFmtId="3" fontId="8" fillId="0" borderId="54" xfId="0" applyNumberFormat="1" applyFont="1" applyBorder="1" applyAlignment="1">
      <alignment horizontal="right"/>
    </xf>
    <xf numFmtId="3" fontId="0" fillId="0" borderId="5" xfId="0" applyNumberFormat="1" applyBorder="1" applyAlignment="1">
      <alignment horizontal="right"/>
    </xf>
    <xf numFmtId="3" fontId="0" fillId="0" borderId="54" xfId="0" applyNumberFormat="1" applyBorder="1" applyAlignment="1">
      <alignment horizontal="right"/>
    </xf>
    <xf numFmtId="3" fontId="16" fillId="0" borderId="63" xfId="0" applyNumberFormat="1" applyFont="1" applyBorder="1" applyAlignment="1">
      <alignment horizontal="right"/>
    </xf>
    <xf numFmtId="3" fontId="8" fillId="0" borderId="63" xfId="0" applyNumberFormat="1" applyFont="1" applyBorder="1" applyAlignment="1">
      <alignment horizontal="right"/>
    </xf>
    <xf numFmtId="3" fontId="0" fillId="0" borderId="4" xfId="0" applyNumberFormat="1" applyBorder="1" applyAlignment="1">
      <alignment horizontal="right"/>
    </xf>
    <xf numFmtId="3" fontId="0" fillId="0" borderId="63" xfId="0" applyNumberFormat="1" applyBorder="1" applyAlignment="1">
      <alignment horizontal="right"/>
    </xf>
    <xf numFmtId="0" fontId="16" fillId="0" borderId="55" xfId="0" applyFont="1" applyBorder="1"/>
    <xf numFmtId="0" fontId="16" fillId="0" borderId="52" xfId="0" applyFont="1" applyBorder="1"/>
    <xf numFmtId="0" fontId="7" fillId="4" borderId="30" xfId="0" applyFont="1" applyFill="1" applyBorder="1" applyAlignment="1">
      <alignment horizontal="center"/>
    </xf>
    <xf numFmtId="0" fontId="8" fillId="4" borderId="30" xfId="0" applyFont="1" applyFill="1" applyBorder="1" applyAlignment="1">
      <alignment horizontal="center"/>
    </xf>
    <xf numFmtId="0" fontId="8" fillId="4" borderId="20" xfId="0" applyFont="1" applyFill="1" applyBorder="1" applyAlignment="1">
      <alignment horizontal="center"/>
    </xf>
    <xf numFmtId="3" fontId="8" fillId="0" borderId="9" xfId="0" applyNumberFormat="1" applyFont="1" applyBorder="1" applyAlignment="1">
      <alignment horizontal="right"/>
    </xf>
    <xf numFmtId="3" fontId="8" fillId="0" borderId="54" xfId="0" applyNumberFormat="1" applyFont="1" applyBorder="1" applyAlignment="1">
      <alignment horizontal="right"/>
    </xf>
    <xf numFmtId="3" fontId="0" fillId="0" borderId="5" xfId="0" applyNumberFormat="1" applyBorder="1" applyAlignment="1">
      <alignment horizontal="right"/>
    </xf>
    <xf numFmtId="3" fontId="0" fillId="0" borderId="54" xfId="0" applyNumberFormat="1" applyBorder="1" applyAlignment="1">
      <alignment horizontal="right"/>
    </xf>
    <xf numFmtId="3" fontId="0" fillId="0" borderId="8" xfId="0" applyNumberFormat="1" applyBorder="1" applyAlignment="1">
      <alignment horizontal="right"/>
    </xf>
    <xf numFmtId="3" fontId="0" fillId="0" borderId="9" xfId="0" applyNumberFormat="1" applyBorder="1" applyAlignment="1">
      <alignment horizontal="right"/>
    </xf>
    <xf numFmtId="3" fontId="16" fillId="0" borderId="21" xfId="0" applyNumberFormat="1" applyFont="1" applyBorder="1" applyAlignment="1">
      <alignment horizontal="right"/>
    </xf>
    <xf numFmtId="0" fontId="8" fillId="3" borderId="0" xfId="0" applyFont="1" applyFill="1"/>
    <xf numFmtId="0" fontId="8" fillId="3" borderId="0" xfId="0" applyFont="1" applyFill="1" applyAlignment="1">
      <alignment horizontal="center"/>
    </xf>
    <xf numFmtId="0" fontId="8" fillId="0" borderId="0" xfId="0" applyFont="1" applyAlignment="1">
      <alignment horizontal="center"/>
    </xf>
    <xf numFmtId="0" fontId="7" fillId="3" borderId="22" xfId="0" applyFont="1" applyFill="1" applyBorder="1"/>
    <xf numFmtId="0" fontId="8" fillId="3" borderId="23" xfId="0" applyFont="1" applyFill="1" applyBorder="1" applyAlignment="1">
      <alignment horizontal="center" vertical="center"/>
    </xf>
    <xf numFmtId="0" fontId="13" fillId="3" borderId="26" xfId="0" applyFont="1" applyFill="1" applyBorder="1" applyAlignment="1">
      <alignment horizontal="center" vertical="center"/>
    </xf>
    <xf numFmtId="0" fontId="8" fillId="3" borderId="26" xfId="0" applyFont="1" applyFill="1" applyBorder="1" applyAlignment="1">
      <alignment horizontal="center" vertical="center"/>
    </xf>
    <xf numFmtId="0" fontId="8" fillId="5" borderId="27"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4" xfId="0" applyFont="1" applyFill="1" applyBorder="1" applyAlignment="1">
      <alignment horizontal="center" vertical="center"/>
    </xf>
    <xf numFmtId="0" fontId="8" fillId="6" borderId="25"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5" xfId="0" applyFont="1" applyFill="1" applyBorder="1" applyAlignment="1">
      <alignment horizontal="center" vertical="center"/>
    </xf>
    <xf numFmtId="0" fontId="8" fillId="0" borderId="5" xfId="0" applyFont="1" applyBorder="1" applyAlignment="1">
      <alignment horizontal="center" vertical="center"/>
    </xf>
    <xf numFmtId="0" fontId="8" fillId="7" borderId="29" xfId="0" applyFont="1" applyFill="1" applyBorder="1" applyAlignment="1">
      <alignment horizontal="center" vertical="center" wrapText="1"/>
    </xf>
    <xf numFmtId="0" fontId="8" fillId="3" borderId="29" xfId="0" applyFont="1" applyFill="1" applyBorder="1" applyAlignment="1">
      <alignment horizontal="center" vertical="center"/>
    </xf>
    <xf numFmtId="0" fontId="8" fillId="3" borderId="0" xfId="0" applyFont="1" applyFill="1" applyAlignment="1">
      <alignment horizontal="center" vertical="center"/>
    </xf>
    <xf numFmtId="0" fontId="8" fillId="8" borderId="0" xfId="0" applyFont="1" applyFill="1" applyAlignment="1">
      <alignment horizontal="center" vertical="center" wrapText="1"/>
    </xf>
    <xf numFmtId="0" fontId="8" fillId="3" borderId="5" xfId="0" applyFont="1" applyFill="1" applyBorder="1" applyAlignment="1">
      <alignment horizontal="center" vertical="center"/>
    </xf>
    <xf numFmtId="0" fontId="13" fillId="3" borderId="30"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7" borderId="32" xfId="0" applyFont="1" applyFill="1" applyBorder="1" applyAlignment="1">
      <alignment horizontal="center" vertical="center" wrapText="1"/>
    </xf>
    <xf numFmtId="0" fontId="8" fillId="3" borderId="32" xfId="0" applyFont="1" applyFill="1" applyBorder="1" applyAlignment="1">
      <alignment horizontal="center" vertical="center"/>
    </xf>
    <xf numFmtId="0" fontId="8" fillId="3" borderId="14" xfId="0" applyFont="1" applyFill="1" applyBorder="1" applyAlignment="1">
      <alignment horizontal="center" vertical="center"/>
    </xf>
    <xf numFmtId="0" fontId="8" fillId="8" borderId="1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2" xfId="0" applyFont="1" applyFill="1" applyBorder="1" applyAlignment="1">
      <alignment horizontal="center" vertical="center"/>
    </xf>
    <xf numFmtId="0" fontId="13" fillId="3" borderId="20" xfId="0" applyFont="1" applyFill="1" applyBorder="1" applyAlignment="1">
      <alignment horizontal="center" vertical="center"/>
    </xf>
    <xf numFmtId="0" fontId="8" fillId="0" borderId="23" xfId="0" applyFont="1" applyBorder="1"/>
    <xf numFmtId="1" fontId="8" fillId="0" borderId="4" xfId="0" applyNumberFormat="1" applyFont="1" applyBorder="1"/>
    <xf numFmtId="1" fontId="13" fillId="0" borderId="7" xfId="0" applyNumberFormat="1" applyFont="1" applyBorder="1"/>
    <xf numFmtId="3" fontId="8" fillId="0" borderId="5" xfId="0" applyNumberFormat="1" applyFont="1" applyBorder="1"/>
    <xf numFmtId="1" fontId="8" fillId="0" borderId="5" xfId="0" applyNumberFormat="1" applyFont="1" applyBorder="1"/>
    <xf numFmtId="3" fontId="8" fillId="0" borderId="7" xfId="0" applyNumberFormat="1" applyFont="1" applyBorder="1"/>
    <xf numFmtId="1" fontId="8" fillId="0" borderId="7" xfId="0" applyNumberFormat="1" applyFont="1" applyBorder="1"/>
    <xf numFmtId="1" fontId="8" fillId="0" borderId="11" xfId="0" applyNumberFormat="1" applyFont="1" applyBorder="1"/>
    <xf numFmtId="1" fontId="8" fillId="0" borderId="16" xfId="0" applyNumberFormat="1" applyFont="1" applyBorder="1"/>
    <xf numFmtId="1" fontId="13" fillId="0" borderId="30" xfId="0" applyNumberFormat="1" applyFont="1" applyBorder="1"/>
    <xf numFmtId="1" fontId="8" fillId="0" borderId="34" xfId="0" applyNumberFormat="1" applyFont="1" applyBorder="1"/>
    <xf numFmtId="1" fontId="8" fillId="0" borderId="44" xfId="0" applyNumberFormat="1" applyFont="1" applyBorder="1"/>
    <xf numFmtId="0" fontId="7" fillId="3" borderId="39" xfId="0" applyFont="1" applyFill="1" applyBorder="1" applyAlignment="1">
      <alignment horizontal="center"/>
    </xf>
    <xf numFmtId="1" fontId="8" fillId="3" borderId="35" xfId="0" applyNumberFormat="1" applyFont="1" applyFill="1" applyBorder="1" applyAlignment="1">
      <alignment horizontal="center"/>
    </xf>
    <xf numFmtId="1" fontId="13" fillId="0" borderId="40" xfId="0" applyNumberFormat="1" applyFont="1" applyBorder="1" applyAlignment="1">
      <alignment horizontal="center"/>
    </xf>
    <xf numFmtId="1" fontId="8" fillId="0" borderId="38" xfId="0" applyNumberFormat="1" applyFont="1" applyBorder="1" applyAlignment="1">
      <alignment horizontal="center"/>
    </xf>
    <xf numFmtId="1" fontId="8" fillId="0" borderId="41" xfId="0" applyNumberFormat="1" applyFont="1" applyBorder="1" applyAlignment="1">
      <alignment horizontal="center"/>
    </xf>
    <xf numFmtId="1" fontId="8" fillId="0" borderId="35" xfId="0" applyNumberFormat="1" applyFont="1" applyBorder="1" applyAlignment="1">
      <alignment horizontal="center"/>
    </xf>
    <xf numFmtId="1" fontId="8" fillId="0" borderId="37" xfId="0" applyNumberFormat="1" applyFont="1" applyBorder="1" applyAlignment="1">
      <alignment horizontal="center"/>
    </xf>
    <xf numFmtId="1" fontId="8" fillId="0" borderId="67" xfId="0" applyNumberFormat="1" applyFont="1" applyBorder="1" applyAlignment="1">
      <alignment horizontal="center"/>
    </xf>
    <xf numFmtId="1" fontId="13" fillId="0" borderId="35" xfId="0" applyNumberFormat="1" applyFont="1" applyBorder="1" applyAlignment="1">
      <alignment horizontal="center"/>
    </xf>
    <xf numFmtId="1" fontId="13" fillId="0" borderId="38" xfId="0" applyNumberFormat="1" applyFont="1" applyBorder="1" applyAlignment="1">
      <alignment horizontal="center"/>
    </xf>
    <xf numFmtId="1" fontId="13" fillId="0" borderId="37" xfId="0" applyNumberFormat="1" applyFont="1" applyBorder="1" applyAlignment="1">
      <alignment horizontal="center"/>
    </xf>
    <xf numFmtId="1" fontId="13" fillId="0" borderId="43" xfId="0" applyNumberFormat="1" applyFont="1" applyBorder="1" applyAlignment="1">
      <alignment horizontal="center"/>
    </xf>
    <xf numFmtId="0" fontId="0" fillId="3" borderId="0" xfId="0" applyFill="1"/>
    <xf numFmtId="0" fontId="3" fillId="0" borderId="0" xfId="0" applyFont="1"/>
    <xf numFmtId="0" fontId="3" fillId="0" borderId="0" xfId="0" applyFont="1"/>
    <xf numFmtId="0" fontId="3" fillId="0" borderId="0" xfId="0" applyFont="1"/>
    <xf numFmtId="0" fontId="3" fillId="0" borderId="0" xfId="0" applyFont="1"/>
    <xf numFmtId="0" fontId="14" fillId="3" borderId="0" xfId="0" applyFont="1" applyFill="1"/>
    <xf numFmtId="0" fontId="14" fillId="3" borderId="0" xfId="0" applyFont="1" applyFill="1" applyAlignment="1">
      <alignment horizontal="center"/>
    </xf>
    <xf numFmtId="0" fontId="22" fillId="3" borderId="0" xfId="0" applyFont="1" applyFill="1"/>
    <xf numFmtId="0" fontId="20" fillId="3" borderId="22" xfId="0" applyFont="1" applyFill="1" applyBorder="1"/>
    <xf numFmtId="0" fontId="20" fillId="3" borderId="3" xfId="0" applyFont="1" applyFill="1" applyBorder="1" applyAlignment="1">
      <alignment horizontal="center"/>
    </xf>
    <xf numFmtId="0" fontId="20" fillId="3" borderId="53" xfId="0" applyFont="1" applyFill="1" applyBorder="1" applyAlignment="1">
      <alignment horizontal="center"/>
    </xf>
    <xf numFmtId="0" fontId="21" fillId="3" borderId="2" xfId="0" applyFont="1" applyFill="1" applyBorder="1"/>
    <xf numFmtId="0" fontId="21" fillId="3" borderId="15" xfId="0" applyFont="1" applyFill="1" applyBorder="1"/>
    <xf numFmtId="0" fontId="20" fillId="3" borderId="23" xfId="0" applyFont="1" applyFill="1" applyBorder="1"/>
    <xf numFmtId="0" fontId="20" fillId="3" borderId="26" xfId="0" applyFont="1" applyFill="1" applyBorder="1" applyAlignment="1">
      <alignment horizontal="center"/>
    </xf>
    <xf numFmtId="0" fontId="22" fillId="3" borderId="26" xfId="0" applyFont="1" applyFill="1" applyBorder="1" applyAlignment="1">
      <alignment horizontal="center"/>
    </xf>
    <xf numFmtId="0" fontId="22" fillId="3" borderId="5" xfId="0" applyFont="1" applyFill="1" applyBorder="1" applyAlignment="1">
      <alignment horizontal="center"/>
    </xf>
    <xf numFmtId="0" fontId="20" fillId="3" borderId="5" xfId="0" applyFont="1" applyFill="1" applyBorder="1" applyAlignment="1">
      <alignment horizontal="center"/>
    </xf>
    <xf numFmtId="0" fontId="22" fillId="3" borderId="62" xfId="0" applyFont="1" applyFill="1" applyBorder="1" applyAlignment="1">
      <alignment horizontal="center"/>
    </xf>
    <xf numFmtId="0" fontId="21" fillId="3" borderId="4" xfId="0" applyFont="1" applyFill="1" applyBorder="1"/>
    <xf numFmtId="0" fontId="21" fillId="3" borderId="16" xfId="0" applyFont="1" applyFill="1" applyBorder="1"/>
    <xf numFmtId="0" fontId="20" fillId="3" borderId="23" xfId="0" applyFont="1" applyFill="1" applyBorder="1" applyAlignment="1">
      <alignment horizontal="center"/>
    </xf>
    <xf numFmtId="0" fontId="22" fillId="3" borderId="30" xfId="0" applyFont="1" applyFill="1" applyBorder="1" applyAlignment="1">
      <alignment horizontal="center"/>
    </xf>
    <xf numFmtId="0" fontId="20" fillId="3" borderId="4" xfId="0" applyFont="1" applyFill="1" applyBorder="1" applyAlignment="1">
      <alignment horizontal="center"/>
    </xf>
    <xf numFmtId="0" fontId="20" fillId="3" borderId="16" xfId="0" applyFont="1" applyFill="1" applyBorder="1" applyAlignment="1">
      <alignment horizontal="center"/>
    </xf>
    <xf numFmtId="0" fontId="20" fillId="3" borderId="13" xfId="0" applyFont="1" applyFill="1" applyBorder="1" applyAlignment="1">
      <alignment horizontal="center"/>
    </xf>
    <xf numFmtId="0" fontId="20" fillId="3" borderId="9" xfId="0" applyFont="1" applyFill="1" applyBorder="1" applyAlignment="1">
      <alignment horizontal="center"/>
    </xf>
    <xf numFmtId="0" fontId="22" fillId="3" borderId="9" xfId="0" applyFont="1" applyFill="1" applyBorder="1" applyAlignment="1">
      <alignment horizontal="center"/>
    </xf>
    <xf numFmtId="0" fontId="22" fillId="3" borderId="20" xfId="0" applyFont="1" applyFill="1" applyBorder="1" applyAlignment="1">
      <alignment horizontal="center"/>
    </xf>
    <xf numFmtId="0" fontId="20" fillId="3" borderId="8" xfId="0" applyFont="1" applyFill="1" applyBorder="1" applyAlignment="1">
      <alignment horizontal="center"/>
    </xf>
    <xf numFmtId="0" fontId="20" fillId="3" borderId="17" xfId="0" applyFont="1" applyFill="1" applyBorder="1" applyAlignment="1">
      <alignment horizontal="center"/>
    </xf>
    <xf numFmtId="0" fontId="14" fillId="0" borderId="5" xfId="0" applyFont="1" applyBorder="1"/>
    <xf numFmtId="166" fontId="14" fillId="0" borderId="5" xfId="0" applyNumberFormat="1" applyFont="1" applyBorder="1"/>
    <xf numFmtId="0" fontId="21" fillId="0" borderId="4" xfId="0" applyFont="1" applyBorder="1"/>
    <xf numFmtId="0" fontId="21" fillId="0" borderId="16" xfId="0" applyFont="1" applyBorder="1"/>
    <xf numFmtId="0" fontId="20" fillId="3" borderId="39" xfId="0" applyFont="1" applyFill="1" applyBorder="1" applyAlignment="1">
      <alignment horizontal="left"/>
    </xf>
    <xf numFmtId="166" fontId="20" fillId="3" borderId="38" xfId="0" applyNumberFormat="1" applyFont="1" applyFill="1" applyBorder="1" applyAlignment="1">
      <alignment horizontal="right"/>
    </xf>
    <xf numFmtId="166" fontId="20" fillId="3" borderId="37" xfId="0" applyNumberFormat="1" applyFont="1" applyFill="1" applyBorder="1" applyAlignment="1">
      <alignment horizontal="right"/>
    </xf>
    <xf numFmtId="0" fontId="23" fillId="3" borderId="0" xfId="0" applyFont="1" applyFill="1" applyAlignment="1">
      <alignment horizontal="left"/>
    </xf>
    <xf numFmtId="0" fontId="20" fillId="3" borderId="38" xfId="0" applyFont="1" applyFill="1" applyBorder="1" applyAlignment="1">
      <alignment horizontal="left"/>
    </xf>
    <xf numFmtId="0" fontId="14" fillId="0" borderId="5" xfId="0" applyFont="1" applyBorder="1"/>
    <xf numFmtId="166" fontId="14" fillId="0" borderId="5" xfId="0" applyNumberFormat="1" applyFont="1" applyBorder="1"/>
    <xf numFmtId="0" fontId="21" fillId="0" borderId="4" xfId="0" applyFont="1" applyBorder="1"/>
    <xf numFmtId="0" fontId="21" fillId="0" borderId="16" xfId="0" applyFont="1" applyBorder="1"/>
    <xf numFmtId="0" fontId="14" fillId="0" borderId="23" xfId="0" applyFont="1" applyBorder="1"/>
    <xf numFmtId="166" fontId="26" fillId="0" borderId="0" xfId="0" applyNumberFormat="1" applyFont="1"/>
    <xf numFmtId="166" fontId="26" fillId="0" borderId="7" xfId="0" applyNumberFormat="1" applyFont="1" applyBorder="1"/>
    <xf numFmtId="0" fontId="27" fillId="0" borderId="0" xfId="0" applyFont="1" applyAlignment="1">
      <alignment wrapText="1"/>
    </xf>
    <xf numFmtId="0" fontId="28" fillId="0" borderId="0" xfId="0" applyFont="1"/>
    <xf numFmtId="0" fontId="0" fillId="0" borderId="0" xfId="0" applyFont="1"/>
    <xf numFmtId="0" fontId="28" fillId="0" borderId="0" xfId="0" applyFont="1" applyAlignment="1">
      <alignment wrapText="1"/>
    </xf>
    <xf numFmtId="166" fontId="29" fillId="0" borderId="4" xfId="0" applyNumberFormat="1" applyFont="1" applyBorder="1"/>
    <xf numFmtId="166" fontId="30" fillId="0" borderId="0" xfId="0" applyNumberFormat="1" applyFont="1"/>
    <xf numFmtId="166" fontId="30" fillId="9" borderId="71" xfId="0" applyNumberFormat="1" applyFont="1" applyFill="1" applyBorder="1"/>
    <xf numFmtId="166" fontId="30" fillId="0" borderId="7" xfId="0" applyNumberFormat="1" applyFont="1" applyBorder="1"/>
    <xf numFmtId="0" fontId="0" fillId="0" borderId="0" xfId="0" applyAlignment="1">
      <alignment wrapText="1"/>
    </xf>
    <xf numFmtId="165" fontId="0" fillId="0" borderId="0" xfId="0" applyNumberFormat="1"/>
    <xf numFmtId="166" fontId="3" fillId="3" borderId="0" xfId="0" applyNumberFormat="1" applyFont="1" applyFill="1"/>
    <xf numFmtId="0" fontId="14" fillId="4" borderId="22" xfId="0" applyFont="1" applyFill="1" applyBorder="1" applyAlignment="1">
      <alignment horizontal="center"/>
    </xf>
    <xf numFmtId="0" fontId="14" fillId="4" borderId="19" xfId="0" applyFont="1" applyFill="1" applyBorder="1" applyAlignment="1">
      <alignment horizontal="center"/>
    </xf>
    <xf numFmtId="0" fontId="31" fillId="0" borderId="0" xfId="0" applyFont="1"/>
    <xf numFmtId="0" fontId="14" fillId="4" borderId="23" xfId="0" applyFont="1" applyFill="1" applyBorder="1" applyAlignment="1">
      <alignment horizontal="center"/>
    </xf>
    <xf numFmtId="0" fontId="14" fillId="4" borderId="24" xfId="0" applyFont="1" applyFill="1" applyBorder="1" applyAlignment="1">
      <alignment horizontal="center"/>
    </xf>
    <xf numFmtId="0" fontId="22" fillId="4" borderId="28" xfId="0" applyFont="1" applyFill="1" applyBorder="1" applyAlignment="1">
      <alignment horizontal="center"/>
    </xf>
    <xf numFmtId="0" fontId="14" fillId="4" borderId="26" xfId="0" applyFont="1" applyFill="1" applyBorder="1" applyAlignment="1">
      <alignment horizontal="center"/>
    </xf>
    <xf numFmtId="0" fontId="14" fillId="4" borderId="46" xfId="0" applyFont="1" applyFill="1" applyBorder="1" applyAlignment="1">
      <alignment horizontal="center"/>
    </xf>
    <xf numFmtId="0" fontId="14" fillId="4" borderId="25" xfId="0" applyFont="1" applyFill="1" applyBorder="1" applyAlignment="1">
      <alignment horizontal="center"/>
    </xf>
    <xf numFmtId="0" fontId="22" fillId="4" borderId="46" xfId="0" applyFont="1" applyFill="1" applyBorder="1" applyAlignment="1">
      <alignment horizontal="center"/>
    </xf>
    <xf numFmtId="0" fontId="14" fillId="4" borderId="4" xfId="0" applyFont="1" applyFill="1" applyBorder="1" applyAlignment="1">
      <alignment horizontal="center"/>
    </xf>
    <xf numFmtId="0" fontId="22" fillId="4" borderId="7" xfId="0" applyFont="1" applyFill="1" applyBorder="1" applyAlignment="1">
      <alignment horizontal="center"/>
    </xf>
    <xf numFmtId="0" fontId="14" fillId="4" borderId="27" xfId="0" applyFont="1" applyFill="1" applyBorder="1" applyAlignment="1">
      <alignment horizontal="center"/>
    </xf>
    <xf numFmtId="0" fontId="14" fillId="4" borderId="5" xfId="0" applyFont="1" applyFill="1" applyBorder="1" applyAlignment="1">
      <alignment horizontal="center"/>
    </xf>
    <xf numFmtId="0" fontId="14" fillId="4" borderId="16" xfId="0" applyFont="1" applyFill="1" applyBorder="1" applyAlignment="1">
      <alignment horizontal="center"/>
    </xf>
    <xf numFmtId="0" fontId="14" fillId="4" borderId="0" xfId="0" applyFont="1" applyFill="1" applyAlignment="1">
      <alignment horizontal="center"/>
    </xf>
    <xf numFmtId="0" fontId="22" fillId="4" borderId="16" xfId="0" applyFont="1" applyFill="1" applyBorder="1" applyAlignment="1">
      <alignment horizontal="center"/>
    </xf>
    <xf numFmtId="0" fontId="14" fillId="4" borderId="13" xfId="0" applyFont="1" applyFill="1" applyBorder="1" applyAlignment="1">
      <alignment horizontal="center"/>
    </xf>
    <xf numFmtId="0" fontId="14" fillId="4" borderId="8" xfId="0" applyFont="1" applyFill="1" applyBorder="1" applyAlignment="1">
      <alignment horizontal="center"/>
    </xf>
    <xf numFmtId="0" fontId="22" fillId="4" borderId="31" xfId="0" applyFont="1" applyFill="1" applyBorder="1" applyAlignment="1">
      <alignment horizontal="center"/>
    </xf>
    <xf numFmtId="0" fontId="14" fillId="4" borderId="9" xfId="0" applyFont="1" applyFill="1" applyBorder="1" applyAlignment="1">
      <alignment horizontal="center"/>
    </xf>
    <xf numFmtId="0" fontId="14" fillId="4" borderId="37" xfId="0" applyFont="1" applyFill="1" applyBorder="1" applyAlignment="1">
      <alignment horizontal="center"/>
    </xf>
    <xf numFmtId="0" fontId="14" fillId="4" borderId="14" xfId="0" applyFont="1" applyFill="1" applyBorder="1" applyAlignment="1">
      <alignment horizontal="center"/>
    </xf>
    <xf numFmtId="0" fontId="22" fillId="4" borderId="17" xfId="0" applyFont="1" applyFill="1" applyBorder="1" applyAlignment="1">
      <alignment horizontal="center"/>
    </xf>
    <xf numFmtId="0" fontId="14" fillId="4" borderId="34" xfId="0" applyFont="1" applyFill="1" applyBorder="1" applyAlignment="1">
      <alignment horizontal="center"/>
    </xf>
    <xf numFmtId="0" fontId="22" fillId="4" borderId="34" xfId="0" applyFont="1" applyFill="1" applyBorder="1" applyAlignment="1">
      <alignment horizontal="center"/>
    </xf>
    <xf numFmtId="0" fontId="22" fillId="4" borderId="59" xfId="0" applyFont="1" applyFill="1" applyBorder="1" applyAlignment="1">
      <alignment horizontal="center"/>
    </xf>
    <xf numFmtId="0" fontId="14" fillId="4" borderId="58" xfId="0" applyFont="1" applyFill="1" applyBorder="1" applyAlignment="1">
      <alignment horizontal="center"/>
    </xf>
    <xf numFmtId="0" fontId="22" fillId="4" borderId="58" xfId="0" applyFont="1" applyFill="1" applyBorder="1" applyAlignment="1">
      <alignment horizontal="center"/>
    </xf>
    <xf numFmtId="3" fontId="14" fillId="0" borderId="58" xfId="0" applyNumberFormat="1" applyFont="1" applyBorder="1" applyAlignment="1">
      <alignment horizontal="right"/>
    </xf>
    <xf numFmtId="0" fontId="31" fillId="0" borderId="52" xfId="0" applyFont="1" applyBorder="1"/>
    <xf numFmtId="166" fontId="32" fillId="0" borderId="4" xfId="0" applyNumberFormat="1" applyFont="1" applyBorder="1"/>
    <xf numFmtId="0" fontId="33" fillId="0" borderId="29" xfId="0" applyFont="1" applyBorder="1"/>
    <xf numFmtId="3" fontId="33" fillId="0" borderId="29" xfId="0" applyNumberFormat="1" applyFont="1" applyBorder="1" applyAlignment="1">
      <alignment horizontal="right"/>
    </xf>
    <xf numFmtId="0" fontId="33" fillId="0" borderId="0" xfId="0" applyFont="1"/>
    <xf numFmtId="0" fontId="7" fillId="0" borderId="46" xfId="0" quotePrefix="1" applyFont="1" applyBorder="1" applyAlignment="1">
      <alignment horizontal="center"/>
    </xf>
    <xf numFmtId="0" fontId="7" fillId="0" borderId="16" xfId="0" quotePrefix="1" applyFont="1" applyBorder="1" applyAlignment="1">
      <alignment horizontal="center"/>
    </xf>
    <xf numFmtId="0" fontId="7" fillId="0" borderId="17" xfId="0" quotePrefix="1" applyFont="1" applyBorder="1" applyAlignment="1">
      <alignment horizontal="center"/>
    </xf>
    <xf numFmtId="0" fontId="7" fillId="3" borderId="47" xfId="0" applyFont="1" applyFill="1" applyBorder="1" applyAlignment="1">
      <alignment horizontal="center"/>
    </xf>
    <xf numFmtId="0" fontId="7" fillId="3" borderId="48" xfId="0" applyFont="1" applyFill="1" applyBorder="1" applyAlignment="1">
      <alignment horizontal="center"/>
    </xf>
    <xf numFmtId="0" fontId="7" fillId="3" borderId="49" xfId="0" applyFont="1" applyFill="1" applyBorder="1" applyAlignment="1">
      <alignment horizontal="center"/>
    </xf>
    <xf numFmtId="0" fontId="7" fillId="3" borderId="24" xfId="0" applyFont="1" applyFill="1" applyBorder="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15" fillId="3" borderId="0" xfId="0" applyFont="1" applyFill="1" applyAlignment="1">
      <alignment horizontal="center"/>
    </xf>
    <xf numFmtId="0" fontId="7" fillId="3" borderId="22" xfId="0" applyFont="1" applyFill="1" applyBorder="1" applyAlignment="1">
      <alignment horizontal="center"/>
    </xf>
    <xf numFmtId="0" fontId="7" fillId="3" borderId="45" xfId="0" applyFont="1" applyFill="1" applyBorder="1" applyAlignment="1">
      <alignment horizontal="center"/>
    </xf>
    <xf numFmtId="0" fontId="7" fillId="3" borderId="10" xfId="0" applyFont="1" applyFill="1" applyBorder="1" applyAlignment="1">
      <alignment horizontal="center"/>
    </xf>
    <xf numFmtId="0" fontId="7" fillId="2" borderId="45" xfId="0" applyFont="1" applyFill="1" applyBorder="1" applyAlignment="1">
      <alignment horizontal="center"/>
    </xf>
    <xf numFmtId="0" fontId="7" fillId="2" borderId="48" xfId="0" applyFont="1" applyFill="1" applyBorder="1" applyAlignment="1">
      <alignment horizontal="center"/>
    </xf>
    <xf numFmtId="0" fontId="7" fillId="2" borderId="49" xfId="0" applyFont="1" applyFill="1" applyBorder="1" applyAlignment="1">
      <alignment horizont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6" xfId="0" applyFont="1" applyFill="1" applyBorder="1" applyAlignment="1">
      <alignment horizontal="center"/>
    </xf>
    <xf numFmtId="0" fontId="7" fillId="0" borderId="3" xfId="0" applyFont="1" applyBorder="1" applyAlignment="1">
      <alignment horizontal="center" wrapText="1"/>
    </xf>
    <xf numFmtId="0" fontId="7" fillId="0" borderId="5" xfId="0" applyFont="1" applyBorder="1" applyAlignment="1">
      <alignment horizontal="center" wrapText="1"/>
    </xf>
    <xf numFmtId="0" fontId="7" fillId="0" borderId="9" xfId="0" applyFont="1"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4" fillId="4" borderId="72" xfId="0" applyFont="1" applyFill="1" applyBorder="1" applyAlignment="1">
      <alignment horizontal="center"/>
    </xf>
    <xf numFmtId="0" fontId="14" fillId="4" borderId="73" xfId="0" applyFont="1" applyFill="1" applyBorder="1" applyAlignment="1">
      <alignment horizontal="center"/>
    </xf>
    <xf numFmtId="0" fontId="14" fillId="4" borderId="22" xfId="0" applyFont="1" applyFill="1" applyBorder="1" applyAlignment="1">
      <alignment horizontal="center"/>
    </xf>
    <xf numFmtId="0" fontId="14" fillId="4" borderId="19" xfId="0" applyFont="1" applyFill="1" applyBorder="1" applyAlignment="1">
      <alignment horizontal="center"/>
    </xf>
    <xf numFmtId="0" fontId="14" fillId="4" borderId="52" xfId="0" applyFont="1" applyFill="1" applyBorder="1" applyAlignment="1">
      <alignment horizontal="center"/>
    </xf>
    <xf numFmtId="0" fontId="14" fillId="4" borderId="33" xfId="0" applyFont="1" applyFill="1" applyBorder="1" applyAlignment="1">
      <alignment horizontal="center"/>
    </xf>
    <xf numFmtId="0" fontId="14" fillId="4" borderId="61" xfId="0" applyFont="1" applyFill="1" applyBorder="1" applyAlignment="1">
      <alignment horizontal="center"/>
    </xf>
    <xf numFmtId="0" fontId="14" fillId="4" borderId="64" xfId="0" applyFont="1" applyFill="1" applyBorder="1" applyAlignment="1">
      <alignment horizontal="center"/>
    </xf>
    <xf numFmtId="0" fontId="14" fillId="0" borderId="26" xfId="0" applyFont="1" applyBorder="1" applyAlignment="1">
      <alignment horizontal="center" wrapText="1"/>
    </xf>
    <xf numFmtId="0" fontId="14" fillId="0" borderId="5" xfId="0" applyFont="1" applyBorder="1" applyAlignment="1">
      <alignment horizontal="center" wrapText="1"/>
    </xf>
    <xf numFmtId="0" fontId="14" fillId="0" borderId="9" xfId="0" applyFont="1" applyBorder="1" applyAlignment="1">
      <alignment horizontal="center" wrapText="1"/>
    </xf>
    <xf numFmtId="0" fontId="14" fillId="0" borderId="22" xfId="0" applyFont="1" applyBorder="1" applyAlignment="1">
      <alignment horizontal="center"/>
    </xf>
    <xf numFmtId="0" fontId="14" fillId="0" borderId="19" xfId="0" applyFont="1" applyBorder="1" applyAlignment="1">
      <alignment horizontal="center"/>
    </xf>
    <xf numFmtId="0" fontId="14" fillId="0" borderId="33" xfId="0" applyFont="1" applyBorder="1" applyAlignment="1">
      <alignment horizontal="center"/>
    </xf>
    <xf numFmtId="0" fontId="14" fillId="0" borderId="61" xfId="0" applyFont="1" applyBorder="1" applyAlignment="1">
      <alignment horizontal="center"/>
    </xf>
    <xf numFmtId="0" fontId="14" fillId="0" borderId="24" xfId="0" applyFont="1" applyBorder="1" applyAlignment="1">
      <alignment horizontal="center"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14" fillId="0" borderId="46" xfId="0" applyFont="1" applyBorder="1" applyAlignment="1">
      <alignment horizontal="center" wrapText="1"/>
    </xf>
    <xf numFmtId="0" fontId="14" fillId="0" borderId="16" xfId="0" applyFont="1" applyBorder="1" applyAlignment="1">
      <alignment horizontal="center" wrapText="1"/>
    </xf>
    <xf numFmtId="0" fontId="14" fillId="0" borderId="17" xfId="0" applyFont="1" applyBorder="1" applyAlignment="1">
      <alignment horizontal="center" wrapText="1"/>
    </xf>
    <xf numFmtId="0" fontId="8" fillId="0" borderId="26" xfId="0" applyFont="1" applyBorder="1" applyAlignment="1">
      <alignment horizontal="center" wrapText="1"/>
    </xf>
    <xf numFmtId="0" fontId="8" fillId="0" borderId="5" xfId="0" applyFont="1" applyBorder="1" applyAlignment="1">
      <alignment horizontal="center"/>
    </xf>
    <xf numFmtId="0" fontId="8" fillId="0" borderId="9" xfId="0" applyFont="1" applyBorder="1" applyAlignment="1">
      <alignment horizontal="center"/>
    </xf>
    <xf numFmtId="0" fontId="7" fillId="4" borderId="25" xfId="0" applyFont="1" applyFill="1" applyBorder="1" applyAlignment="1">
      <alignment horizontal="center"/>
    </xf>
    <xf numFmtId="0" fontId="7" fillId="4" borderId="42" xfId="0" applyFont="1" applyFill="1" applyBorder="1" applyAlignment="1">
      <alignment horizontal="center"/>
    </xf>
    <xf numFmtId="0" fontId="7" fillId="4" borderId="22" xfId="0" applyFont="1" applyFill="1" applyBorder="1" applyAlignment="1">
      <alignment horizontal="center"/>
    </xf>
    <xf numFmtId="0" fontId="7" fillId="4" borderId="52" xfId="0" applyFont="1" applyFill="1" applyBorder="1" applyAlignment="1">
      <alignment horizontal="center"/>
    </xf>
    <xf numFmtId="0" fontId="7" fillId="4" borderId="19" xfId="0" applyFont="1" applyFill="1" applyBorder="1" applyAlignment="1">
      <alignment horizontal="center"/>
    </xf>
    <xf numFmtId="0" fontId="7" fillId="4" borderId="23" xfId="0" applyFont="1" applyFill="1" applyBorder="1" applyAlignment="1">
      <alignment horizontal="center"/>
    </xf>
    <xf numFmtId="0" fontId="7" fillId="4" borderId="61" xfId="0" applyFont="1" applyFill="1" applyBorder="1" applyAlignment="1">
      <alignment horizontal="center"/>
    </xf>
    <xf numFmtId="0" fontId="7" fillId="4" borderId="60" xfId="0" applyFont="1" applyFill="1" applyBorder="1" applyAlignment="1">
      <alignment horizontal="center"/>
    </xf>
    <xf numFmtId="0" fontId="7" fillId="4" borderId="30" xfId="0" applyFont="1" applyFill="1"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7" fillId="0" borderId="24" xfId="0" applyFont="1" applyBorder="1" applyAlignment="1">
      <alignment horizontal="center" wrapText="1"/>
    </xf>
    <xf numFmtId="0" fontId="0" fillId="0" borderId="4" xfId="0" applyBorder="1" applyAlignment="1">
      <alignment horizontal="center" wrapText="1"/>
    </xf>
    <xf numFmtId="0" fontId="0" fillId="0" borderId="66" xfId="0" applyBorder="1" applyAlignment="1">
      <alignment horizontal="center" wrapText="1"/>
    </xf>
    <xf numFmtId="0" fontId="7" fillId="0" borderId="26" xfId="0" applyFont="1" applyBorder="1" applyAlignment="1">
      <alignment horizontal="center" wrapText="1"/>
    </xf>
    <xf numFmtId="0" fontId="7" fillId="0" borderId="34" xfId="0" applyFont="1" applyBorder="1" applyAlignment="1">
      <alignment horizontal="center" wrapText="1"/>
    </xf>
    <xf numFmtId="0" fontId="8" fillId="3" borderId="24" xfId="0" applyFont="1" applyFill="1" applyBorder="1" applyAlignment="1">
      <alignment horizontal="center" vertical="center"/>
    </xf>
    <xf numFmtId="0" fontId="8" fillId="0" borderId="4" xfId="0" applyFont="1" applyBorder="1" applyAlignment="1">
      <alignment horizontal="center" vertical="center"/>
    </xf>
    <xf numFmtId="0" fontId="8" fillId="3" borderId="68" xfId="0" applyFont="1" applyFill="1" applyBorder="1" applyAlignment="1">
      <alignment horizontal="center" vertical="center"/>
    </xf>
    <xf numFmtId="0" fontId="8" fillId="3" borderId="64" xfId="0" applyFont="1" applyFill="1" applyBorder="1" applyAlignment="1">
      <alignment horizontal="center" vertical="center"/>
    </xf>
    <xf numFmtId="0" fontId="8" fillId="3" borderId="61" xfId="0" applyFont="1" applyFill="1" applyBorder="1" applyAlignment="1">
      <alignment horizontal="center" vertical="center"/>
    </xf>
    <xf numFmtId="0" fontId="8" fillId="0" borderId="46" xfId="0" quotePrefix="1" applyFont="1" applyBorder="1" applyAlignment="1">
      <alignment horizontal="center" vertical="center"/>
    </xf>
    <xf numFmtId="0" fontId="8" fillId="0" borderId="16" xfId="0" quotePrefix="1" applyFont="1" applyBorder="1" applyAlignment="1">
      <alignment horizontal="center" vertical="center"/>
    </xf>
    <xf numFmtId="0" fontId="8" fillId="0" borderId="17" xfId="0" quotePrefix="1" applyFont="1" applyBorder="1" applyAlignment="1">
      <alignment horizontal="center" vertical="center"/>
    </xf>
    <xf numFmtId="0" fontId="7" fillId="3" borderId="69" xfId="0" applyFont="1" applyFill="1" applyBorder="1" applyAlignment="1">
      <alignment horizontal="center"/>
    </xf>
    <xf numFmtId="0" fontId="7" fillId="3" borderId="70" xfId="0" applyFont="1" applyFill="1" applyBorder="1" applyAlignment="1">
      <alignment horizontal="center"/>
    </xf>
    <xf numFmtId="0" fontId="7" fillId="3" borderId="55" xfId="0" applyFont="1" applyFill="1" applyBorder="1" applyAlignment="1">
      <alignment horizontal="center"/>
    </xf>
    <xf numFmtId="0" fontId="0" fillId="0" borderId="55" xfId="0" applyBorder="1" applyAlignment="1">
      <alignment horizontal="center"/>
    </xf>
    <xf numFmtId="0" fontId="0" fillId="0" borderId="50" xfId="0" applyBorder="1" applyAlignment="1">
      <alignment horizontal="center"/>
    </xf>
    <xf numFmtId="0" fontId="24" fillId="3" borderId="0" xfId="0" applyFont="1" applyFill="1" applyAlignment="1">
      <alignment horizontal="center"/>
    </xf>
    <xf numFmtId="0" fontId="10" fillId="3" borderId="0" xfId="0" applyFont="1" applyFill="1" applyAlignment="1">
      <alignment horizontal="center"/>
    </xf>
    <xf numFmtId="0" fontId="20" fillId="3" borderId="54" xfId="0" applyFont="1" applyFill="1" applyBorder="1" applyAlignment="1">
      <alignment horizontal="center" wrapText="1"/>
    </xf>
    <xf numFmtId="0" fontId="20" fillId="3" borderId="3" xfId="0" applyFont="1" applyFill="1" applyBorder="1" applyAlignment="1">
      <alignment horizontal="center"/>
    </xf>
    <xf numFmtId="0" fontId="20" fillId="3" borderId="15" xfId="0" applyFont="1" applyFill="1" applyBorder="1" applyAlignment="1">
      <alignment horizont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topLeftCell="A5" workbookViewId="0">
      <selection activeCell="A24" sqref="A24"/>
    </sheetView>
  </sheetViews>
  <sheetFormatPr defaultRowHeight="15.5" x14ac:dyDescent="0.35"/>
  <cols>
    <col min="1" max="1" width="37.08203125" customWidth="1"/>
    <col min="2" max="2" width="45.83203125" customWidth="1"/>
    <col min="3" max="3" width="14.58203125" customWidth="1"/>
  </cols>
  <sheetData>
    <row r="1" spans="1:5" ht="29.15" customHeight="1" x14ac:dyDescent="0.35">
      <c r="B1" s="22" t="s">
        <v>0</v>
      </c>
      <c r="C1" s="1"/>
      <c r="D1" s="2" t="s">
        <v>1</v>
      </c>
      <c r="E1" s="3"/>
    </row>
    <row r="2" spans="1:5" ht="20.149999999999999" customHeight="1" x14ac:dyDescent="0.35">
      <c r="A2" s="4"/>
      <c r="B2" s="1"/>
      <c r="C2" s="1"/>
      <c r="D2" s="1"/>
      <c r="E2" s="5"/>
    </row>
    <row r="3" spans="1:5" ht="18" customHeight="1" x14ac:dyDescent="0.35">
      <c r="A3" s="6" t="s">
        <v>2</v>
      </c>
      <c r="B3" s="7">
        <v>2023</v>
      </c>
      <c r="C3" s="1"/>
      <c r="D3" s="1"/>
      <c r="E3" s="5"/>
    </row>
    <row r="4" spans="1:5" x14ac:dyDescent="0.35">
      <c r="A4" s="6" t="s">
        <v>3</v>
      </c>
      <c r="B4" s="8" t="s">
        <v>4</v>
      </c>
      <c r="C4" s="9"/>
      <c r="D4" s="9"/>
      <c r="E4" s="10"/>
    </row>
    <row r="5" spans="1:5" x14ac:dyDescent="0.35">
      <c r="A5" s="6" t="s">
        <v>5</v>
      </c>
      <c r="B5" s="8" t="s">
        <v>736</v>
      </c>
      <c r="C5" s="9"/>
      <c r="D5" s="9"/>
      <c r="E5" s="10"/>
    </row>
    <row r="6" spans="1:5" x14ac:dyDescent="0.35">
      <c r="A6" s="6"/>
      <c r="B6" s="11"/>
      <c r="C6" s="9"/>
      <c r="D6" s="9"/>
      <c r="E6" s="10"/>
    </row>
    <row r="7" spans="1:5" x14ac:dyDescent="0.35">
      <c r="A7" s="11"/>
      <c r="B7" s="11"/>
      <c r="C7" s="9"/>
      <c r="D7" s="9"/>
      <c r="E7" s="10"/>
    </row>
    <row r="8" spans="1:5" x14ac:dyDescent="0.35">
      <c r="A8" s="12" t="s">
        <v>6</v>
      </c>
      <c r="B8" s="9"/>
      <c r="C8" s="9"/>
      <c r="D8" s="9"/>
      <c r="E8" s="13"/>
    </row>
    <row r="9" spans="1:5" x14ac:dyDescent="0.35">
      <c r="A9" s="12"/>
      <c r="B9" s="9"/>
      <c r="C9" s="9"/>
      <c r="D9" s="9"/>
      <c r="E9" s="10"/>
    </row>
    <row r="10" spans="1:5" ht="17.149999999999999" customHeight="1" x14ac:dyDescent="0.35">
      <c r="A10" s="10"/>
      <c r="B10" s="14"/>
      <c r="C10" s="14"/>
      <c r="D10" s="10"/>
      <c r="E10" s="10"/>
    </row>
    <row r="11" spans="1:5" x14ac:dyDescent="0.35">
      <c r="A11" s="15" t="s">
        <v>7</v>
      </c>
      <c r="B11" s="16"/>
      <c r="C11" s="36"/>
      <c r="D11" s="39" t="s">
        <v>8</v>
      </c>
      <c r="E11" s="37" t="s">
        <v>9</v>
      </c>
    </row>
    <row r="12" spans="1:5" ht="17.149999999999999" customHeight="1" x14ac:dyDescent="0.35">
      <c r="A12" s="17" t="s">
        <v>10</v>
      </c>
      <c r="B12" s="18" t="s">
        <v>11</v>
      </c>
      <c r="C12" s="23" t="s">
        <v>12</v>
      </c>
      <c r="D12" s="40" t="s">
        <v>13</v>
      </c>
      <c r="E12" s="38" t="s">
        <v>14</v>
      </c>
    </row>
    <row r="13" spans="1:5" x14ac:dyDescent="0.35">
      <c r="A13" s="24" t="s">
        <v>15</v>
      </c>
      <c r="B13" s="19" t="s">
        <v>16</v>
      </c>
      <c r="C13" s="33" t="s">
        <v>17</v>
      </c>
      <c r="D13" s="28">
        <v>25522</v>
      </c>
      <c r="E13" s="28">
        <v>25182</v>
      </c>
    </row>
    <row r="14" spans="1:5" x14ac:dyDescent="0.35">
      <c r="A14" s="25" t="s">
        <v>18</v>
      </c>
      <c r="B14" s="20" t="s">
        <v>19</v>
      </c>
      <c r="C14" s="34" t="s">
        <v>20</v>
      </c>
      <c r="D14" s="29">
        <v>0</v>
      </c>
      <c r="E14" s="29">
        <v>0</v>
      </c>
    </row>
    <row r="15" spans="1:5" x14ac:dyDescent="0.35">
      <c r="A15" s="25" t="s">
        <v>21</v>
      </c>
      <c r="B15" s="20" t="s">
        <v>22</v>
      </c>
      <c r="C15" s="34" t="s">
        <v>23</v>
      </c>
      <c r="D15" s="29">
        <v>30280</v>
      </c>
      <c r="E15" s="29">
        <v>30280</v>
      </c>
    </row>
    <row r="16" spans="1:5" x14ac:dyDescent="0.35">
      <c r="A16" s="25" t="s">
        <v>24</v>
      </c>
      <c r="B16" s="20" t="s">
        <v>25</v>
      </c>
      <c r="C16" s="34" t="s">
        <v>26</v>
      </c>
      <c r="D16" s="29" t="s">
        <v>27</v>
      </c>
      <c r="E16" s="29">
        <v>0</v>
      </c>
    </row>
    <row r="17" spans="1:8" x14ac:dyDescent="0.35">
      <c r="A17" s="25" t="s">
        <v>28</v>
      </c>
      <c r="B17" s="21" t="s">
        <v>29</v>
      </c>
      <c r="C17" s="34" t="s">
        <v>30</v>
      </c>
      <c r="D17" s="29">
        <v>0</v>
      </c>
      <c r="E17" s="29">
        <v>0</v>
      </c>
    </row>
    <row r="18" spans="1:8" x14ac:dyDescent="0.35">
      <c r="A18" s="25" t="s">
        <v>31</v>
      </c>
      <c r="B18" s="20" t="s">
        <v>32</v>
      </c>
      <c r="C18" s="34" t="s">
        <v>30</v>
      </c>
      <c r="D18" s="29" t="s">
        <v>27</v>
      </c>
      <c r="E18" s="29">
        <v>0</v>
      </c>
      <c r="H18" s="355"/>
    </row>
    <row r="19" spans="1:8" x14ac:dyDescent="0.35">
      <c r="A19" s="25" t="s">
        <v>33</v>
      </c>
      <c r="B19" s="20" t="s">
        <v>34</v>
      </c>
      <c r="C19" s="34" t="s">
        <v>35</v>
      </c>
      <c r="D19" s="29">
        <v>0</v>
      </c>
      <c r="E19" s="29">
        <v>0</v>
      </c>
    </row>
    <row r="20" spans="1:8" x14ac:dyDescent="0.35">
      <c r="A20" s="25" t="s">
        <v>36</v>
      </c>
      <c r="B20" s="20" t="s">
        <v>37</v>
      </c>
      <c r="C20" s="34" t="s">
        <v>38</v>
      </c>
      <c r="D20" s="29">
        <v>202</v>
      </c>
      <c r="E20" s="29">
        <v>202</v>
      </c>
      <c r="G20" s="355"/>
      <c r="H20" s="355"/>
    </row>
    <row r="21" spans="1:8" x14ac:dyDescent="0.35">
      <c r="A21" s="25" t="s">
        <v>39</v>
      </c>
      <c r="B21" s="20" t="s">
        <v>40</v>
      </c>
      <c r="C21" s="34" t="s">
        <v>41</v>
      </c>
      <c r="D21" s="29">
        <v>0</v>
      </c>
      <c r="E21" s="29">
        <v>0</v>
      </c>
      <c r="G21" s="355"/>
      <c r="H21" s="355"/>
    </row>
    <row r="22" spans="1:8" ht="17.149999999999999" customHeight="1" x14ac:dyDescent="0.35">
      <c r="A22" s="26" t="s">
        <v>42</v>
      </c>
      <c r="B22" s="27" t="s">
        <v>43</v>
      </c>
      <c r="C22" s="35" t="s">
        <v>44</v>
      </c>
      <c r="D22" s="30">
        <v>0</v>
      </c>
      <c r="E22" s="30">
        <v>0</v>
      </c>
      <c r="H22" s="355"/>
    </row>
    <row r="23" spans="1:8" ht="17.149999999999999" customHeight="1" x14ac:dyDescent="0.35">
      <c r="A23" s="31" t="s">
        <v>45</v>
      </c>
      <c r="B23" s="32"/>
      <c r="C23" s="32"/>
      <c r="D23" s="41">
        <f>SUM(D13:D22)</f>
        <v>56004</v>
      </c>
      <c r="E23" s="41">
        <f>SUM(E13:E22)</f>
        <v>55664</v>
      </c>
    </row>
    <row r="24" spans="1:8" x14ac:dyDescent="0.35">
      <c r="A24" s="11"/>
      <c r="B24" s="11"/>
      <c r="C24" s="11"/>
      <c r="D24" s="11"/>
      <c r="E24" s="11"/>
    </row>
    <row r="25" spans="1:8" x14ac:dyDescent="0.35">
      <c r="A25" s="10" t="s">
        <v>46</v>
      </c>
      <c r="B25" s="11"/>
      <c r="C25" s="11"/>
      <c r="D25" s="11"/>
      <c r="E25" s="11"/>
    </row>
  </sheetData>
  <sheetProtection formatCells="0" formatColumns="0" formatRows="0" insertColumns="0" insertRows="0" insertHyperlinks="0" deleteColumns="0" deleteRows="0" sort="0" autoFilter="0" pivotTables="0"/>
  <pageMargins left="0.7" right="0.7" top="0.75" bottom="0.75" header="0.3" footer="0.3"/>
  <customProperties>
    <customPr name="layoutContexts"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3"/>
  <sheetViews>
    <sheetView workbookViewId="0">
      <selection activeCell="A13" sqref="A13"/>
    </sheetView>
  </sheetViews>
  <sheetFormatPr defaultColWidth="8.58203125" defaultRowHeight="15.5" x14ac:dyDescent="0.35"/>
  <cols>
    <col min="4" max="4" width="11.33203125" customWidth="1"/>
    <col min="12" max="12" width="10" customWidth="1"/>
    <col min="13" max="13" width="7" customWidth="1"/>
    <col min="14" max="16" width="3.58203125" customWidth="1"/>
    <col min="17" max="17" width="6" customWidth="1"/>
    <col min="18" max="18" width="3.58203125" customWidth="1"/>
    <col min="19" max="19" width="6.08203125" customWidth="1"/>
  </cols>
  <sheetData>
    <row r="1" spans="1:20" x14ac:dyDescent="0.35">
      <c r="A1" s="401" t="s">
        <v>693</v>
      </c>
      <c r="B1" s="401"/>
      <c r="C1" s="401"/>
      <c r="D1" s="401"/>
      <c r="E1" s="401"/>
      <c r="F1" s="401"/>
      <c r="G1" s="401"/>
      <c r="H1" s="401"/>
      <c r="I1" s="401"/>
      <c r="J1" s="401"/>
      <c r="K1" s="401"/>
      <c r="L1" s="401"/>
    </row>
    <row r="2" spans="1:20" ht="17.149999999999999" customHeight="1" x14ac:dyDescent="0.35">
      <c r="A2" s="241"/>
      <c r="B2" s="241"/>
      <c r="C2" s="241"/>
      <c r="D2" s="241"/>
      <c r="E2" s="241"/>
      <c r="F2" s="241"/>
      <c r="G2" s="241"/>
      <c r="H2" s="242"/>
      <c r="I2" s="241"/>
      <c r="J2" s="241"/>
      <c r="K2" s="241"/>
      <c r="L2" s="242"/>
      <c r="M2" s="242"/>
      <c r="N2" s="242"/>
      <c r="O2" s="242"/>
      <c r="P2" s="242"/>
      <c r="Q2" s="242"/>
      <c r="R2" s="242"/>
      <c r="S2" s="243"/>
      <c r="T2" s="241"/>
    </row>
    <row r="3" spans="1:20" ht="17.149999999999999" customHeight="1" x14ac:dyDescent="0.35">
      <c r="A3" s="244" t="s">
        <v>48</v>
      </c>
      <c r="B3" s="402" t="s">
        <v>49</v>
      </c>
      <c r="C3" s="402"/>
      <c r="D3" s="402" t="s">
        <v>50</v>
      </c>
      <c r="E3" s="402"/>
      <c r="F3" s="402"/>
      <c r="G3" s="402"/>
      <c r="H3" s="403" t="s">
        <v>51</v>
      </c>
      <c r="I3" s="403"/>
      <c r="J3" s="403"/>
      <c r="K3" s="468"/>
      <c r="L3" s="469" t="s">
        <v>52</v>
      </c>
      <c r="M3" s="470"/>
      <c r="N3" s="470"/>
      <c r="O3" s="470"/>
      <c r="P3" s="470"/>
      <c r="Q3" s="471"/>
      <c r="R3" s="471"/>
      <c r="S3" s="471"/>
      <c r="T3" s="472"/>
    </row>
    <row r="4" spans="1:20" s="58" customFormat="1" ht="11.15" customHeight="1" x14ac:dyDescent="0.25">
      <c r="A4" s="245"/>
      <c r="B4" s="251"/>
      <c r="C4" s="246" t="s">
        <v>53</v>
      </c>
      <c r="D4" s="247" t="s">
        <v>48</v>
      </c>
      <c r="E4" s="248"/>
      <c r="F4" s="249" t="s">
        <v>48</v>
      </c>
      <c r="G4" s="250" t="s">
        <v>48</v>
      </c>
      <c r="H4" s="460" t="s">
        <v>48</v>
      </c>
      <c r="I4" s="252"/>
      <c r="J4" s="247" t="s">
        <v>48</v>
      </c>
      <c r="K4" s="250" t="s">
        <v>48</v>
      </c>
      <c r="L4" s="253" t="s">
        <v>48</v>
      </c>
      <c r="M4" s="254"/>
      <c r="N4" s="462" t="s">
        <v>57</v>
      </c>
      <c r="O4" s="463"/>
      <c r="P4" s="463"/>
      <c r="Q4" s="463"/>
      <c r="R4" s="463"/>
      <c r="S4" s="464"/>
      <c r="T4" s="255" t="s">
        <v>53</v>
      </c>
    </row>
    <row r="5" spans="1:20" s="58" customFormat="1" ht="11.15" customHeight="1" x14ac:dyDescent="0.25">
      <c r="A5" s="245"/>
      <c r="B5" s="254"/>
      <c r="C5" s="256" t="s">
        <v>58</v>
      </c>
      <c r="D5" s="257"/>
      <c r="E5" s="258" t="s">
        <v>694</v>
      </c>
      <c r="F5" s="259" t="s">
        <v>48</v>
      </c>
      <c r="G5" s="260" t="s">
        <v>48</v>
      </c>
      <c r="H5" s="461"/>
      <c r="I5" s="261" t="s">
        <v>695</v>
      </c>
      <c r="J5" s="262" t="s">
        <v>48</v>
      </c>
      <c r="K5" s="260" t="s">
        <v>48</v>
      </c>
      <c r="L5" s="253" t="s">
        <v>48</v>
      </c>
      <c r="M5" s="254" t="s">
        <v>62</v>
      </c>
      <c r="N5" s="262"/>
      <c r="O5" s="262"/>
      <c r="P5" s="262"/>
      <c r="Q5" s="262"/>
      <c r="R5" s="262"/>
      <c r="S5" s="465" t="s">
        <v>63</v>
      </c>
      <c r="T5" s="263" t="s">
        <v>58</v>
      </c>
    </row>
    <row r="6" spans="1:20" s="58" customFormat="1" ht="11.15" customHeight="1" x14ac:dyDescent="0.25">
      <c r="A6" s="245"/>
      <c r="B6" s="254"/>
      <c r="C6" s="256" t="s">
        <v>64</v>
      </c>
      <c r="D6" s="259" t="s">
        <v>696</v>
      </c>
      <c r="E6" s="258" t="s">
        <v>697</v>
      </c>
      <c r="F6" s="259" t="s">
        <v>69</v>
      </c>
      <c r="G6" s="260" t="s">
        <v>48</v>
      </c>
      <c r="H6" s="254"/>
      <c r="I6" s="261" t="s">
        <v>698</v>
      </c>
      <c r="J6" s="262" t="s">
        <v>69</v>
      </c>
      <c r="K6" s="260" t="s">
        <v>48</v>
      </c>
      <c r="L6" s="253"/>
      <c r="M6" s="254" t="s">
        <v>57</v>
      </c>
      <c r="N6" s="262"/>
      <c r="O6" s="262"/>
      <c r="P6" s="262"/>
      <c r="Q6" s="262" t="s">
        <v>71</v>
      </c>
      <c r="R6" s="262"/>
      <c r="S6" s="466"/>
      <c r="T6" s="263" t="s">
        <v>64</v>
      </c>
    </row>
    <row r="7" spans="1:20" s="58" customFormat="1" ht="11.15" customHeight="1" x14ac:dyDescent="0.25">
      <c r="A7" s="264" t="s">
        <v>73</v>
      </c>
      <c r="B7" s="265" t="s">
        <v>71</v>
      </c>
      <c r="C7" s="266" t="s">
        <v>74</v>
      </c>
      <c r="D7" s="267" t="s">
        <v>699</v>
      </c>
      <c r="E7" s="268" t="s">
        <v>700</v>
      </c>
      <c r="F7" s="269" t="s">
        <v>80</v>
      </c>
      <c r="G7" s="270" t="s">
        <v>71</v>
      </c>
      <c r="H7" s="265" t="s">
        <v>701</v>
      </c>
      <c r="I7" s="271" t="s">
        <v>702</v>
      </c>
      <c r="J7" s="272" t="s">
        <v>80</v>
      </c>
      <c r="K7" s="270" t="s">
        <v>71</v>
      </c>
      <c r="L7" s="273" t="s">
        <v>71</v>
      </c>
      <c r="M7" s="265" t="s">
        <v>85</v>
      </c>
      <c r="N7" s="272" t="s">
        <v>86</v>
      </c>
      <c r="O7" s="272" t="s">
        <v>87</v>
      </c>
      <c r="P7" s="272" t="s">
        <v>88</v>
      </c>
      <c r="Q7" s="272" t="s">
        <v>89</v>
      </c>
      <c r="R7" s="272" t="s">
        <v>90</v>
      </c>
      <c r="S7" s="467"/>
      <c r="T7" s="274" t="s">
        <v>74</v>
      </c>
    </row>
    <row r="8" spans="1:20" x14ac:dyDescent="0.35">
      <c r="A8" s="275"/>
      <c r="B8" s="276"/>
      <c r="C8" s="277"/>
      <c r="D8" s="278"/>
      <c r="E8" s="279"/>
      <c r="F8" s="279"/>
      <c r="G8" s="280">
        <f t="shared" ref="G8:G43" si="0">D8+E8+F8</f>
        <v>0</v>
      </c>
      <c r="H8" s="276"/>
      <c r="I8" s="279"/>
      <c r="J8" s="279"/>
      <c r="K8" s="281">
        <f t="shared" ref="K8:K43" si="1">H8+I8+J8</f>
        <v>0</v>
      </c>
      <c r="L8" s="282">
        <f t="shared" ref="L8:L43" si="2">B8+G8-K8</f>
        <v>0</v>
      </c>
      <c r="M8" s="276">
        <f t="shared" ref="M8:M43" si="3">Q8+R8</f>
        <v>0</v>
      </c>
      <c r="N8" s="279"/>
      <c r="O8" s="279"/>
      <c r="P8" s="279"/>
      <c r="Q8" s="279">
        <f t="shared" ref="Q8:Q43" si="4">N8+O8+P8</f>
        <v>0</v>
      </c>
      <c r="R8" s="279"/>
      <c r="S8" s="283"/>
      <c r="T8" s="284"/>
    </row>
    <row r="9" spans="1:20" x14ac:dyDescent="0.35">
      <c r="A9" s="275"/>
      <c r="B9" s="276"/>
      <c r="C9" s="277"/>
      <c r="D9" s="279"/>
      <c r="E9" s="279"/>
      <c r="F9" s="279"/>
      <c r="G9" s="280">
        <f t="shared" si="0"/>
        <v>0</v>
      </c>
      <c r="H9" s="276"/>
      <c r="I9" s="279"/>
      <c r="J9" s="279"/>
      <c r="K9" s="281">
        <f t="shared" si="1"/>
        <v>0</v>
      </c>
      <c r="L9" s="282">
        <f t="shared" si="2"/>
        <v>0</v>
      </c>
      <c r="M9" s="276">
        <f t="shared" si="3"/>
        <v>0</v>
      </c>
      <c r="N9" s="279"/>
      <c r="O9" s="279"/>
      <c r="P9" s="279"/>
      <c r="Q9" s="279">
        <f t="shared" si="4"/>
        <v>0</v>
      </c>
      <c r="R9" s="279"/>
      <c r="S9" s="283"/>
      <c r="T9" s="284"/>
    </row>
    <row r="10" spans="1:20" x14ac:dyDescent="0.35">
      <c r="A10" s="275"/>
      <c r="B10" s="276"/>
      <c r="C10" s="277"/>
      <c r="D10" s="279"/>
      <c r="E10" s="279"/>
      <c r="F10" s="279"/>
      <c r="G10" s="280">
        <f t="shared" si="0"/>
        <v>0</v>
      </c>
      <c r="H10" s="276"/>
      <c r="I10" s="279"/>
      <c r="J10" s="279"/>
      <c r="K10" s="281">
        <f t="shared" si="1"/>
        <v>0</v>
      </c>
      <c r="L10" s="282">
        <f t="shared" si="2"/>
        <v>0</v>
      </c>
      <c r="M10" s="276">
        <f t="shared" si="3"/>
        <v>0</v>
      </c>
      <c r="N10" s="279"/>
      <c r="O10" s="279"/>
      <c r="P10" s="279"/>
      <c r="Q10" s="279">
        <f t="shared" si="4"/>
        <v>0</v>
      </c>
      <c r="R10" s="279"/>
      <c r="S10" s="283"/>
      <c r="T10" s="284"/>
    </row>
    <row r="11" spans="1:20" x14ac:dyDescent="0.35">
      <c r="A11" s="275"/>
      <c r="B11" s="276"/>
      <c r="C11" s="277"/>
      <c r="D11" s="279"/>
      <c r="E11" s="279"/>
      <c r="F11" s="279"/>
      <c r="G11" s="280">
        <f t="shared" si="0"/>
        <v>0</v>
      </c>
      <c r="H11" s="276"/>
      <c r="I11" s="279"/>
      <c r="J11" s="279"/>
      <c r="K11" s="281">
        <f t="shared" si="1"/>
        <v>0</v>
      </c>
      <c r="L11" s="282">
        <f t="shared" si="2"/>
        <v>0</v>
      </c>
      <c r="M11" s="276">
        <f t="shared" si="3"/>
        <v>0</v>
      </c>
      <c r="N11" s="279"/>
      <c r="O11" s="279"/>
      <c r="P11" s="279"/>
      <c r="Q11" s="279">
        <f t="shared" si="4"/>
        <v>0</v>
      </c>
      <c r="R11" s="279"/>
      <c r="S11" s="283"/>
      <c r="T11" s="284"/>
    </row>
    <row r="12" spans="1:20" x14ac:dyDescent="0.35">
      <c r="A12" s="275"/>
      <c r="B12" s="276"/>
      <c r="C12" s="277"/>
      <c r="D12" s="279"/>
      <c r="E12" s="279"/>
      <c r="F12" s="279"/>
      <c r="G12" s="280">
        <f t="shared" si="0"/>
        <v>0</v>
      </c>
      <c r="H12" s="276"/>
      <c r="I12" s="279"/>
      <c r="J12" s="279"/>
      <c r="K12" s="281">
        <f t="shared" si="1"/>
        <v>0</v>
      </c>
      <c r="L12" s="282">
        <f t="shared" si="2"/>
        <v>0</v>
      </c>
      <c r="M12" s="276">
        <f t="shared" si="3"/>
        <v>0</v>
      </c>
      <c r="N12" s="279"/>
      <c r="O12" s="279"/>
      <c r="P12" s="279"/>
      <c r="Q12" s="279">
        <f t="shared" si="4"/>
        <v>0</v>
      </c>
      <c r="R12" s="279"/>
      <c r="S12" s="283"/>
      <c r="T12" s="284"/>
    </row>
    <row r="13" spans="1:20" x14ac:dyDescent="0.35">
      <c r="A13" s="275"/>
      <c r="B13" s="276"/>
      <c r="C13" s="277"/>
      <c r="D13" s="279"/>
      <c r="E13" s="279"/>
      <c r="F13" s="279"/>
      <c r="G13" s="280">
        <f t="shared" si="0"/>
        <v>0</v>
      </c>
      <c r="H13" s="276"/>
      <c r="I13" s="279"/>
      <c r="J13" s="279"/>
      <c r="K13" s="281">
        <f t="shared" si="1"/>
        <v>0</v>
      </c>
      <c r="L13" s="282">
        <f t="shared" si="2"/>
        <v>0</v>
      </c>
      <c r="M13" s="276">
        <f t="shared" si="3"/>
        <v>0</v>
      </c>
      <c r="N13" s="279"/>
      <c r="O13" s="279"/>
      <c r="P13" s="279"/>
      <c r="Q13" s="279">
        <f t="shared" si="4"/>
        <v>0</v>
      </c>
      <c r="R13" s="279"/>
      <c r="S13" s="283"/>
      <c r="T13" s="284"/>
    </row>
    <row r="14" spans="1:20" x14ac:dyDescent="0.35">
      <c r="A14" s="275"/>
      <c r="B14" s="276"/>
      <c r="C14" s="277"/>
      <c r="D14" s="279"/>
      <c r="E14" s="279"/>
      <c r="F14" s="279"/>
      <c r="G14" s="280">
        <f t="shared" si="0"/>
        <v>0</v>
      </c>
      <c r="H14" s="276"/>
      <c r="I14" s="279"/>
      <c r="J14" s="279"/>
      <c r="K14" s="281">
        <f t="shared" si="1"/>
        <v>0</v>
      </c>
      <c r="L14" s="282">
        <f t="shared" si="2"/>
        <v>0</v>
      </c>
      <c r="M14" s="276">
        <f t="shared" si="3"/>
        <v>0</v>
      </c>
      <c r="N14" s="279"/>
      <c r="O14" s="279"/>
      <c r="P14" s="279"/>
      <c r="Q14" s="279">
        <f t="shared" si="4"/>
        <v>0</v>
      </c>
      <c r="R14" s="279"/>
      <c r="S14" s="283"/>
      <c r="T14" s="284"/>
    </row>
    <row r="15" spans="1:20" x14ac:dyDescent="0.35">
      <c r="A15" s="275"/>
      <c r="B15" s="276"/>
      <c r="C15" s="277"/>
      <c r="D15" s="279"/>
      <c r="E15" s="279"/>
      <c r="F15" s="279"/>
      <c r="G15" s="280">
        <f t="shared" si="0"/>
        <v>0</v>
      </c>
      <c r="H15" s="276"/>
      <c r="I15" s="279"/>
      <c r="J15" s="279"/>
      <c r="K15" s="281">
        <f t="shared" si="1"/>
        <v>0</v>
      </c>
      <c r="L15" s="282">
        <f t="shared" si="2"/>
        <v>0</v>
      </c>
      <c r="M15" s="276">
        <f t="shared" si="3"/>
        <v>0</v>
      </c>
      <c r="N15" s="279"/>
      <c r="O15" s="279"/>
      <c r="P15" s="279"/>
      <c r="Q15" s="279">
        <f t="shared" si="4"/>
        <v>0</v>
      </c>
      <c r="R15" s="279"/>
      <c r="S15" s="283"/>
      <c r="T15" s="284"/>
    </row>
    <row r="16" spans="1:20" x14ac:dyDescent="0.35">
      <c r="A16" s="275"/>
      <c r="B16" s="276"/>
      <c r="C16" s="277"/>
      <c r="D16" s="279"/>
      <c r="E16" s="279"/>
      <c r="F16" s="279"/>
      <c r="G16" s="280">
        <f t="shared" si="0"/>
        <v>0</v>
      </c>
      <c r="H16" s="276"/>
      <c r="I16" s="279"/>
      <c r="J16" s="279"/>
      <c r="K16" s="281">
        <f t="shared" si="1"/>
        <v>0</v>
      </c>
      <c r="L16" s="282">
        <f t="shared" si="2"/>
        <v>0</v>
      </c>
      <c r="M16" s="276">
        <f t="shared" si="3"/>
        <v>0</v>
      </c>
      <c r="N16" s="279"/>
      <c r="O16" s="279"/>
      <c r="P16" s="279"/>
      <c r="Q16" s="279">
        <f t="shared" si="4"/>
        <v>0</v>
      </c>
      <c r="R16" s="279"/>
      <c r="S16" s="283"/>
      <c r="T16" s="284"/>
    </row>
    <row r="17" spans="1:20" x14ac:dyDescent="0.35">
      <c r="A17" s="275"/>
      <c r="B17" s="276"/>
      <c r="C17" s="277"/>
      <c r="D17" s="279"/>
      <c r="E17" s="279"/>
      <c r="F17" s="279"/>
      <c r="G17" s="280">
        <f t="shared" si="0"/>
        <v>0</v>
      </c>
      <c r="H17" s="276"/>
      <c r="I17" s="279"/>
      <c r="J17" s="279"/>
      <c r="K17" s="281">
        <f t="shared" si="1"/>
        <v>0</v>
      </c>
      <c r="L17" s="282">
        <f t="shared" si="2"/>
        <v>0</v>
      </c>
      <c r="M17" s="276">
        <f t="shared" si="3"/>
        <v>0</v>
      </c>
      <c r="N17" s="279"/>
      <c r="O17" s="279"/>
      <c r="P17" s="279"/>
      <c r="Q17" s="279">
        <f t="shared" si="4"/>
        <v>0</v>
      </c>
      <c r="R17" s="279"/>
      <c r="S17" s="283"/>
      <c r="T17" s="284"/>
    </row>
    <row r="18" spans="1:20" x14ac:dyDescent="0.35">
      <c r="A18" s="275"/>
      <c r="B18" s="276"/>
      <c r="C18" s="277"/>
      <c r="D18" s="279"/>
      <c r="E18" s="279"/>
      <c r="F18" s="279"/>
      <c r="G18" s="280">
        <f t="shared" si="0"/>
        <v>0</v>
      </c>
      <c r="H18" s="276"/>
      <c r="I18" s="279"/>
      <c r="J18" s="279"/>
      <c r="K18" s="281">
        <f t="shared" si="1"/>
        <v>0</v>
      </c>
      <c r="L18" s="282">
        <f t="shared" si="2"/>
        <v>0</v>
      </c>
      <c r="M18" s="276">
        <f t="shared" si="3"/>
        <v>0</v>
      </c>
      <c r="N18" s="279"/>
      <c r="O18" s="279"/>
      <c r="P18" s="279"/>
      <c r="Q18" s="279">
        <f t="shared" si="4"/>
        <v>0</v>
      </c>
      <c r="R18" s="279"/>
      <c r="S18" s="283"/>
      <c r="T18" s="284"/>
    </row>
    <row r="19" spans="1:20" x14ac:dyDescent="0.35">
      <c r="A19" s="275"/>
      <c r="B19" s="276"/>
      <c r="C19" s="277"/>
      <c r="D19" s="279"/>
      <c r="E19" s="279"/>
      <c r="F19" s="279"/>
      <c r="G19" s="280">
        <f t="shared" si="0"/>
        <v>0</v>
      </c>
      <c r="H19" s="276"/>
      <c r="I19" s="279"/>
      <c r="J19" s="279"/>
      <c r="K19" s="281">
        <f t="shared" si="1"/>
        <v>0</v>
      </c>
      <c r="L19" s="282">
        <f t="shared" si="2"/>
        <v>0</v>
      </c>
      <c r="M19" s="276">
        <f t="shared" si="3"/>
        <v>0</v>
      </c>
      <c r="N19" s="279"/>
      <c r="O19" s="279"/>
      <c r="P19" s="279"/>
      <c r="Q19" s="279">
        <f t="shared" si="4"/>
        <v>0</v>
      </c>
      <c r="R19" s="279"/>
      <c r="S19" s="283"/>
      <c r="T19" s="284"/>
    </row>
    <row r="20" spans="1:20" x14ac:dyDescent="0.35">
      <c r="A20" s="275"/>
      <c r="B20" s="276"/>
      <c r="C20" s="277"/>
      <c r="D20" s="279"/>
      <c r="E20" s="279"/>
      <c r="F20" s="279"/>
      <c r="G20" s="280">
        <f t="shared" si="0"/>
        <v>0</v>
      </c>
      <c r="H20" s="276"/>
      <c r="I20" s="279"/>
      <c r="J20" s="279"/>
      <c r="K20" s="281">
        <f t="shared" si="1"/>
        <v>0</v>
      </c>
      <c r="L20" s="282">
        <f t="shared" si="2"/>
        <v>0</v>
      </c>
      <c r="M20" s="276">
        <f t="shared" si="3"/>
        <v>0</v>
      </c>
      <c r="N20" s="279"/>
      <c r="O20" s="279"/>
      <c r="P20" s="279"/>
      <c r="Q20" s="279">
        <f t="shared" si="4"/>
        <v>0</v>
      </c>
      <c r="R20" s="279"/>
      <c r="S20" s="283"/>
      <c r="T20" s="284"/>
    </row>
    <row r="21" spans="1:20" x14ac:dyDescent="0.35">
      <c r="A21" s="275"/>
      <c r="B21" s="276"/>
      <c r="C21" s="277"/>
      <c r="D21" s="279"/>
      <c r="E21" s="279"/>
      <c r="F21" s="279"/>
      <c r="G21" s="280">
        <f t="shared" si="0"/>
        <v>0</v>
      </c>
      <c r="H21" s="276"/>
      <c r="I21" s="279"/>
      <c r="J21" s="279"/>
      <c r="K21" s="281">
        <f t="shared" si="1"/>
        <v>0</v>
      </c>
      <c r="L21" s="282">
        <f t="shared" si="2"/>
        <v>0</v>
      </c>
      <c r="M21" s="276">
        <f t="shared" si="3"/>
        <v>0</v>
      </c>
      <c r="N21" s="279"/>
      <c r="O21" s="279"/>
      <c r="P21" s="279"/>
      <c r="Q21" s="279">
        <f t="shared" si="4"/>
        <v>0</v>
      </c>
      <c r="R21" s="279"/>
      <c r="S21" s="283"/>
      <c r="T21" s="284"/>
    </row>
    <row r="22" spans="1:20" x14ac:dyDescent="0.35">
      <c r="A22" s="275"/>
      <c r="B22" s="276"/>
      <c r="C22" s="277"/>
      <c r="D22" s="279"/>
      <c r="E22" s="279"/>
      <c r="F22" s="279"/>
      <c r="G22" s="280">
        <f t="shared" si="0"/>
        <v>0</v>
      </c>
      <c r="H22" s="276"/>
      <c r="I22" s="279"/>
      <c r="J22" s="279"/>
      <c r="K22" s="281">
        <f t="shared" si="1"/>
        <v>0</v>
      </c>
      <c r="L22" s="282">
        <f t="shared" si="2"/>
        <v>0</v>
      </c>
      <c r="M22" s="276">
        <f t="shared" si="3"/>
        <v>0</v>
      </c>
      <c r="N22" s="279"/>
      <c r="O22" s="279"/>
      <c r="P22" s="279"/>
      <c r="Q22" s="279">
        <f t="shared" si="4"/>
        <v>0</v>
      </c>
      <c r="R22" s="279"/>
      <c r="S22" s="283"/>
      <c r="T22" s="284"/>
    </row>
    <row r="23" spans="1:20" x14ac:dyDescent="0.35">
      <c r="A23" s="275"/>
      <c r="B23" s="276"/>
      <c r="C23" s="277"/>
      <c r="D23" s="279"/>
      <c r="E23" s="279"/>
      <c r="F23" s="279"/>
      <c r="G23" s="280">
        <f t="shared" si="0"/>
        <v>0</v>
      </c>
      <c r="H23" s="276"/>
      <c r="I23" s="279"/>
      <c r="J23" s="279"/>
      <c r="K23" s="281">
        <f t="shared" si="1"/>
        <v>0</v>
      </c>
      <c r="L23" s="282">
        <f t="shared" si="2"/>
        <v>0</v>
      </c>
      <c r="M23" s="276">
        <f t="shared" si="3"/>
        <v>0</v>
      </c>
      <c r="N23" s="279"/>
      <c r="O23" s="279"/>
      <c r="P23" s="279"/>
      <c r="Q23" s="279">
        <f t="shared" si="4"/>
        <v>0</v>
      </c>
      <c r="R23" s="279"/>
      <c r="S23" s="283"/>
      <c r="T23" s="284"/>
    </row>
    <row r="24" spans="1:20" x14ac:dyDescent="0.35">
      <c r="A24" s="275"/>
      <c r="B24" s="276"/>
      <c r="C24" s="277"/>
      <c r="D24" s="279"/>
      <c r="E24" s="279"/>
      <c r="F24" s="279"/>
      <c r="G24" s="280">
        <f t="shared" si="0"/>
        <v>0</v>
      </c>
      <c r="H24" s="276"/>
      <c r="I24" s="279"/>
      <c r="J24" s="279"/>
      <c r="K24" s="281">
        <f t="shared" si="1"/>
        <v>0</v>
      </c>
      <c r="L24" s="282">
        <f t="shared" si="2"/>
        <v>0</v>
      </c>
      <c r="M24" s="276">
        <f t="shared" si="3"/>
        <v>0</v>
      </c>
      <c r="N24" s="279"/>
      <c r="O24" s="279"/>
      <c r="P24" s="279"/>
      <c r="Q24" s="279">
        <f t="shared" si="4"/>
        <v>0</v>
      </c>
      <c r="R24" s="279"/>
      <c r="S24" s="283"/>
      <c r="T24" s="284"/>
    </row>
    <row r="25" spans="1:20" x14ac:dyDescent="0.35">
      <c r="A25" s="275"/>
      <c r="B25" s="276"/>
      <c r="C25" s="277"/>
      <c r="D25" s="279"/>
      <c r="E25" s="279"/>
      <c r="F25" s="279"/>
      <c r="G25" s="280">
        <f t="shared" si="0"/>
        <v>0</v>
      </c>
      <c r="H25" s="276"/>
      <c r="I25" s="279"/>
      <c r="J25" s="279"/>
      <c r="K25" s="281">
        <f t="shared" si="1"/>
        <v>0</v>
      </c>
      <c r="L25" s="282">
        <f t="shared" si="2"/>
        <v>0</v>
      </c>
      <c r="M25" s="276">
        <f t="shared" si="3"/>
        <v>0</v>
      </c>
      <c r="N25" s="279"/>
      <c r="O25" s="279"/>
      <c r="P25" s="279"/>
      <c r="Q25" s="279">
        <f t="shared" si="4"/>
        <v>0</v>
      </c>
      <c r="R25" s="279"/>
      <c r="S25" s="283"/>
      <c r="T25" s="284"/>
    </row>
    <row r="26" spans="1:20" x14ac:dyDescent="0.35">
      <c r="A26" s="275"/>
      <c r="B26" s="276"/>
      <c r="C26" s="277"/>
      <c r="D26" s="279"/>
      <c r="E26" s="279"/>
      <c r="F26" s="279"/>
      <c r="G26" s="280">
        <f t="shared" si="0"/>
        <v>0</v>
      </c>
      <c r="H26" s="276"/>
      <c r="I26" s="279"/>
      <c r="J26" s="279"/>
      <c r="K26" s="281">
        <f t="shared" si="1"/>
        <v>0</v>
      </c>
      <c r="L26" s="282">
        <f t="shared" si="2"/>
        <v>0</v>
      </c>
      <c r="M26" s="276">
        <f t="shared" si="3"/>
        <v>0</v>
      </c>
      <c r="N26" s="279"/>
      <c r="O26" s="279"/>
      <c r="P26" s="279"/>
      <c r="Q26" s="279">
        <f t="shared" si="4"/>
        <v>0</v>
      </c>
      <c r="R26" s="279"/>
      <c r="S26" s="283"/>
      <c r="T26" s="284"/>
    </row>
    <row r="27" spans="1:20" x14ac:dyDescent="0.35">
      <c r="A27" s="275"/>
      <c r="B27" s="276"/>
      <c r="C27" s="277"/>
      <c r="D27" s="279"/>
      <c r="E27" s="279"/>
      <c r="F27" s="279"/>
      <c r="G27" s="280">
        <f t="shared" si="0"/>
        <v>0</v>
      </c>
      <c r="H27" s="276"/>
      <c r="I27" s="279"/>
      <c r="J27" s="279"/>
      <c r="K27" s="281">
        <f t="shared" si="1"/>
        <v>0</v>
      </c>
      <c r="L27" s="282">
        <f t="shared" si="2"/>
        <v>0</v>
      </c>
      <c r="M27" s="276">
        <f t="shared" si="3"/>
        <v>0</v>
      </c>
      <c r="N27" s="279"/>
      <c r="O27" s="279"/>
      <c r="P27" s="279"/>
      <c r="Q27" s="279">
        <f t="shared" si="4"/>
        <v>0</v>
      </c>
      <c r="R27" s="279"/>
      <c r="S27" s="283"/>
      <c r="T27" s="284"/>
    </row>
    <row r="28" spans="1:20" x14ac:dyDescent="0.35">
      <c r="A28" s="275"/>
      <c r="B28" s="276"/>
      <c r="C28" s="277"/>
      <c r="D28" s="279"/>
      <c r="E28" s="279"/>
      <c r="F28" s="279"/>
      <c r="G28" s="280">
        <f t="shared" si="0"/>
        <v>0</v>
      </c>
      <c r="H28" s="276"/>
      <c r="I28" s="279"/>
      <c r="J28" s="279"/>
      <c r="K28" s="281">
        <f t="shared" si="1"/>
        <v>0</v>
      </c>
      <c r="L28" s="282">
        <f t="shared" si="2"/>
        <v>0</v>
      </c>
      <c r="M28" s="276">
        <f t="shared" si="3"/>
        <v>0</v>
      </c>
      <c r="N28" s="279"/>
      <c r="O28" s="279"/>
      <c r="P28" s="279"/>
      <c r="Q28" s="279">
        <f t="shared" si="4"/>
        <v>0</v>
      </c>
      <c r="R28" s="279"/>
      <c r="S28" s="283"/>
      <c r="T28" s="284"/>
    </row>
    <row r="29" spans="1:20" x14ac:dyDescent="0.35">
      <c r="A29" s="275"/>
      <c r="B29" s="276"/>
      <c r="C29" s="277"/>
      <c r="D29" s="279"/>
      <c r="E29" s="279"/>
      <c r="F29" s="279"/>
      <c r="G29" s="280">
        <f t="shared" si="0"/>
        <v>0</v>
      </c>
      <c r="H29" s="276"/>
      <c r="I29" s="279"/>
      <c r="J29" s="279"/>
      <c r="K29" s="281">
        <f t="shared" si="1"/>
        <v>0</v>
      </c>
      <c r="L29" s="282">
        <f t="shared" si="2"/>
        <v>0</v>
      </c>
      <c r="M29" s="276">
        <f t="shared" si="3"/>
        <v>0</v>
      </c>
      <c r="N29" s="279"/>
      <c r="O29" s="279"/>
      <c r="P29" s="279"/>
      <c r="Q29" s="279">
        <f t="shared" si="4"/>
        <v>0</v>
      </c>
      <c r="R29" s="279"/>
      <c r="S29" s="283"/>
      <c r="T29" s="284"/>
    </row>
    <row r="30" spans="1:20" x14ac:dyDescent="0.35">
      <c r="A30" s="275"/>
      <c r="B30" s="276"/>
      <c r="C30" s="277"/>
      <c r="D30" s="279"/>
      <c r="E30" s="279"/>
      <c r="F30" s="279"/>
      <c r="G30" s="280">
        <f t="shared" si="0"/>
        <v>0</v>
      </c>
      <c r="H30" s="276"/>
      <c r="I30" s="279"/>
      <c r="J30" s="279"/>
      <c r="K30" s="281">
        <f t="shared" si="1"/>
        <v>0</v>
      </c>
      <c r="L30" s="282">
        <f t="shared" si="2"/>
        <v>0</v>
      </c>
      <c r="M30" s="276">
        <f t="shared" si="3"/>
        <v>0</v>
      </c>
      <c r="N30" s="279"/>
      <c r="O30" s="279"/>
      <c r="P30" s="279"/>
      <c r="Q30" s="279">
        <f t="shared" si="4"/>
        <v>0</v>
      </c>
      <c r="R30" s="279"/>
      <c r="S30" s="283"/>
      <c r="T30" s="284"/>
    </row>
    <row r="31" spans="1:20" x14ac:dyDescent="0.35">
      <c r="A31" s="275"/>
      <c r="B31" s="276"/>
      <c r="C31" s="277"/>
      <c r="D31" s="279"/>
      <c r="E31" s="279"/>
      <c r="F31" s="279"/>
      <c r="G31" s="280">
        <f t="shared" si="0"/>
        <v>0</v>
      </c>
      <c r="H31" s="276"/>
      <c r="I31" s="279"/>
      <c r="J31" s="279"/>
      <c r="K31" s="281">
        <f t="shared" si="1"/>
        <v>0</v>
      </c>
      <c r="L31" s="282">
        <f t="shared" si="2"/>
        <v>0</v>
      </c>
      <c r="M31" s="276">
        <f t="shared" si="3"/>
        <v>0</v>
      </c>
      <c r="N31" s="279"/>
      <c r="O31" s="279"/>
      <c r="P31" s="279"/>
      <c r="Q31" s="279">
        <f t="shared" si="4"/>
        <v>0</v>
      </c>
      <c r="R31" s="279"/>
      <c r="S31" s="283"/>
      <c r="T31" s="284"/>
    </row>
    <row r="32" spans="1:20" x14ac:dyDescent="0.35">
      <c r="A32" s="275"/>
      <c r="B32" s="276"/>
      <c r="C32" s="277"/>
      <c r="D32" s="279"/>
      <c r="E32" s="279"/>
      <c r="F32" s="279"/>
      <c r="G32" s="280">
        <f t="shared" si="0"/>
        <v>0</v>
      </c>
      <c r="H32" s="276"/>
      <c r="I32" s="279"/>
      <c r="J32" s="279"/>
      <c r="K32" s="281">
        <f t="shared" si="1"/>
        <v>0</v>
      </c>
      <c r="L32" s="282">
        <f t="shared" si="2"/>
        <v>0</v>
      </c>
      <c r="M32" s="276">
        <f t="shared" si="3"/>
        <v>0</v>
      </c>
      <c r="N32" s="279"/>
      <c r="O32" s="279"/>
      <c r="P32" s="279"/>
      <c r="Q32" s="279">
        <f t="shared" si="4"/>
        <v>0</v>
      </c>
      <c r="R32" s="279"/>
      <c r="S32" s="283"/>
      <c r="T32" s="284"/>
    </row>
    <row r="33" spans="1:20" x14ac:dyDescent="0.35">
      <c r="A33" s="275"/>
      <c r="B33" s="276"/>
      <c r="C33" s="277"/>
      <c r="D33" s="279"/>
      <c r="E33" s="279"/>
      <c r="F33" s="279"/>
      <c r="G33" s="280">
        <f t="shared" si="0"/>
        <v>0</v>
      </c>
      <c r="H33" s="276"/>
      <c r="I33" s="279"/>
      <c r="J33" s="279"/>
      <c r="K33" s="281">
        <f t="shared" si="1"/>
        <v>0</v>
      </c>
      <c r="L33" s="282">
        <f t="shared" si="2"/>
        <v>0</v>
      </c>
      <c r="M33" s="276">
        <f t="shared" si="3"/>
        <v>0</v>
      </c>
      <c r="N33" s="279"/>
      <c r="O33" s="279"/>
      <c r="P33" s="279"/>
      <c r="Q33" s="279">
        <f t="shared" si="4"/>
        <v>0</v>
      </c>
      <c r="R33" s="279"/>
      <c r="S33" s="283"/>
      <c r="T33" s="284"/>
    </row>
    <row r="34" spans="1:20" x14ac:dyDescent="0.35">
      <c r="A34" s="275"/>
      <c r="B34" s="276"/>
      <c r="C34" s="277"/>
      <c r="D34" s="279"/>
      <c r="E34" s="279"/>
      <c r="F34" s="279"/>
      <c r="G34" s="280">
        <f t="shared" si="0"/>
        <v>0</v>
      </c>
      <c r="H34" s="276"/>
      <c r="I34" s="279"/>
      <c r="J34" s="279"/>
      <c r="K34" s="281">
        <f t="shared" si="1"/>
        <v>0</v>
      </c>
      <c r="L34" s="282">
        <f t="shared" si="2"/>
        <v>0</v>
      </c>
      <c r="M34" s="276">
        <f t="shared" si="3"/>
        <v>0</v>
      </c>
      <c r="N34" s="279"/>
      <c r="O34" s="279"/>
      <c r="P34" s="279"/>
      <c r="Q34" s="279">
        <f t="shared" si="4"/>
        <v>0</v>
      </c>
      <c r="R34" s="279"/>
      <c r="S34" s="283"/>
      <c r="T34" s="284"/>
    </row>
    <row r="35" spans="1:20" x14ac:dyDescent="0.35">
      <c r="A35" s="275"/>
      <c r="B35" s="276"/>
      <c r="C35" s="277"/>
      <c r="D35" s="279"/>
      <c r="E35" s="279"/>
      <c r="F35" s="279"/>
      <c r="G35" s="280">
        <f t="shared" si="0"/>
        <v>0</v>
      </c>
      <c r="H35" s="276"/>
      <c r="I35" s="279"/>
      <c r="J35" s="279"/>
      <c r="K35" s="281">
        <f t="shared" si="1"/>
        <v>0</v>
      </c>
      <c r="L35" s="282">
        <f t="shared" si="2"/>
        <v>0</v>
      </c>
      <c r="M35" s="276">
        <f t="shared" si="3"/>
        <v>0</v>
      </c>
      <c r="N35" s="279"/>
      <c r="O35" s="279"/>
      <c r="P35" s="279"/>
      <c r="Q35" s="279">
        <f t="shared" si="4"/>
        <v>0</v>
      </c>
      <c r="R35" s="279"/>
      <c r="S35" s="283"/>
      <c r="T35" s="284"/>
    </row>
    <row r="36" spans="1:20" x14ac:dyDescent="0.35">
      <c r="A36" s="275"/>
      <c r="B36" s="276"/>
      <c r="C36" s="277"/>
      <c r="D36" s="279"/>
      <c r="E36" s="279"/>
      <c r="F36" s="279"/>
      <c r="G36" s="280">
        <f t="shared" si="0"/>
        <v>0</v>
      </c>
      <c r="H36" s="276"/>
      <c r="I36" s="279"/>
      <c r="J36" s="279"/>
      <c r="K36" s="281">
        <f t="shared" si="1"/>
        <v>0</v>
      </c>
      <c r="L36" s="282">
        <f t="shared" si="2"/>
        <v>0</v>
      </c>
      <c r="M36" s="276">
        <f t="shared" si="3"/>
        <v>0</v>
      </c>
      <c r="N36" s="279"/>
      <c r="O36" s="279"/>
      <c r="P36" s="279"/>
      <c r="Q36" s="279">
        <f t="shared" si="4"/>
        <v>0</v>
      </c>
      <c r="R36" s="279"/>
      <c r="S36" s="283"/>
      <c r="T36" s="284"/>
    </row>
    <row r="37" spans="1:20" x14ac:dyDescent="0.35">
      <c r="A37" s="275"/>
      <c r="B37" s="276"/>
      <c r="C37" s="277"/>
      <c r="D37" s="279"/>
      <c r="E37" s="279"/>
      <c r="F37" s="279"/>
      <c r="G37" s="280">
        <f t="shared" si="0"/>
        <v>0</v>
      </c>
      <c r="H37" s="276"/>
      <c r="I37" s="279"/>
      <c r="J37" s="279"/>
      <c r="K37" s="281">
        <f t="shared" si="1"/>
        <v>0</v>
      </c>
      <c r="L37" s="282">
        <f t="shared" si="2"/>
        <v>0</v>
      </c>
      <c r="M37" s="276">
        <f t="shared" si="3"/>
        <v>0</v>
      </c>
      <c r="N37" s="279"/>
      <c r="O37" s="279"/>
      <c r="P37" s="279"/>
      <c r="Q37" s="279">
        <f t="shared" si="4"/>
        <v>0</v>
      </c>
      <c r="R37" s="279"/>
      <c r="S37" s="283"/>
      <c r="T37" s="284"/>
    </row>
    <row r="38" spans="1:20" x14ac:dyDescent="0.35">
      <c r="A38" s="275"/>
      <c r="B38" s="276"/>
      <c r="C38" s="277"/>
      <c r="D38" s="279"/>
      <c r="E38" s="279"/>
      <c r="F38" s="279"/>
      <c r="G38" s="280">
        <f t="shared" si="0"/>
        <v>0</v>
      </c>
      <c r="H38" s="276"/>
      <c r="I38" s="279"/>
      <c r="J38" s="279"/>
      <c r="K38" s="281">
        <f t="shared" si="1"/>
        <v>0</v>
      </c>
      <c r="L38" s="282">
        <f t="shared" si="2"/>
        <v>0</v>
      </c>
      <c r="M38" s="276">
        <f t="shared" si="3"/>
        <v>0</v>
      </c>
      <c r="N38" s="279"/>
      <c r="O38" s="279"/>
      <c r="P38" s="279"/>
      <c r="Q38" s="279">
        <f t="shared" si="4"/>
        <v>0</v>
      </c>
      <c r="R38" s="279"/>
      <c r="S38" s="283"/>
      <c r="T38" s="284"/>
    </row>
    <row r="39" spans="1:20" x14ac:dyDescent="0.35">
      <c r="A39" s="275"/>
      <c r="B39" s="276"/>
      <c r="C39" s="277"/>
      <c r="D39" s="279"/>
      <c r="E39" s="279"/>
      <c r="F39" s="279"/>
      <c r="G39" s="280">
        <f t="shared" si="0"/>
        <v>0</v>
      </c>
      <c r="H39" s="276"/>
      <c r="I39" s="279"/>
      <c r="J39" s="279"/>
      <c r="K39" s="281">
        <f t="shared" si="1"/>
        <v>0</v>
      </c>
      <c r="L39" s="282">
        <f t="shared" si="2"/>
        <v>0</v>
      </c>
      <c r="M39" s="276">
        <f t="shared" si="3"/>
        <v>0</v>
      </c>
      <c r="N39" s="279"/>
      <c r="O39" s="279"/>
      <c r="P39" s="279"/>
      <c r="Q39" s="279">
        <f t="shared" si="4"/>
        <v>0</v>
      </c>
      <c r="R39" s="279"/>
      <c r="S39" s="283"/>
      <c r="T39" s="284"/>
    </row>
    <row r="40" spans="1:20" x14ac:dyDescent="0.35">
      <c r="A40" s="275"/>
      <c r="B40" s="276"/>
      <c r="C40" s="277"/>
      <c r="D40" s="279"/>
      <c r="E40" s="279"/>
      <c r="F40" s="279"/>
      <c r="G40" s="280">
        <f t="shared" si="0"/>
        <v>0</v>
      </c>
      <c r="H40" s="276"/>
      <c r="I40" s="279"/>
      <c r="J40" s="279"/>
      <c r="K40" s="281">
        <f t="shared" si="1"/>
        <v>0</v>
      </c>
      <c r="L40" s="282">
        <f t="shared" si="2"/>
        <v>0</v>
      </c>
      <c r="M40" s="276">
        <f t="shared" si="3"/>
        <v>0</v>
      </c>
      <c r="N40" s="279"/>
      <c r="O40" s="279"/>
      <c r="P40" s="279"/>
      <c r="Q40" s="279">
        <f t="shared" si="4"/>
        <v>0</v>
      </c>
      <c r="R40" s="279"/>
      <c r="S40" s="283"/>
      <c r="T40" s="284"/>
    </row>
    <row r="41" spans="1:20" x14ac:dyDescent="0.35">
      <c r="A41" s="275"/>
      <c r="B41" s="276"/>
      <c r="C41" s="277"/>
      <c r="D41" s="279"/>
      <c r="E41" s="279"/>
      <c r="F41" s="279"/>
      <c r="G41" s="280">
        <f t="shared" si="0"/>
        <v>0</v>
      </c>
      <c r="H41" s="276"/>
      <c r="I41" s="279"/>
      <c r="J41" s="279"/>
      <c r="K41" s="281">
        <f t="shared" si="1"/>
        <v>0</v>
      </c>
      <c r="L41" s="282">
        <f t="shared" si="2"/>
        <v>0</v>
      </c>
      <c r="M41" s="276">
        <f t="shared" si="3"/>
        <v>0</v>
      </c>
      <c r="N41" s="279"/>
      <c r="O41" s="279"/>
      <c r="P41" s="279"/>
      <c r="Q41" s="279">
        <f t="shared" si="4"/>
        <v>0</v>
      </c>
      <c r="R41" s="279"/>
      <c r="S41" s="283"/>
      <c r="T41" s="284"/>
    </row>
    <row r="42" spans="1:20" x14ac:dyDescent="0.35">
      <c r="A42" s="275"/>
      <c r="B42" s="276"/>
      <c r="C42" s="277"/>
      <c r="D42" s="279"/>
      <c r="E42" s="279"/>
      <c r="F42" s="279"/>
      <c r="G42" s="280">
        <f t="shared" si="0"/>
        <v>0</v>
      </c>
      <c r="H42" s="276"/>
      <c r="I42" s="279"/>
      <c r="J42" s="279"/>
      <c r="K42" s="281">
        <f t="shared" si="1"/>
        <v>0</v>
      </c>
      <c r="L42" s="282">
        <f t="shared" si="2"/>
        <v>0</v>
      </c>
      <c r="M42" s="276">
        <f t="shared" si="3"/>
        <v>0</v>
      </c>
      <c r="N42" s="279"/>
      <c r="O42" s="279"/>
      <c r="P42" s="279"/>
      <c r="Q42" s="279">
        <f t="shared" si="4"/>
        <v>0</v>
      </c>
      <c r="R42" s="279"/>
      <c r="S42" s="283"/>
      <c r="T42" s="284"/>
    </row>
    <row r="43" spans="1:20" x14ac:dyDescent="0.35">
      <c r="A43" s="275"/>
      <c r="B43" s="276"/>
      <c r="C43" s="277"/>
      <c r="D43" s="279"/>
      <c r="E43" s="279"/>
      <c r="F43" s="279"/>
      <c r="G43" s="280">
        <f t="shared" si="0"/>
        <v>0</v>
      </c>
      <c r="H43" s="276"/>
      <c r="I43" s="279"/>
      <c r="J43" s="279"/>
      <c r="K43" s="281">
        <f t="shared" si="1"/>
        <v>0</v>
      </c>
      <c r="L43" s="282">
        <f t="shared" si="2"/>
        <v>0</v>
      </c>
      <c r="M43" s="276">
        <f t="shared" si="3"/>
        <v>0</v>
      </c>
      <c r="N43" s="285"/>
      <c r="O43" s="285"/>
      <c r="P43" s="285"/>
      <c r="Q43" s="279">
        <f t="shared" si="4"/>
        <v>0</v>
      </c>
      <c r="R43" s="285"/>
      <c r="S43" s="286"/>
      <c r="T43" s="284"/>
    </row>
    <row r="44" spans="1:20" s="59" customFormat="1" ht="17.149999999999999" customHeight="1" x14ac:dyDescent="0.25">
      <c r="A44" s="287" t="s">
        <v>71</v>
      </c>
      <c r="B44" s="288">
        <f>SUM(B8:B43)</f>
        <v>0</v>
      </c>
      <c r="C44" s="289">
        <f>SUM(C8:C43)</f>
        <v>0</v>
      </c>
      <c r="D44" s="290">
        <f>SUM(D8:D43)</f>
        <v>0</v>
      </c>
      <c r="E44" s="290"/>
      <c r="F44" s="290">
        <f t="shared" ref="F44:T44" si="5">SUM(F8:F43)</f>
        <v>0</v>
      </c>
      <c r="G44" s="291">
        <f t="shared" si="5"/>
        <v>0</v>
      </c>
      <c r="H44" s="292">
        <f t="shared" si="5"/>
        <v>0</v>
      </c>
      <c r="I44" s="290">
        <f t="shared" si="5"/>
        <v>0</v>
      </c>
      <c r="J44" s="290">
        <f t="shared" si="5"/>
        <v>0</v>
      </c>
      <c r="K44" s="293">
        <f t="shared" si="5"/>
        <v>0</v>
      </c>
      <c r="L44" s="294">
        <f t="shared" si="5"/>
        <v>0</v>
      </c>
      <c r="M44" s="295">
        <f t="shared" si="5"/>
        <v>0</v>
      </c>
      <c r="N44" s="296">
        <f t="shared" si="5"/>
        <v>0</v>
      </c>
      <c r="O44" s="296">
        <f t="shared" si="5"/>
        <v>0</v>
      </c>
      <c r="P44" s="296">
        <f t="shared" si="5"/>
        <v>0</v>
      </c>
      <c r="Q44" s="296">
        <f t="shared" si="5"/>
        <v>0</v>
      </c>
      <c r="R44" s="296">
        <f t="shared" si="5"/>
        <v>0</v>
      </c>
      <c r="S44" s="297">
        <f t="shared" si="5"/>
        <v>0</v>
      </c>
      <c r="T44" s="298">
        <f t="shared" si="5"/>
        <v>0</v>
      </c>
    </row>
    <row r="45" spans="1:20" x14ac:dyDescent="0.35">
      <c r="M45" s="299"/>
      <c r="N45" s="299"/>
      <c r="O45" s="299"/>
      <c r="P45" s="299"/>
      <c r="Q45" s="299"/>
      <c r="R45" s="299"/>
      <c r="T45" s="299"/>
    </row>
    <row r="46" spans="1:20" x14ac:dyDescent="0.35">
      <c r="M46" s="299"/>
      <c r="N46" s="299"/>
      <c r="O46" s="299"/>
      <c r="P46" s="299"/>
      <c r="Q46" s="299"/>
      <c r="R46" s="299"/>
      <c r="T46" s="299"/>
    </row>
    <row r="47" spans="1:20" x14ac:dyDescent="0.35">
      <c r="M47" s="299"/>
      <c r="N47" s="299"/>
      <c r="O47" s="299"/>
      <c r="P47" s="299"/>
      <c r="Q47" s="299"/>
      <c r="R47" s="299"/>
      <c r="T47" s="299"/>
    </row>
    <row r="48" spans="1:20" x14ac:dyDescent="0.35">
      <c r="M48" s="299"/>
      <c r="N48" s="299"/>
      <c r="O48" s="299"/>
      <c r="P48" s="299"/>
      <c r="Q48" s="299"/>
      <c r="R48" s="299"/>
      <c r="T48" s="299"/>
    </row>
    <row r="49" spans="13:20" x14ac:dyDescent="0.35">
      <c r="M49" s="299"/>
      <c r="N49" s="299"/>
      <c r="O49" s="299"/>
      <c r="P49" s="299"/>
      <c r="Q49" s="299"/>
      <c r="R49" s="299"/>
      <c r="T49" s="299"/>
    </row>
    <row r="50" spans="13:20" x14ac:dyDescent="0.35">
      <c r="M50" s="299"/>
      <c r="N50" s="299"/>
      <c r="O50" s="299"/>
      <c r="P50" s="299"/>
      <c r="Q50" s="299"/>
      <c r="R50" s="299"/>
      <c r="T50" s="299"/>
    </row>
    <row r="51" spans="13:20" x14ac:dyDescent="0.35">
      <c r="M51" s="299"/>
      <c r="N51" s="299"/>
      <c r="O51" s="299"/>
      <c r="P51" s="299"/>
      <c r="Q51" s="299"/>
      <c r="R51" s="299"/>
      <c r="T51" s="299"/>
    </row>
    <row r="52" spans="13:20" x14ac:dyDescent="0.35">
      <c r="M52" s="299"/>
      <c r="N52" s="299"/>
      <c r="O52" s="299"/>
      <c r="P52" s="299"/>
      <c r="Q52" s="299"/>
      <c r="R52" s="299"/>
      <c r="T52" s="299"/>
    </row>
    <row r="53" spans="13:20" x14ac:dyDescent="0.35">
      <c r="M53" s="299"/>
      <c r="N53" s="299"/>
      <c r="O53" s="299"/>
      <c r="P53" s="299"/>
      <c r="Q53" s="299"/>
      <c r="R53" s="299"/>
      <c r="T53" s="299"/>
    </row>
  </sheetData>
  <sheetProtection formatCells="0" formatColumns="0" formatRows="0" insertColumns="0" insertRows="0" insertHyperlinks="0" deleteColumns="0" deleteRows="0" sort="0" autoFilter="0" pivotTables="0"/>
  <mergeCells count="8">
    <mergeCell ref="H4:H5"/>
    <mergeCell ref="N4:S4"/>
    <mergeCell ref="S5:S7"/>
    <mergeCell ref="A1:L1"/>
    <mergeCell ref="B3:C3"/>
    <mergeCell ref="D3:G3"/>
    <mergeCell ref="H3:K3"/>
    <mergeCell ref="L3:T3"/>
  </mergeCells>
  <pageMargins left="0.7" right="0.7" top="0.75" bottom="0.75" header="0.3" footer="0.3"/>
  <pageSetup paperSize="9" orientation="portrait"/>
  <customProperties>
    <customPr name="layoutContexts" r:id="rId1"/>
  </customProperties>
  <extLst>
    <ext xmlns:x14="http://schemas.microsoft.com/office/spreadsheetml/2009/9/main" uri="{CCE6A557-97BC-4b89-ADB6-D9C93CAAB3DF}">
      <x14:dataValidations xmlns:xm="http://schemas.microsoft.com/office/excel/2006/main" count="1">
        <x14:dataValidation type="list" showInputMessage="1" showErrorMessage="1" error="Value must be a country of origin" prompt="Choose a country of origin from the list" xr:uid="{00000000-0002-0000-0A00-000000000000}">
          <x14:formula1>
            <xm:f>CountryRef!$A$1:$A$245</xm:f>
          </x14:formula1>
          <xm:sqref>A8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1"/>
  <sheetViews>
    <sheetView workbookViewId="0"/>
  </sheetViews>
  <sheetFormatPr defaultColWidth="8.83203125" defaultRowHeight="15.5" x14ac:dyDescent="0.35"/>
  <sheetData>
    <row r="1" spans="1:1" x14ac:dyDescent="0.35">
      <c r="A1" s="300" t="s">
        <v>622</v>
      </c>
    </row>
    <row r="2" spans="1:1" x14ac:dyDescent="0.35">
      <c r="A2" s="300" t="s">
        <v>623</v>
      </c>
    </row>
    <row r="3" spans="1:1" x14ac:dyDescent="0.35">
      <c r="A3" s="300" t="s">
        <v>624</v>
      </c>
    </row>
    <row r="4" spans="1:1" x14ac:dyDescent="0.35">
      <c r="A4" s="300" t="s">
        <v>625</v>
      </c>
    </row>
    <row r="5" spans="1:1" x14ac:dyDescent="0.35">
      <c r="A5" s="300" t="s">
        <v>626</v>
      </c>
    </row>
    <row r="6" spans="1:1" x14ac:dyDescent="0.35">
      <c r="A6" s="300" t="s">
        <v>627</v>
      </c>
    </row>
    <row r="7" spans="1:1" x14ac:dyDescent="0.35">
      <c r="A7" s="300" t="s">
        <v>628</v>
      </c>
    </row>
    <row r="8" spans="1:1" x14ac:dyDescent="0.35">
      <c r="A8" s="300" t="s">
        <v>629</v>
      </c>
    </row>
    <row r="9" spans="1:1" x14ac:dyDescent="0.35">
      <c r="A9" s="300" t="s">
        <v>630</v>
      </c>
    </row>
    <row r="10" spans="1:1" x14ac:dyDescent="0.35">
      <c r="A10" s="300" t="s">
        <v>631</v>
      </c>
    </row>
    <row r="11" spans="1:1" x14ac:dyDescent="0.35">
      <c r="A11" s="300" t="s">
        <v>632</v>
      </c>
    </row>
    <row r="12" spans="1:1" x14ac:dyDescent="0.35">
      <c r="A12" s="300" t="s">
        <v>633</v>
      </c>
    </row>
    <row r="13" spans="1:1" x14ac:dyDescent="0.35">
      <c r="A13" s="300" t="s">
        <v>634</v>
      </c>
    </row>
    <row r="14" spans="1:1" x14ac:dyDescent="0.35">
      <c r="A14" s="300" t="s">
        <v>635</v>
      </c>
    </row>
    <row r="15" spans="1:1" x14ac:dyDescent="0.35">
      <c r="A15" s="300" t="s">
        <v>636</v>
      </c>
    </row>
    <row r="16" spans="1:1" x14ac:dyDescent="0.35">
      <c r="A16" s="300" t="s">
        <v>637</v>
      </c>
    </row>
    <row r="17" spans="1:1" x14ac:dyDescent="0.35">
      <c r="A17" s="300" t="s">
        <v>638</v>
      </c>
    </row>
    <row r="18" spans="1:1" x14ac:dyDescent="0.35">
      <c r="A18" s="300" t="s">
        <v>639</v>
      </c>
    </row>
    <row r="19" spans="1:1" x14ac:dyDescent="0.35">
      <c r="A19" s="300" t="s">
        <v>640</v>
      </c>
    </row>
    <row r="20" spans="1:1" x14ac:dyDescent="0.35">
      <c r="A20" s="300" t="s">
        <v>641</v>
      </c>
    </row>
    <row r="21" spans="1:1" x14ac:dyDescent="0.35">
      <c r="A21" s="300" t="s">
        <v>642</v>
      </c>
    </row>
    <row r="22" spans="1:1" x14ac:dyDescent="0.35">
      <c r="A22" s="300" t="s">
        <v>643</v>
      </c>
    </row>
    <row r="23" spans="1:1" x14ac:dyDescent="0.35">
      <c r="A23" s="300" t="s">
        <v>644</v>
      </c>
    </row>
    <row r="24" spans="1:1" x14ac:dyDescent="0.35">
      <c r="A24" s="300" t="s">
        <v>707</v>
      </c>
    </row>
    <row r="25" spans="1:1" x14ac:dyDescent="0.35">
      <c r="A25" s="300" t="s">
        <v>708</v>
      </c>
    </row>
    <row r="26" spans="1:1" x14ac:dyDescent="0.35">
      <c r="A26" s="300" t="s">
        <v>709</v>
      </c>
    </row>
    <row r="27" spans="1:1" x14ac:dyDescent="0.35">
      <c r="A27" s="300" t="s">
        <v>710</v>
      </c>
    </row>
    <row r="28" spans="1:1" x14ac:dyDescent="0.35">
      <c r="A28" s="300" t="s">
        <v>711</v>
      </c>
    </row>
    <row r="29" spans="1:1" x14ac:dyDescent="0.35">
      <c r="A29" s="300" t="s">
        <v>712</v>
      </c>
    </row>
    <row r="30" spans="1:1" x14ac:dyDescent="0.35">
      <c r="A30" s="300" t="s">
        <v>713</v>
      </c>
    </row>
    <row r="31" spans="1:1" x14ac:dyDescent="0.35">
      <c r="A31" s="300" t="s">
        <v>714</v>
      </c>
    </row>
    <row r="32" spans="1:1" x14ac:dyDescent="0.35">
      <c r="A32" s="300" t="s">
        <v>715</v>
      </c>
    </row>
    <row r="33" spans="1:1" x14ac:dyDescent="0.35">
      <c r="A33" s="300" t="s">
        <v>716</v>
      </c>
    </row>
    <row r="34" spans="1:1" x14ac:dyDescent="0.35">
      <c r="A34" s="300" t="s">
        <v>717</v>
      </c>
    </row>
    <row r="35" spans="1:1" x14ac:dyDescent="0.35">
      <c r="A35" s="300" t="s">
        <v>718</v>
      </c>
    </row>
    <row r="36" spans="1:1" x14ac:dyDescent="0.35">
      <c r="A36" s="300" t="s">
        <v>719</v>
      </c>
    </row>
    <row r="37" spans="1:1" x14ac:dyDescent="0.35">
      <c r="A37" s="300" t="s">
        <v>720</v>
      </c>
    </row>
    <row r="38" spans="1:1" x14ac:dyDescent="0.35">
      <c r="A38" s="300" t="s">
        <v>721</v>
      </c>
    </row>
    <row r="39" spans="1:1" x14ac:dyDescent="0.35">
      <c r="A39" s="300" t="s">
        <v>722</v>
      </c>
    </row>
    <row r="40" spans="1:1" x14ac:dyDescent="0.35">
      <c r="A40" s="300" t="s">
        <v>723</v>
      </c>
    </row>
    <row r="41" spans="1:1" x14ac:dyDescent="0.35">
      <c r="A41" s="300" t="s">
        <v>724</v>
      </c>
    </row>
  </sheetData>
  <sheetProtection formatCells="0" formatColumns="0" formatRows="0" insertColumns="0" insertRows="0" insertHyperlinks="0" deleteColumns="0" deleteRows="0" sort="0" autoFilter="0" pivotTables="0"/>
  <pageMargins left="0.78749999999999998" right="0.78749999999999998" top="1.0527777777778" bottom="1.0527777777778" header="0.78749999999999998" footer="0.78749999999999998"/>
  <headerFooter>
    <oddHeader>&amp;C&amp;"Times New Roman,Regular"&amp;12&amp;A</oddHeader>
    <oddFooter>&amp;C&amp;"Times New Roman,Regular"&amp;12Page &amp;P</oddFooter>
  </headerFooter>
  <customProperties>
    <customPr name="layoutContexts"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45"/>
  <sheetViews>
    <sheetView workbookViewId="0">
      <selection activeCell="B212" sqref="B212"/>
    </sheetView>
  </sheetViews>
  <sheetFormatPr defaultColWidth="8.83203125" defaultRowHeight="15.5" x14ac:dyDescent="0.35"/>
  <sheetData>
    <row r="1" spans="1:2" x14ac:dyDescent="0.35">
      <c r="A1" s="301" t="s">
        <v>94</v>
      </c>
      <c r="B1" s="301" t="s">
        <v>95</v>
      </c>
    </row>
    <row r="2" spans="1:2" x14ac:dyDescent="0.35">
      <c r="A2" s="301" t="s">
        <v>96</v>
      </c>
      <c r="B2" s="301" t="s">
        <v>97</v>
      </c>
    </row>
    <row r="3" spans="1:2" x14ac:dyDescent="0.35">
      <c r="A3" s="301" t="s">
        <v>98</v>
      </c>
      <c r="B3" s="301" t="s">
        <v>99</v>
      </c>
    </row>
    <row r="4" spans="1:2" x14ac:dyDescent="0.35">
      <c r="A4" s="301" t="s">
        <v>100</v>
      </c>
      <c r="B4" s="301" t="s">
        <v>101</v>
      </c>
    </row>
    <row r="5" spans="1:2" x14ac:dyDescent="0.35">
      <c r="A5" s="301" t="s">
        <v>102</v>
      </c>
      <c r="B5" s="301" t="s">
        <v>103</v>
      </c>
    </row>
    <row r="6" spans="1:2" x14ac:dyDescent="0.35">
      <c r="A6" s="301" t="s">
        <v>104</v>
      </c>
      <c r="B6" s="301" t="s">
        <v>105</v>
      </c>
    </row>
    <row r="7" spans="1:2" x14ac:dyDescent="0.35">
      <c r="A7" s="301" t="s">
        <v>106</v>
      </c>
      <c r="B7" s="301" t="s">
        <v>107</v>
      </c>
    </row>
    <row r="8" spans="1:2" x14ac:dyDescent="0.35">
      <c r="A8" s="301" t="s">
        <v>108</v>
      </c>
      <c r="B8" s="301" t="s">
        <v>109</v>
      </c>
    </row>
    <row r="9" spans="1:2" x14ac:dyDescent="0.35">
      <c r="A9" s="301" t="s">
        <v>110</v>
      </c>
      <c r="B9" s="301" t="s">
        <v>111</v>
      </c>
    </row>
    <row r="10" spans="1:2" x14ac:dyDescent="0.35">
      <c r="A10" s="301" t="s">
        <v>112</v>
      </c>
      <c r="B10" s="301" t="s">
        <v>113</v>
      </c>
    </row>
    <row r="11" spans="1:2" x14ac:dyDescent="0.35">
      <c r="A11" s="301" t="s">
        <v>114</v>
      </c>
      <c r="B11" s="301" t="s">
        <v>115</v>
      </c>
    </row>
    <row r="12" spans="1:2" x14ac:dyDescent="0.35">
      <c r="A12" s="301" t="s">
        <v>116</v>
      </c>
      <c r="B12" s="301" t="s">
        <v>117</v>
      </c>
    </row>
    <row r="13" spans="1:2" x14ac:dyDescent="0.35">
      <c r="A13" s="301" t="s">
        <v>118</v>
      </c>
      <c r="B13" s="301" t="s">
        <v>119</v>
      </c>
    </row>
    <row r="14" spans="1:2" x14ac:dyDescent="0.35">
      <c r="A14" s="301" t="s">
        <v>120</v>
      </c>
      <c r="B14" s="301" t="s">
        <v>121</v>
      </c>
    </row>
    <row r="15" spans="1:2" x14ac:dyDescent="0.35">
      <c r="A15" s="301" t="s">
        <v>122</v>
      </c>
      <c r="B15" s="301" t="s">
        <v>123</v>
      </c>
    </row>
    <row r="16" spans="1:2" x14ac:dyDescent="0.35">
      <c r="A16" s="301" t="s">
        <v>124</v>
      </c>
      <c r="B16" s="301" t="s">
        <v>125</v>
      </c>
    </row>
    <row r="17" spans="1:2" x14ac:dyDescent="0.35">
      <c r="A17" s="301" t="s">
        <v>126</v>
      </c>
      <c r="B17" s="301" t="s">
        <v>127</v>
      </c>
    </row>
    <row r="18" spans="1:2" x14ac:dyDescent="0.35">
      <c r="A18" s="301" t="s">
        <v>128</v>
      </c>
      <c r="B18" s="301" t="s">
        <v>129</v>
      </c>
    </row>
    <row r="19" spans="1:2" x14ac:dyDescent="0.35">
      <c r="A19" s="301" t="s">
        <v>130</v>
      </c>
      <c r="B19" s="301" t="s">
        <v>131</v>
      </c>
    </row>
    <row r="20" spans="1:2" x14ac:dyDescent="0.35">
      <c r="A20" s="301" t="s">
        <v>132</v>
      </c>
      <c r="B20" s="301" t="s">
        <v>133</v>
      </c>
    </row>
    <row r="21" spans="1:2" x14ac:dyDescent="0.35">
      <c r="A21" s="301" t="s">
        <v>134</v>
      </c>
      <c r="B21" s="301" t="s">
        <v>135</v>
      </c>
    </row>
    <row r="22" spans="1:2" x14ac:dyDescent="0.35">
      <c r="A22" s="301" t="s">
        <v>136</v>
      </c>
      <c r="B22" s="301" t="s">
        <v>137</v>
      </c>
    </row>
    <row r="23" spans="1:2" x14ac:dyDescent="0.35">
      <c r="A23" s="301" t="s">
        <v>138</v>
      </c>
      <c r="B23" s="301" t="s">
        <v>139</v>
      </c>
    </row>
    <row r="24" spans="1:2" x14ac:dyDescent="0.35">
      <c r="A24" s="301" t="s">
        <v>140</v>
      </c>
      <c r="B24" s="301" t="s">
        <v>141</v>
      </c>
    </row>
    <row r="25" spans="1:2" x14ac:dyDescent="0.35">
      <c r="A25" s="301" t="s">
        <v>142</v>
      </c>
      <c r="B25" s="301" t="s">
        <v>143</v>
      </c>
    </row>
    <row r="26" spans="1:2" x14ac:dyDescent="0.35">
      <c r="A26" s="301" t="s">
        <v>144</v>
      </c>
      <c r="B26" s="301" t="s">
        <v>145</v>
      </c>
    </row>
    <row r="27" spans="1:2" x14ac:dyDescent="0.35">
      <c r="A27" s="301" t="s">
        <v>146</v>
      </c>
      <c r="B27" s="301" t="s">
        <v>147</v>
      </c>
    </row>
    <row r="28" spans="1:2" x14ac:dyDescent="0.35">
      <c r="A28" s="301" t="s">
        <v>148</v>
      </c>
      <c r="B28" s="301" t="s">
        <v>149</v>
      </c>
    </row>
    <row r="29" spans="1:2" x14ac:dyDescent="0.35">
      <c r="A29" s="301" t="s">
        <v>150</v>
      </c>
      <c r="B29" s="301" t="s">
        <v>151</v>
      </c>
    </row>
    <row r="30" spans="1:2" x14ac:dyDescent="0.35">
      <c r="A30" s="301" t="s">
        <v>152</v>
      </c>
      <c r="B30" s="301" t="s">
        <v>153</v>
      </c>
    </row>
    <row r="31" spans="1:2" x14ac:dyDescent="0.35">
      <c r="A31" s="301" t="s">
        <v>154</v>
      </c>
      <c r="B31" s="301" t="s">
        <v>155</v>
      </c>
    </row>
    <row r="32" spans="1:2" x14ac:dyDescent="0.35">
      <c r="A32" s="301" t="s">
        <v>156</v>
      </c>
      <c r="B32" s="301" t="s">
        <v>157</v>
      </c>
    </row>
    <row r="33" spans="1:2" x14ac:dyDescent="0.35">
      <c r="A33" s="301" t="s">
        <v>158</v>
      </c>
      <c r="B33" s="301" t="s">
        <v>159</v>
      </c>
    </row>
    <row r="34" spans="1:2" x14ac:dyDescent="0.35">
      <c r="A34" s="301" t="s">
        <v>160</v>
      </c>
      <c r="B34" s="301" t="s">
        <v>161</v>
      </c>
    </row>
    <row r="35" spans="1:2" x14ac:dyDescent="0.35">
      <c r="A35" s="301" t="s">
        <v>162</v>
      </c>
      <c r="B35" s="301" t="s">
        <v>163</v>
      </c>
    </row>
    <row r="36" spans="1:2" x14ac:dyDescent="0.35">
      <c r="A36" s="301" t="s">
        <v>164</v>
      </c>
      <c r="B36" s="301" t="s">
        <v>165</v>
      </c>
    </row>
    <row r="37" spans="1:2" x14ac:dyDescent="0.35">
      <c r="A37" s="301" t="s">
        <v>166</v>
      </c>
      <c r="B37" s="301" t="s">
        <v>167</v>
      </c>
    </row>
    <row r="38" spans="1:2" x14ac:dyDescent="0.35">
      <c r="A38" s="301" t="s">
        <v>168</v>
      </c>
      <c r="B38" s="301" t="s">
        <v>169</v>
      </c>
    </row>
    <row r="39" spans="1:2" x14ac:dyDescent="0.35">
      <c r="A39" s="301" t="s">
        <v>170</v>
      </c>
      <c r="B39" s="301" t="s">
        <v>171</v>
      </c>
    </row>
    <row r="40" spans="1:2" x14ac:dyDescent="0.35">
      <c r="A40" s="301" t="s">
        <v>172</v>
      </c>
      <c r="B40" s="301" t="s">
        <v>173</v>
      </c>
    </row>
    <row r="41" spans="1:2" x14ac:dyDescent="0.35">
      <c r="A41" s="301" t="s">
        <v>174</v>
      </c>
      <c r="B41" s="301" t="s">
        <v>175</v>
      </c>
    </row>
    <row r="42" spans="1:2" x14ac:dyDescent="0.35">
      <c r="A42" s="301" t="s">
        <v>176</v>
      </c>
      <c r="B42" s="301" t="s">
        <v>177</v>
      </c>
    </row>
    <row r="43" spans="1:2" x14ac:dyDescent="0.35">
      <c r="A43" s="301" t="s">
        <v>178</v>
      </c>
      <c r="B43" s="301" t="s">
        <v>179</v>
      </c>
    </row>
    <row r="44" spans="1:2" x14ac:dyDescent="0.35">
      <c r="A44" s="301" t="s">
        <v>180</v>
      </c>
      <c r="B44" s="301" t="s">
        <v>181</v>
      </c>
    </row>
    <row r="45" spans="1:2" x14ac:dyDescent="0.35">
      <c r="A45" s="301" t="s">
        <v>182</v>
      </c>
      <c r="B45" s="301" t="s">
        <v>183</v>
      </c>
    </row>
    <row r="46" spans="1:2" x14ac:dyDescent="0.35">
      <c r="A46" s="301" t="s">
        <v>184</v>
      </c>
      <c r="B46" s="301" t="s">
        <v>185</v>
      </c>
    </row>
    <row r="47" spans="1:2" x14ac:dyDescent="0.35">
      <c r="A47" s="301" t="s">
        <v>186</v>
      </c>
      <c r="B47" s="301" t="s">
        <v>187</v>
      </c>
    </row>
    <row r="48" spans="1:2" x14ac:dyDescent="0.35">
      <c r="A48" s="301" t="s">
        <v>188</v>
      </c>
      <c r="B48" s="301" t="s">
        <v>189</v>
      </c>
    </row>
    <row r="49" spans="1:2" x14ac:dyDescent="0.35">
      <c r="A49" s="301" t="s">
        <v>190</v>
      </c>
      <c r="B49" s="301" t="s">
        <v>191</v>
      </c>
    </row>
    <row r="50" spans="1:2" x14ac:dyDescent="0.35">
      <c r="A50" s="301" t="s">
        <v>192</v>
      </c>
      <c r="B50" s="301" t="s">
        <v>193</v>
      </c>
    </row>
    <row r="51" spans="1:2" x14ac:dyDescent="0.35">
      <c r="A51" s="301" t="s">
        <v>194</v>
      </c>
      <c r="B51" s="301" t="s">
        <v>195</v>
      </c>
    </row>
    <row r="52" spans="1:2" x14ac:dyDescent="0.35">
      <c r="A52" s="301" t="s">
        <v>196</v>
      </c>
      <c r="B52" s="301" t="s">
        <v>197</v>
      </c>
    </row>
    <row r="53" spans="1:2" x14ac:dyDescent="0.35">
      <c r="A53" s="301" t="s">
        <v>198</v>
      </c>
      <c r="B53" s="301" t="s">
        <v>199</v>
      </c>
    </row>
    <row r="54" spans="1:2" x14ac:dyDescent="0.35">
      <c r="A54" s="301" t="s">
        <v>200</v>
      </c>
      <c r="B54" s="301" t="s">
        <v>201</v>
      </c>
    </row>
    <row r="55" spans="1:2" x14ac:dyDescent="0.35">
      <c r="A55" s="301" t="s">
        <v>202</v>
      </c>
      <c r="B55" s="301" t="s">
        <v>203</v>
      </c>
    </row>
    <row r="56" spans="1:2" x14ac:dyDescent="0.35">
      <c r="A56" s="301" t="s">
        <v>204</v>
      </c>
      <c r="B56" s="301" t="s">
        <v>205</v>
      </c>
    </row>
    <row r="57" spans="1:2" x14ac:dyDescent="0.35">
      <c r="A57" s="301" t="s">
        <v>206</v>
      </c>
      <c r="B57" s="301" t="s">
        <v>207</v>
      </c>
    </row>
    <row r="58" spans="1:2" x14ac:dyDescent="0.35">
      <c r="A58" s="301" t="s">
        <v>208</v>
      </c>
      <c r="B58" s="301" t="s">
        <v>209</v>
      </c>
    </row>
    <row r="59" spans="1:2" x14ac:dyDescent="0.35">
      <c r="A59" s="301" t="s">
        <v>210</v>
      </c>
      <c r="B59" s="301" t="s">
        <v>211</v>
      </c>
    </row>
    <row r="60" spans="1:2" x14ac:dyDescent="0.35">
      <c r="A60" s="301" t="s">
        <v>212</v>
      </c>
      <c r="B60" s="301" t="s">
        <v>213</v>
      </c>
    </row>
    <row r="61" spans="1:2" x14ac:dyDescent="0.35">
      <c r="A61" s="301" t="s">
        <v>214</v>
      </c>
      <c r="B61" s="301" t="s">
        <v>215</v>
      </c>
    </row>
    <row r="62" spans="1:2" x14ac:dyDescent="0.35">
      <c r="A62" s="301" t="s">
        <v>216</v>
      </c>
      <c r="B62" s="301" t="s">
        <v>217</v>
      </c>
    </row>
    <row r="63" spans="1:2" x14ac:dyDescent="0.35">
      <c r="A63" s="301" t="s">
        <v>218</v>
      </c>
      <c r="B63" s="301" t="s">
        <v>219</v>
      </c>
    </row>
    <row r="64" spans="1:2" x14ac:dyDescent="0.35">
      <c r="A64" s="301" t="s">
        <v>220</v>
      </c>
      <c r="B64" s="301" t="s">
        <v>221</v>
      </c>
    </row>
    <row r="65" spans="1:2" x14ac:dyDescent="0.35">
      <c r="A65" s="301" t="s">
        <v>222</v>
      </c>
      <c r="B65" s="301" t="s">
        <v>223</v>
      </c>
    </row>
    <row r="66" spans="1:2" x14ac:dyDescent="0.35">
      <c r="A66" s="301" t="s">
        <v>224</v>
      </c>
      <c r="B66" s="301" t="s">
        <v>225</v>
      </c>
    </row>
    <row r="67" spans="1:2" x14ac:dyDescent="0.35">
      <c r="A67" s="301" t="s">
        <v>226</v>
      </c>
      <c r="B67" s="301" t="s">
        <v>227</v>
      </c>
    </row>
    <row r="68" spans="1:2" x14ac:dyDescent="0.35">
      <c r="A68" s="301" t="s">
        <v>228</v>
      </c>
      <c r="B68" s="301" t="s">
        <v>229</v>
      </c>
    </row>
    <row r="69" spans="1:2" x14ac:dyDescent="0.35">
      <c r="A69" s="301" t="s">
        <v>230</v>
      </c>
      <c r="B69" s="301" t="s">
        <v>231</v>
      </c>
    </row>
    <row r="70" spans="1:2" x14ac:dyDescent="0.35">
      <c r="A70" s="301" t="s">
        <v>232</v>
      </c>
      <c r="B70" s="301" t="s">
        <v>233</v>
      </c>
    </row>
    <row r="71" spans="1:2" x14ac:dyDescent="0.35">
      <c r="A71" s="301" t="s">
        <v>234</v>
      </c>
      <c r="B71" s="301" t="s">
        <v>235</v>
      </c>
    </row>
    <row r="72" spans="1:2" x14ac:dyDescent="0.35">
      <c r="A72" s="301" t="s">
        <v>236</v>
      </c>
      <c r="B72" s="301" t="s">
        <v>237</v>
      </c>
    </row>
    <row r="73" spans="1:2" x14ac:dyDescent="0.35">
      <c r="A73" s="301" t="s">
        <v>238</v>
      </c>
      <c r="B73" s="301" t="s">
        <v>239</v>
      </c>
    </row>
    <row r="74" spans="1:2" x14ac:dyDescent="0.35">
      <c r="A74" s="301" t="s">
        <v>240</v>
      </c>
      <c r="B74" s="301" t="s">
        <v>241</v>
      </c>
    </row>
    <row r="75" spans="1:2" x14ac:dyDescent="0.35">
      <c r="A75" s="301" t="s">
        <v>242</v>
      </c>
      <c r="B75" s="301" t="s">
        <v>243</v>
      </c>
    </row>
    <row r="76" spans="1:2" x14ac:dyDescent="0.35">
      <c r="A76" s="301" t="s">
        <v>244</v>
      </c>
      <c r="B76" s="301" t="s">
        <v>245</v>
      </c>
    </row>
    <row r="77" spans="1:2" x14ac:dyDescent="0.35">
      <c r="A77" s="301" t="s">
        <v>246</v>
      </c>
      <c r="B77" s="301" t="s">
        <v>247</v>
      </c>
    </row>
    <row r="78" spans="1:2" x14ac:dyDescent="0.35">
      <c r="A78" s="301" t="s">
        <v>248</v>
      </c>
      <c r="B78" s="301" t="s">
        <v>249</v>
      </c>
    </row>
    <row r="79" spans="1:2" x14ac:dyDescent="0.35">
      <c r="A79" s="301" t="s">
        <v>250</v>
      </c>
      <c r="B79" s="301" t="s">
        <v>251</v>
      </c>
    </row>
    <row r="80" spans="1:2" x14ac:dyDescent="0.35">
      <c r="A80" s="301" t="s">
        <v>252</v>
      </c>
      <c r="B80" s="301" t="s">
        <v>253</v>
      </c>
    </row>
    <row r="81" spans="1:2" x14ac:dyDescent="0.35">
      <c r="A81" s="301" t="s">
        <v>254</v>
      </c>
      <c r="B81" s="301" t="s">
        <v>255</v>
      </c>
    </row>
    <row r="82" spans="1:2" x14ac:dyDescent="0.35">
      <c r="A82" s="301" t="s">
        <v>256</v>
      </c>
      <c r="B82" s="301" t="s">
        <v>257</v>
      </c>
    </row>
    <row r="83" spans="1:2" x14ac:dyDescent="0.35">
      <c r="A83" s="301" t="s">
        <v>258</v>
      </c>
      <c r="B83" s="301" t="s">
        <v>259</v>
      </c>
    </row>
    <row r="84" spans="1:2" x14ac:dyDescent="0.35">
      <c r="A84" s="301" t="s">
        <v>260</v>
      </c>
      <c r="B84" s="301" t="s">
        <v>261</v>
      </c>
    </row>
    <row r="85" spans="1:2" x14ac:dyDescent="0.35">
      <c r="A85" s="301" t="s">
        <v>262</v>
      </c>
      <c r="B85" s="301" t="s">
        <v>263</v>
      </c>
    </row>
    <row r="86" spans="1:2" x14ac:dyDescent="0.35">
      <c r="A86" s="301" t="s">
        <v>264</v>
      </c>
      <c r="B86" s="301" t="s">
        <v>265</v>
      </c>
    </row>
    <row r="87" spans="1:2" x14ac:dyDescent="0.35">
      <c r="A87" s="301" t="s">
        <v>266</v>
      </c>
      <c r="B87" s="301" t="s">
        <v>267</v>
      </c>
    </row>
    <row r="88" spans="1:2" x14ac:dyDescent="0.35">
      <c r="A88" s="301" t="s">
        <v>268</v>
      </c>
      <c r="B88" s="301" t="s">
        <v>269</v>
      </c>
    </row>
    <row r="89" spans="1:2" x14ac:dyDescent="0.35">
      <c r="A89" s="301" t="s">
        <v>270</v>
      </c>
      <c r="B89" s="301" t="s">
        <v>271</v>
      </c>
    </row>
    <row r="90" spans="1:2" x14ac:dyDescent="0.35">
      <c r="A90" s="301" t="s">
        <v>272</v>
      </c>
      <c r="B90" s="301" t="s">
        <v>273</v>
      </c>
    </row>
    <row r="91" spans="1:2" x14ac:dyDescent="0.35">
      <c r="A91" s="301" t="s">
        <v>274</v>
      </c>
      <c r="B91" s="301" t="s">
        <v>275</v>
      </c>
    </row>
    <row r="92" spans="1:2" x14ac:dyDescent="0.35">
      <c r="A92" s="301" t="s">
        <v>276</v>
      </c>
      <c r="B92" s="301" t="s">
        <v>277</v>
      </c>
    </row>
    <row r="93" spans="1:2" x14ac:dyDescent="0.35">
      <c r="A93" s="301" t="s">
        <v>278</v>
      </c>
      <c r="B93" s="301" t="s">
        <v>279</v>
      </c>
    </row>
    <row r="94" spans="1:2" x14ac:dyDescent="0.35">
      <c r="A94" s="301" t="s">
        <v>280</v>
      </c>
      <c r="B94" s="301" t="s">
        <v>281</v>
      </c>
    </row>
    <row r="95" spans="1:2" x14ac:dyDescent="0.35">
      <c r="A95" s="301" t="s">
        <v>282</v>
      </c>
      <c r="B95" s="301" t="s">
        <v>283</v>
      </c>
    </row>
    <row r="96" spans="1:2" x14ac:dyDescent="0.35">
      <c r="A96" s="301" t="s">
        <v>284</v>
      </c>
      <c r="B96" s="301" t="s">
        <v>285</v>
      </c>
    </row>
    <row r="97" spans="1:2" x14ac:dyDescent="0.35">
      <c r="A97" s="301" t="s">
        <v>286</v>
      </c>
      <c r="B97" s="301" t="s">
        <v>287</v>
      </c>
    </row>
    <row r="98" spans="1:2" x14ac:dyDescent="0.35">
      <c r="A98" s="301" t="s">
        <v>288</v>
      </c>
      <c r="B98" s="301" t="s">
        <v>289</v>
      </c>
    </row>
    <row r="99" spans="1:2" x14ac:dyDescent="0.35">
      <c r="A99" s="301" t="s">
        <v>290</v>
      </c>
      <c r="B99" s="301" t="s">
        <v>291</v>
      </c>
    </row>
    <row r="100" spans="1:2" x14ac:dyDescent="0.35">
      <c r="A100" s="301" t="s">
        <v>292</v>
      </c>
      <c r="B100" s="301" t="s">
        <v>293</v>
      </c>
    </row>
    <row r="101" spans="1:2" x14ac:dyDescent="0.35">
      <c r="A101" s="301" t="s">
        <v>294</v>
      </c>
      <c r="B101" s="301" t="s">
        <v>295</v>
      </c>
    </row>
    <row r="102" spans="1:2" x14ac:dyDescent="0.35">
      <c r="A102" s="301" t="s">
        <v>296</v>
      </c>
      <c r="B102" s="301" t="s">
        <v>297</v>
      </c>
    </row>
    <row r="103" spans="1:2" x14ac:dyDescent="0.35">
      <c r="A103" s="301" t="s">
        <v>298</v>
      </c>
      <c r="B103" s="301" t="s">
        <v>299</v>
      </c>
    </row>
    <row r="104" spans="1:2" x14ac:dyDescent="0.35">
      <c r="A104" s="301" t="s">
        <v>300</v>
      </c>
      <c r="B104" s="301" t="s">
        <v>301</v>
      </c>
    </row>
    <row r="105" spans="1:2" x14ac:dyDescent="0.35">
      <c r="A105" s="301" t="s">
        <v>302</v>
      </c>
      <c r="B105" s="301" t="s">
        <v>303</v>
      </c>
    </row>
    <row r="106" spans="1:2" x14ac:dyDescent="0.35">
      <c r="A106" s="301" t="s">
        <v>304</v>
      </c>
      <c r="B106" s="301" t="s">
        <v>305</v>
      </c>
    </row>
    <row r="107" spans="1:2" x14ac:dyDescent="0.35">
      <c r="A107" s="301" t="s">
        <v>306</v>
      </c>
      <c r="B107" s="301" t="s">
        <v>307</v>
      </c>
    </row>
    <row r="108" spans="1:2" x14ac:dyDescent="0.35">
      <c r="A108" s="301" t="s">
        <v>308</v>
      </c>
      <c r="B108" s="301" t="s">
        <v>309</v>
      </c>
    </row>
    <row r="109" spans="1:2" x14ac:dyDescent="0.35">
      <c r="A109" s="301" t="s">
        <v>310</v>
      </c>
      <c r="B109" s="301" t="s">
        <v>311</v>
      </c>
    </row>
    <row r="110" spans="1:2" x14ac:dyDescent="0.35">
      <c r="A110" s="301" t="s">
        <v>312</v>
      </c>
      <c r="B110" s="301" t="s">
        <v>313</v>
      </c>
    </row>
    <row r="111" spans="1:2" x14ac:dyDescent="0.35">
      <c r="A111" s="301" t="s">
        <v>314</v>
      </c>
      <c r="B111" s="301" t="s">
        <v>315</v>
      </c>
    </row>
    <row r="112" spans="1:2" x14ac:dyDescent="0.35">
      <c r="A112" s="301" t="s">
        <v>316</v>
      </c>
      <c r="B112" s="301" t="s">
        <v>317</v>
      </c>
    </row>
    <row r="113" spans="1:2" x14ac:dyDescent="0.35">
      <c r="A113" s="301" t="s">
        <v>318</v>
      </c>
      <c r="B113" s="301" t="s">
        <v>319</v>
      </c>
    </row>
    <row r="114" spans="1:2" x14ac:dyDescent="0.35">
      <c r="A114" s="301" t="s">
        <v>320</v>
      </c>
      <c r="B114" s="301" t="s">
        <v>321</v>
      </c>
    </row>
    <row r="115" spans="1:2" x14ac:dyDescent="0.35">
      <c r="A115" s="301" t="s">
        <v>322</v>
      </c>
      <c r="B115" s="301" t="s">
        <v>323</v>
      </c>
    </row>
    <row r="116" spans="1:2" x14ac:dyDescent="0.35">
      <c r="A116" s="301" t="s">
        <v>324</v>
      </c>
      <c r="B116" s="301" t="s">
        <v>325</v>
      </c>
    </row>
    <row r="117" spans="1:2" x14ac:dyDescent="0.35">
      <c r="A117" s="301" t="s">
        <v>326</v>
      </c>
      <c r="B117" s="301" t="s">
        <v>327</v>
      </c>
    </row>
    <row r="118" spans="1:2" x14ac:dyDescent="0.35">
      <c r="A118" s="301" t="s">
        <v>328</v>
      </c>
      <c r="B118" s="301" t="s">
        <v>329</v>
      </c>
    </row>
    <row r="119" spans="1:2" x14ac:dyDescent="0.35">
      <c r="A119" s="301" t="s">
        <v>330</v>
      </c>
      <c r="B119" s="301" t="s">
        <v>331</v>
      </c>
    </row>
    <row r="120" spans="1:2" x14ac:dyDescent="0.35">
      <c r="A120" s="301" t="s">
        <v>332</v>
      </c>
      <c r="B120" s="301" t="s">
        <v>333</v>
      </c>
    </row>
    <row r="121" spans="1:2" x14ac:dyDescent="0.35">
      <c r="A121" s="301" t="s">
        <v>334</v>
      </c>
      <c r="B121" s="301" t="s">
        <v>335</v>
      </c>
    </row>
    <row r="122" spans="1:2" x14ac:dyDescent="0.35">
      <c r="A122" s="301" t="s">
        <v>336</v>
      </c>
      <c r="B122" s="301" t="s">
        <v>337</v>
      </c>
    </row>
    <row r="123" spans="1:2" x14ac:dyDescent="0.35">
      <c r="A123" s="301" t="s">
        <v>338</v>
      </c>
      <c r="B123" s="301" t="s">
        <v>339</v>
      </c>
    </row>
    <row r="124" spans="1:2" x14ac:dyDescent="0.35">
      <c r="A124" s="301" t="s">
        <v>340</v>
      </c>
      <c r="B124" s="301" t="s">
        <v>341</v>
      </c>
    </row>
    <row r="125" spans="1:2" x14ac:dyDescent="0.35">
      <c r="A125" s="301" t="s">
        <v>342</v>
      </c>
      <c r="B125" s="301" t="s">
        <v>343</v>
      </c>
    </row>
    <row r="126" spans="1:2" x14ac:dyDescent="0.35">
      <c r="A126" s="301" t="s">
        <v>344</v>
      </c>
      <c r="B126" s="301" t="s">
        <v>345</v>
      </c>
    </row>
    <row r="127" spans="1:2" x14ac:dyDescent="0.35">
      <c r="A127" s="301" t="s">
        <v>346</v>
      </c>
      <c r="B127" s="301" t="s">
        <v>347</v>
      </c>
    </row>
    <row r="128" spans="1:2" x14ac:dyDescent="0.35">
      <c r="A128" s="301" t="s">
        <v>348</v>
      </c>
      <c r="B128" s="301" t="s">
        <v>349</v>
      </c>
    </row>
    <row r="129" spans="1:2" x14ac:dyDescent="0.35">
      <c r="A129" s="301" t="s">
        <v>350</v>
      </c>
      <c r="B129" s="301" t="s">
        <v>351</v>
      </c>
    </row>
    <row r="130" spans="1:2" x14ac:dyDescent="0.35">
      <c r="A130" s="301" t="s">
        <v>352</v>
      </c>
      <c r="B130" s="301" t="s">
        <v>353</v>
      </c>
    </row>
    <row r="131" spans="1:2" x14ac:dyDescent="0.35">
      <c r="A131" s="301" t="s">
        <v>354</v>
      </c>
      <c r="B131" s="301" t="s">
        <v>355</v>
      </c>
    </row>
    <row r="132" spans="1:2" x14ac:dyDescent="0.35">
      <c r="A132" s="301" t="s">
        <v>356</v>
      </c>
      <c r="B132" s="301" t="s">
        <v>357</v>
      </c>
    </row>
    <row r="133" spans="1:2" x14ac:dyDescent="0.35">
      <c r="A133" s="301" t="s">
        <v>358</v>
      </c>
      <c r="B133" s="301" t="s">
        <v>359</v>
      </c>
    </row>
    <row r="134" spans="1:2" x14ac:dyDescent="0.35">
      <c r="A134" s="301" t="s">
        <v>360</v>
      </c>
      <c r="B134" s="301" t="s">
        <v>361</v>
      </c>
    </row>
    <row r="135" spans="1:2" x14ac:dyDescent="0.35">
      <c r="A135" s="301" t="s">
        <v>362</v>
      </c>
      <c r="B135" s="301" t="s">
        <v>363</v>
      </c>
    </row>
    <row r="136" spans="1:2" x14ac:dyDescent="0.35">
      <c r="A136" s="301" t="s">
        <v>364</v>
      </c>
      <c r="B136" s="301" t="s">
        <v>365</v>
      </c>
    </row>
    <row r="137" spans="1:2" x14ac:dyDescent="0.35">
      <c r="A137" s="301" t="s">
        <v>366</v>
      </c>
      <c r="B137" s="301" t="s">
        <v>367</v>
      </c>
    </row>
    <row r="138" spans="1:2" x14ac:dyDescent="0.35">
      <c r="A138" s="301" t="s">
        <v>368</v>
      </c>
      <c r="B138" s="301" t="s">
        <v>369</v>
      </c>
    </row>
    <row r="139" spans="1:2" x14ac:dyDescent="0.35">
      <c r="A139" s="301" t="s">
        <v>370</v>
      </c>
      <c r="B139" s="301" t="s">
        <v>371</v>
      </c>
    </row>
    <row r="140" spans="1:2" x14ac:dyDescent="0.35">
      <c r="A140" s="301" t="s">
        <v>372</v>
      </c>
      <c r="B140" s="301" t="s">
        <v>373</v>
      </c>
    </row>
    <row r="141" spans="1:2" x14ac:dyDescent="0.35">
      <c r="A141" s="301" t="s">
        <v>374</v>
      </c>
      <c r="B141" s="301" t="s">
        <v>375</v>
      </c>
    </row>
    <row r="142" spans="1:2" x14ac:dyDescent="0.35">
      <c r="A142" s="301" t="s">
        <v>376</v>
      </c>
      <c r="B142" s="301" t="s">
        <v>377</v>
      </c>
    </row>
    <row r="143" spans="1:2" x14ac:dyDescent="0.35">
      <c r="A143" s="301" t="s">
        <v>378</v>
      </c>
      <c r="B143" s="301" t="s">
        <v>379</v>
      </c>
    </row>
    <row r="144" spans="1:2" x14ac:dyDescent="0.35">
      <c r="A144" s="301" t="s">
        <v>380</v>
      </c>
      <c r="B144" s="301" t="s">
        <v>381</v>
      </c>
    </row>
    <row r="145" spans="1:2" x14ac:dyDescent="0.35">
      <c r="A145" s="301" t="s">
        <v>382</v>
      </c>
      <c r="B145" s="301" t="s">
        <v>383</v>
      </c>
    </row>
    <row r="146" spans="1:2" x14ac:dyDescent="0.35">
      <c r="A146" s="301" t="s">
        <v>384</v>
      </c>
      <c r="B146" s="301" t="s">
        <v>385</v>
      </c>
    </row>
    <row r="147" spans="1:2" x14ac:dyDescent="0.35">
      <c r="A147" s="301" t="s">
        <v>386</v>
      </c>
      <c r="B147" s="301" t="s">
        <v>387</v>
      </c>
    </row>
    <row r="148" spans="1:2" x14ac:dyDescent="0.35">
      <c r="A148" s="301" t="s">
        <v>388</v>
      </c>
      <c r="B148" s="301" t="s">
        <v>389</v>
      </c>
    </row>
    <row r="149" spans="1:2" x14ac:dyDescent="0.35">
      <c r="A149" s="301" t="s">
        <v>390</v>
      </c>
      <c r="B149" s="301" t="s">
        <v>391</v>
      </c>
    </row>
    <row r="150" spans="1:2" x14ac:dyDescent="0.35">
      <c r="A150" s="301" t="s">
        <v>392</v>
      </c>
      <c r="B150" s="301" t="s">
        <v>393</v>
      </c>
    </row>
    <row r="151" spans="1:2" x14ac:dyDescent="0.35">
      <c r="A151" s="301" t="s">
        <v>394</v>
      </c>
      <c r="B151" s="301" t="s">
        <v>395</v>
      </c>
    </row>
    <row r="152" spans="1:2" x14ac:dyDescent="0.35">
      <c r="A152" s="301" t="s">
        <v>396</v>
      </c>
      <c r="B152" s="301" t="s">
        <v>397</v>
      </c>
    </row>
    <row r="153" spans="1:2" x14ac:dyDescent="0.35">
      <c r="A153" s="301" t="s">
        <v>398</v>
      </c>
      <c r="B153" s="301" t="s">
        <v>399</v>
      </c>
    </row>
    <row r="154" spans="1:2" x14ac:dyDescent="0.35">
      <c r="A154" s="301" t="s">
        <v>400</v>
      </c>
      <c r="B154" s="301" t="s">
        <v>401</v>
      </c>
    </row>
    <row r="155" spans="1:2" x14ac:dyDescent="0.35">
      <c r="A155" s="301" t="s">
        <v>402</v>
      </c>
      <c r="B155" s="301" t="s">
        <v>403</v>
      </c>
    </row>
    <row r="156" spans="1:2" x14ac:dyDescent="0.35">
      <c r="A156" s="301" t="s">
        <v>404</v>
      </c>
      <c r="B156" s="301" t="s">
        <v>405</v>
      </c>
    </row>
    <row r="157" spans="1:2" x14ac:dyDescent="0.35">
      <c r="A157" s="301" t="s">
        <v>406</v>
      </c>
      <c r="B157" s="301" t="s">
        <v>407</v>
      </c>
    </row>
    <row r="158" spans="1:2" x14ac:dyDescent="0.35">
      <c r="A158" s="301" t="s">
        <v>408</v>
      </c>
      <c r="B158" s="301" t="s">
        <v>409</v>
      </c>
    </row>
    <row r="159" spans="1:2" x14ac:dyDescent="0.35">
      <c r="A159" s="301" t="s">
        <v>410</v>
      </c>
      <c r="B159" s="301" t="s">
        <v>411</v>
      </c>
    </row>
    <row r="160" spans="1:2" x14ac:dyDescent="0.35">
      <c r="A160" s="301" t="s">
        <v>412</v>
      </c>
      <c r="B160" s="301" t="s">
        <v>413</v>
      </c>
    </row>
    <row r="161" spans="1:2" x14ac:dyDescent="0.35">
      <c r="A161" s="301" t="s">
        <v>414</v>
      </c>
      <c r="B161" s="301" t="s">
        <v>415</v>
      </c>
    </row>
    <row r="162" spans="1:2" x14ac:dyDescent="0.35">
      <c r="A162" s="301" t="s">
        <v>416</v>
      </c>
      <c r="B162" s="301" t="s">
        <v>417</v>
      </c>
    </row>
    <row r="163" spans="1:2" x14ac:dyDescent="0.35">
      <c r="A163" s="301" t="s">
        <v>418</v>
      </c>
      <c r="B163" s="301" t="s">
        <v>419</v>
      </c>
    </row>
    <row r="164" spans="1:2" x14ac:dyDescent="0.35">
      <c r="A164" s="301" t="s">
        <v>420</v>
      </c>
      <c r="B164" s="301" t="s">
        <v>421</v>
      </c>
    </row>
    <row r="165" spans="1:2" x14ac:dyDescent="0.35">
      <c r="A165" s="301" t="s">
        <v>422</v>
      </c>
      <c r="B165" s="301" t="s">
        <v>423</v>
      </c>
    </row>
    <row r="166" spans="1:2" x14ac:dyDescent="0.35">
      <c r="A166" s="301" t="s">
        <v>424</v>
      </c>
      <c r="B166" s="301" t="s">
        <v>425</v>
      </c>
    </row>
    <row r="167" spans="1:2" x14ac:dyDescent="0.35">
      <c r="A167" s="301" t="s">
        <v>426</v>
      </c>
      <c r="B167" s="301" t="s">
        <v>427</v>
      </c>
    </row>
    <row r="168" spans="1:2" x14ac:dyDescent="0.35">
      <c r="A168" s="301" t="s">
        <v>428</v>
      </c>
      <c r="B168" s="301" t="s">
        <v>429</v>
      </c>
    </row>
    <row r="169" spans="1:2" x14ac:dyDescent="0.35">
      <c r="A169" s="301" t="s">
        <v>430</v>
      </c>
      <c r="B169" s="301" t="s">
        <v>431</v>
      </c>
    </row>
    <row r="170" spans="1:2" x14ac:dyDescent="0.35">
      <c r="A170" s="301" t="s">
        <v>432</v>
      </c>
      <c r="B170" s="301" t="s">
        <v>433</v>
      </c>
    </row>
    <row r="171" spans="1:2" x14ac:dyDescent="0.35">
      <c r="A171" s="301" t="s">
        <v>434</v>
      </c>
      <c r="B171" s="301" t="s">
        <v>435</v>
      </c>
    </row>
    <row r="172" spans="1:2" x14ac:dyDescent="0.35">
      <c r="A172" s="301" t="s">
        <v>436</v>
      </c>
      <c r="B172" s="301" t="s">
        <v>437</v>
      </c>
    </row>
    <row r="173" spans="1:2" x14ac:dyDescent="0.35">
      <c r="A173" s="301" t="s">
        <v>438</v>
      </c>
      <c r="B173" s="301" t="s">
        <v>439</v>
      </c>
    </row>
    <row r="174" spans="1:2" x14ac:dyDescent="0.35">
      <c r="A174" s="301" t="s">
        <v>440</v>
      </c>
      <c r="B174" s="301" t="s">
        <v>441</v>
      </c>
    </row>
    <row r="175" spans="1:2" x14ac:dyDescent="0.35">
      <c r="A175" s="301" t="s">
        <v>442</v>
      </c>
      <c r="B175" s="301" t="s">
        <v>443</v>
      </c>
    </row>
    <row r="176" spans="1:2" x14ac:dyDescent="0.35">
      <c r="A176" s="301" t="s">
        <v>444</v>
      </c>
      <c r="B176" s="301" t="s">
        <v>445</v>
      </c>
    </row>
    <row r="177" spans="1:2" x14ac:dyDescent="0.35">
      <c r="A177" s="301" t="s">
        <v>446</v>
      </c>
      <c r="B177" s="301" t="s">
        <v>447</v>
      </c>
    </row>
    <row r="178" spans="1:2" x14ac:dyDescent="0.35">
      <c r="A178" s="301" t="s">
        <v>448</v>
      </c>
      <c r="B178" s="301" t="s">
        <v>449</v>
      </c>
    </row>
    <row r="179" spans="1:2" x14ac:dyDescent="0.35">
      <c r="A179" s="301" t="s">
        <v>450</v>
      </c>
      <c r="B179" s="301" t="s">
        <v>451</v>
      </c>
    </row>
    <row r="180" spans="1:2" x14ac:dyDescent="0.35">
      <c r="A180" s="301" t="s">
        <v>452</v>
      </c>
      <c r="B180" s="301" t="s">
        <v>453</v>
      </c>
    </row>
    <row r="181" spans="1:2" x14ac:dyDescent="0.35">
      <c r="A181" s="301" t="s">
        <v>454</v>
      </c>
      <c r="B181" s="301" t="s">
        <v>455</v>
      </c>
    </row>
    <row r="182" spans="1:2" x14ac:dyDescent="0.35">
      <c r="A182" s="301" t="s">
        <v>456</v>
      </c>
      <c r="B182" s="301" t="s">
        <v>457</v>
      </c>
    </row>
    <row r="183" spans="1:2" x14ac:dyDescent="0.35">
      <c r="A183" s="301" t="s">
        <v>458</v>
      </c>
      <c r="B183" s="301" t="s">
        <v>459</v>
      </c>
    </row>
    <row r="184" spans="1:2" x14ac:dyDescent="0.35">
      <c r="A184" s="301" t="s">
        <v>460</v>
      </c>
      <c r="B184" s="301" t="s">
        <v>461</v>
      </c>
    </row>
    <row r="185" spans="1:2" x14ac:dyDescent="0.35">
      <c r="A185" s="301" t="s">
        <v>462</v>
      </c>
      <c r="B185" s="301" t="s">
        <v>463</v>
      </c>
    </row>
    <row r="186" spans="1:2" x14ac:dyDescent="0.35">
      <c r="A186" s="301" t="s">
        <v>464</v>
      </c>
      <c r="B186" s="301" t="s">
        <v>465</v>
      </c>
    </row>
    <row r="187" spans="1:2" x14ac:dyDescent="0.35">
      <c r="A187" s="301" t="s">
        <v>466</v>
      </c>
      <c r="B187" s="301" t="s">
        <v>467</v>
      </c>
    </row>
    <row r="188" spans="1:2" x14ac:dyDescent="0.35">
      <c r="A188" s="301" t="s">
        <v>468</v>
      </c>
      <c r="B188" s="301" t="s">
        <v>469</v>
      </c>
    </row>
    <row r="189" spans="1:2" x14ac:dyDescent="0.35">
      <c r="A189" s="301" t="s">
        <v>470</v>
      </c>
      <c r="B189" s="301" t="s">
        <v>471</v>
      </c>
    </row>
    <row r="190" spans="1:2" x14ac:dyDescent="0.35">
      <c r="A190" s="301" t="s">
        <v>472</v>
      </c>
      <c r="B190" s="301" t="s">
        <v>473</v>
      </c>
    </row>
    <row r="191" spans="1:2" x14ac:dyDescent="0.35">
      <c r="A191" s="301" t="s">
        <v>474</v>
      </c>
      <c r="B191" s="301" t="s">
        <v>475</v>
      </c>
    </row>
    <row r="192" spans="1:2" x14ac:dyDescent="0.35">
      <c r="A192" s="301" t="s">
        <v>476</v>
      </c>
      <c r="B192" s="301" t="s">
        <v>477</v>
      </c>
    </row>
    <row r="193" spans="1:2" x14ac:dyDescent="0.35">
      <c r="A193" s="301" t="s">
        <v>478</v>
      </c>
      <c r="B193" s="301" t="s">
        <v>479</v>
      </c>
    </row>
    <row r="194" spans="1:2" x14ac:dyDescent="0.35">
      <c r="A194" s="301" t="s">
        <v>480</v>
      </c>
      <c r="B194" s="301" t="s">
        <v>481</v>
      </c>
    </row>
    <row r="195" spans="1:2" x14ac:dyDescent="0.35">
      <c r="A195" s="301" t="s">
        <v>482</v>
      </c>
      <c r="B195" s="301" t="s">
        <v>483</v>
      </c>
    </row>
    <row r="196" spans="1:2" x14ac:dyDescent="0.35">
      <c r="A196" s="301" t="s">
        <v>484</v>
      </c>
      <c r="B196" s="301" t="s">
        <v>485</v>
      </c>
    </row>
    <row r="197" spans="1:2" x14ac:dyDescent="0.35">
      <c r="A197" s="301" t="s">
        <v>486</v>
      </c>
      <c r="B197" s="301" t="s">
        <v>487</v>
      </c>
    </row>
    <row r="198" spans="1:2" x14ac:dyDescent="0.35">
      <c r="A198" s="301" t="s">
        <v>488</v>
      </c>
      <c r="B198" s="301" t="s">
        <v>489</v>
      </c>
    </row>
    <row r="199" spans="1:2" x14ac:dyDescent="0.35">
      <c r="A199" s="301" t="s">
        <v>490</v>
      </c>
      <c r="B199" s="301" t="s">
        <v>491</v>
      </c>
    </row>
    <row r="200" spans="1:2" x14ac:dyDescent="0.35">
      <c r="A200" s="301" t="s">
        <v>492</v>
      </c>
      <c r="B200" s="301" t="s">
        <v>493</v>
      </c>
    </row>
    <row r="201" spans="1:2" x14ac:dyDescent="0.35">
      <c r="A201" s="301" t="s">
        <v>494</v>
      </c>
      <c r="B201" s="301" t="s">
        <v>495</v>
      </c>
    </row>
    <row r="202" spans="1:2" x14ac:dyDescent="0.35">
      <c r="A202" s="301" t="s">
        <v>496</v>
      </c>
      <c r="B202" s="301" t="s">
        <v>497</v>
      </c>
    </row>
    <row r="203" spans="1:2" x14ac:dyDescent="0.35">
      <c r="A203" s="301" t="s">
        <v>498</v>
      </c>
      <c r="B203" s="301" t="s">
        <v>499</v>
      </c>
    </row>
    <row r="204" spans="1:2" x14ac:dyDescent="0.35">
      <c r="A204" s="301" t="s">
        <v>500</v>
      </c>
      <c r="B204" s="301" t="s">
        <v>501</v>
      </c>
    </row>
    <row r="205" spans="1:2" x14ac:dyDescent="0.35">
      <c r="A205" s="301" t="s">
        <v>502</v>
      </c>
      <c r="B205" s="301" t="s">
        <v>503</v>
      </c>
    </row>
    <row r="206" spans="1:2" x14ac:dyDescent="0.35">
      <c r="A206" s="301" t="s">
        <v>504</v>
      </c>
      <c r="B206" s="301" t="s">
        <v>505</v>
      </c>
    </row>
    <row r="207" spans="1:2" x14ac:dyDescent="0.35">
      <c r="A207" s="301" t="s">
        <v>506</v>
      </c>
      <c r="B207" s="301" t="s">
        <v>507</v>
      </c>
    </row>
    <row r="208" spans="1:2" x14ac:dyDescent="0.35">
      <c r="A208" s="301" t="s">
        <v>508</v>
      </c>
      <c r="B208" s="301" t="s">
        <v>509</v>
      </c>
    </row>
    <row r="209" spans="1:2" x14ac:dyDescent="0.35">
      <c r="A209" s="301" t="s">
        <v>510</v>
      </c>
      <c r="B209" s="301" t="s">
        <v>511</v>
      </c>
    </row>
    <row r="210" spans="1:2" x14ac:dyDescent="0.35">
      <c r="A210" s="301" t="s">
        <v>512</v>
      </c>
      <c r="B210" s="301" t="s">
        <v>513</v>
      </c>
    </row>
    <row r="211" spans="1:2" x14ac:dyDescent="0.35">
      <c r="A211" s="301" t="s">
        <v>514</v>
      </c>
      <c r="B211" s="301" t="s">
        <v>515</v>
      </c>
    </row>
    <row r="212" spans="1:2" x14ac:dyDescent="0.35">
      <c r="A212" s="302" t="s">
        <v>516</v>
      </c>
      <c r="B212" s="302" t="s">
        <v>517</v>
      </c>
    </row>
    <row r="213" spans="1:2" x14ac:dyDescent="0.35">
      <c r="A213" s="301" t="s">
        <v>518</v>
      </c>
      <c r="B213" s="301" t="s">
        <v>519</v>
      </c>
    </row>
    <row r="214" spans="1:2" x14ac:dyDescent="0.35">
      <c r="A214" s="301" t="s">
        <v>520</v>
      </c>
      <c r="B214" s="301" t="s">
        <v>521</v>
      </c>
    </row>
    <row r="215" spans="1:2" x14ac:dyDescent="0.35">
      <c r="A215" s="301" t="s">
        <v>522</v>
      </c>
      <c r="B215" s="301" t="s">
        <v>523</v>
      </c>
    </row>
    <row r="216" spans="1:2" x14ac:dyDescent="0.35">
      <c r="A216" s="301" t="s">
        <v>524</v>
      </c>
      <c r="B216" s="301" t="s">
        <v>525</v>
      </c>
    </row>
    <row r="217" spans="1:2" x14ac:dyDescent="0.35">
      <c r="A217" s="301" t="s">
        <v>526</v>
      </c>
      <c r="B217" s="301" t="s">
        <v>527</v>
      </c>
    </row>
    <row r="218" spans="1:2" x14ac:dyDescent="0.35">
      <c r="A218" s="301" t="s">
        <v>528</v>
      </c>
      <c r="B218" s="301" t="s">
        <v>529</v>
      </c>
    </row>
    <row r="219" spans="1:2" x14ac:dyDescent="0.35">
      <c r="A219" s="301" t="s">
        <v>530</v>
      </c>
      <c r="B219" s="301" t="s">
        <v>531</v>
      </c>
    </row>
    <row r="220" spans="1:2" x14ac:dyDescent="0.35">
      <c r="A220" s="301" t="s">
        <v>532</v>
      </c>
      <c r="B220" s="301" t="s">
        <v>533</v>
      </c>
    </row>
    <row r="221" spans="1:2" x14ac:dyDescent="0.35">
      <c r="A221" s="301" t="s">
        <v>534</v>
      </c>
      <c r="B221" s="301" t="s">
        <v>535</v>
      </c>
    </row>
    <row r="222" spans="1:2" x14ac:dyDescent="0.35">
      <c r="A222" s="301" t="s">
        <v>536</v>
      </c>
      <c r="B222" s="301" t="s">
        <v>537</v>
      </c>
    </row>
    <row r="223" spans="1:2" x14ac:dyDescent="0.35">
      <c r="A223" s="301" t="s">
        <v>538</v>
      </c>
      <c r="B223" s="301" t="s">
        <v>539</v>
      </c>
    </row>
    <row r="224" spans="1:2" x14ac:dyDescent="0.35">
      <c r="A224" s="301" t="s">
        <v>540</v>
      </c>
      <c r="B224" s="301" t="s">
        <v>541</v>
      </c>
    </row>
    <row r="225" spans="1:2" x14ac:dyDescent="0.35">
      <c r="A225" s="301" t="s">
        <v>542</v>
      </c>
      <c r="B225" s="301" t="s">
        <v>543</v>
      </c>
    </row>
    <row r="226" spans="1:2" x14ac:dyDescent="0.35">
      <c r="A226" s="301" t="s">
        <v>544</v>
      </c>
      <c r="B226" s="301" t="s">
        <v>545</v>
      </c>
    </row>
    <row r="227" spans="1:2" x14ac:dyDescent="0.35">
      <c r="A227" s="301" t="s">
        <v>546</v>
      </c>
      <c r="B227" s="301" t="s">
        <v>547</v>
      </c>
    </row>
    <row r="228" spans="1:2" x14ac:dyDescent="0.35">
      <c r="A228" s="301" t="s">
        <v>548</v>
      </c>
      <c r="B228" s="301" t="s">
        <v>549</v>
      </c>
    </row>
    <row r="229" spans="1:2" x14ac:dyDescent="0.35">
      <c r="A229" s="301" t="s">
        <v>550</v>
      </c>
      <c r="B229" s="301" t="s">
        <v>551</v>
      </c>
    </row>
    <row r="230" spans="1:2" x14ac:dyDescent="0.35">
      <c r="A230" s="301" t="s">
        <v>552</v>
      </c>
      <c r="B230" s="301" t="s">
        <v>553</v>
      </c>
    </row>
    <row r="231" spans="1:2" x14ac:dyDescent="0.35">
      <c r="A231" s="301" t="s">
        <v>554</v>
      </c>
      <c r="B231" s="301" t="s">
        <v>555</v>
      </c>
    </row>
    <row r="232" spans="1:2" x14ac:dyDescent="0.35">
      <c r="A232" s="301" t="s">
        <v>556</v>
      </c>
      <c r="B232" s="301" t="s">
        <v>557</v>
      </c>
    </row>
    <row r="233" spans="1:2" x14ac:dyDescent="0.35">
      <c r="A233" s="301" t="s">
        <v>558</v>
      </c>
      <c r="B233" s="301" t="s">
        <v>559</v>
      </c>
    </row>
    <row r="234" spans="1:2" x14ac:dyDescent="0.35">
      <c r="A234" s="301" t="s">
        <v>560</v>
      </c>
      <c r="B234" s="301" t="s">
        <v>561</v>
      </c>
    </row>
    <row r="235" spans="1:2" x14ac:dyDescent="0.35">
      <c r="A235" s="301" t="s">
        <v>562</v>
      </c>
      <c r="B235" s="301" t="s">
        <v>563</v>
      </c>
    </row>
    <row r="236" spans="1:2" x14ac:dyDescent="0.35">
      <c r="A236" s="301" t="s">
        <v>564</v>
      </c>
      <c r="B236" s="301" t="s">
        <v>565</v>
      </c>
    </row>
    <row r="237" spans="1:2" x14ac:dyDescent="0.35">
      <c r="A237" s="301" t="s">
        <v>566</v>
      </c>
      <c r="B237" s="301" t="s">
        <v>567</v>
      </c>
    </row>
    <row r="238" spans="1:2" x14ac:dyDescent="0.35">
      <c r="A238" s="301" t="s">
        <v>568</v>
      </c>
      <c r="B238" s="301" t="s">
        <v>569</v>
      </c>
    </row>
    <row r="239" spans="1:2" x14ac:dyDescent="0.35">
      <c r="A239" s="301" t="s">
        <v>570</v>
      </c>
      <c r="B239" s="301" t="s">
        <v>571</v>
      </c>
    </row>
    <row r="240" spans="1:2" x14ac:dyDescent="0.35">
      <c r="A240" s="301" t="s">
        <v>572</v>
      </c>
      <c r="B240" s="301" t="s">
        <v>573</v>
      </c>
    </row>
    <row r="241" spans="1:2" x14ac:dyDescent="0.35">
      <c r="A241" s="301" t="s">
        <v>574</v>
      </c>
      <c r="B241" s="301" t="s">
        <v>575</v>
      </c>
    </row>
    <row r="242" spans="1:2" x14ac:dyDescent="0.35">
      <c r="A242" s="301" t="s">
        <v>576</v>
      </c>
      <c r="B242" s="301" t="s">
        <v>577</v>
      </c>
    </row>
    <row r="243" spans="1:2" x14ac:dyDescent="0.35">
      <c r="A243" s="301" t="s">
        <v>578</v>
      </c>
      <c r="B243" s="301" t="s">
        <v>579</v>
      </c>
    </row>
    <row r="244" spans="1:2" x14ac:dyDescent="0.35">
      <c r="A244" s="301" t="s">
        <v>580</v>
      </c>
      <c r="B244" s="301" t="s">
        <v>581</v>
      </c>
    </row>
    <row r="245" spans="1:2" x14ac:dyDescent="0.35">
      <c r="A245" s="301" t="s">
        <v>582</v>
      </c>
      <c r="B245" s="301" t="s">
        <v>583</v>
      </c>
    </row>
  </sheetData>
  <sheetProtection formatCells="0" formatColumns="0" formatRows="0" insertColumns="0" insertRows="0" insertHyperlinks="0" deleteColumns="0" deleteRows="0" sort="0" autoFilter="0" pivotTables="0"/>
  <pageMargins left="0.75" right="0.75" top="1" bottom="1" header="0.5" footer="0.5"/>
  <customProperties>
    <customPr name="layoutContexts"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A11"/>
  <sheetViews>
    <sheetView workbookViewId="0"/>
  </sheetViews>
  <sheetFormatPr defaultColWidth="8.83203125" defaultRowHeight="15.5" x14ac:dyDescent="0.35"/>
  <sheetData>
    <row r="11" spans="27:27" x14ac:dyDescent="0.35">
      <c r="AA11" s="303" t="s">
        <v>731</v>
      </c>
    </row>
  </sheetData>
  <sheetProtection formatCells="0" formatColumns="0" formatRows="0" insertColumns="0" insertRows="0" insertHyperlinks="0" deleteColumns="0" deleteRows="0" sort="0" autoFilter="0" pivotTables="0"/>
  <pageMargins left="0.7" right="0.7" top="0.75" bottom="0.75" header="0.3" footer="0.3"/>
  <customProperties>
    <customPr name="layoutContexts"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5"/>
  <sheetViews>
    <sheetView workbookViewId="0">
      <selection activeCell="A13" sqref="A13"/>
    </sheetView>
  </sheetViews>
  <sheetFormatPr defaultColWidth="6.58203125" defaultRowHeight="18" x14ac:dyDescent="0.35"/>
  <cols>
    <col min="1" max="1" width="13.83203125" style="1" customWidth="1"/>
    <col min="2" max="2" width="9.83203125" style="1" customWidth="1"/>
    <col min="3" max="3" width="7.08203125" style="1" customWidth="1"/>
    <col min="4" max="4" width="7.5" style="1" customWidth="1"/>
    <col min="5" max="5" width="8.58203125" style="1" customWidth="1"/>
    <col min="6" max="6" width="8.33203125" style="1" customWidth="1"/>
    <col min="7" max="7" width="8.5" style="1" customWidth="1"/>
    <col min="8" max="8" width="7.83203125" style="1" customWidth="1"/>
    <col min="9" max="9" width="7" style="1" customWidth="1"/>
    <col min="10" max="11" width="5.5" style="1" customWidth="1"/>
    <col min="12" max="12" width="6.58203125" style="1"/>
  </cols>
  <sheetData>
    <row r="1" spans="1:12" ht="16.5" customHeight="1" x14ac:dyDescent="0.35">
      <c r="A1" s="473" t="s">
        <v>725</v>
      </c>
      <c r="B1" s="473"/>
      <c r="C1" s="473"/>
      <c r="D1" s="473"/>
      <c r="E1" s="473"/>
      <c r="F1" s="473"/>
      <c r="G1" s="473"/>
      <c r="H1" s="473"/>
      <c r="I1" s="473"/>
      <c r="J1" s="473"/>
      <c r="K1" s="473"/>
      <c r="L1" s="304"/>
    </row>
    <row r="2" spans="1:12" ht="12.75" customHeight="1" x14ac:dyDescent="0.35">
      <c r="A2" s="304"/>
      <c r="B2" s="304"/>
      <c r="C2" s="304"/>
      <c r="D2" s="304"/>
      <c r="E2" s="304"/>
      <c r="F2" s="304"/>
      <c r="G2" s="304"/>
      <c r="H2" s="304"/>
      <c r="I2" s="304"/>
      <c r="J2" s="304"/>
      <c r="K2" s="304"/>
      <c r="L2" s="304"/>
    </row>
    <row r="3" spans="1:12" ht="12.75" customHeight="1" x14ac:dyDescent="0.35">
      <c r="A3" s="474" t="s">
        <v>732</v>
      </c>
      <c r="B3" s="474"/>
      <c r="C3" s="474"/>
      <c r="D3" s="474"/>
      <c r="E3" s="474"/>
      <c r="F3" s="474"/>
      <c r="G3" s="474"/>
      <c r="H3" s="474"/>
      <c r="I3" s="474"/>
      <c r="J3" s="474"/>
      <c r="K3" s="474"/>
      <c r="L3" s="304"/>
    </row>
    <row r="4" spans="1:12" ht="7.5" customHeight="1" x14ac:dyDescent="0.35">
      <c r="A4" s="305"/>
      <c r="B4" s="305"/>
      <c r="C4" s="305"/>
      <c r="D4" s="305"/>
      <c r="E4" s="305"/>
      <c r="F4" s="305"/>
      <c r="G4" s="305"/>
      <c r="H4" s="305"/>
      <c r="I4" s="306"/>
      <c r="J4" s="304"/>
      <c r="K4" s="304"/>
      <c r="L4" s="304"/>
    </row>
    <row r="5" spans="1:12" ht="12.75" customHeight="1" x14ac:dyDescent="0.35">
      <c r="A5" s="307"/>
      <c r="B5" s="475" t="s">
        <v>73</v>
      </c>
      <c r="C5" s="476" t="s">
        <v>727</v>
      </c>
      <c r="D5" s="476"/>
      <c r="E5" s="309"/>
      <c r="F5" s="308" t="s">
        <v>48</v>
      </c>
      <c r="G5" s="308"/>
      <c r="H5" s="308"/>
      <c r="I5" s="477" t="s">
        <v>728</v>
      </c>
      <c r="J5" s="477"/>
      <c r="K5" s="310"/>
      <c r="L5" s="311"/>
    </row>
    <row r="6" spans="1:12" ht="12.75" customHeight="1" x14ac:dyDescent="0.35">
      <c r="A6" s="312"/>
      <c r="B6" s="475"/>
      <c r="C6" s="313"/>
      <c r="D6" s="314" t="s">
        <v>53</v>
      </c>
      <c r="E6" s="315"/>
      <c r="F6" s="316"/>
      <c r="G6" s="316"/>
      <c r="H6" s="316"/>
      <c r="I6" s="313"/>
      <c r="J6" s="317" t="s">
        <v>53</v>
      </c>
      <c r="K6" s="318"/>
      <c r="L6" s="319"/>
    </row>
    <row r="7" spans="1:12" ht="12.75" customHeight="1" x14ac:dyDescent="0.35">
      <c r="A7" s="320"/>
      <c r="B7" s="475"/>
      <c r="C7" s="316"/>
      <c r="D7" s="315" t="s">
        <v>58</v>
      </c>
      <c r="E7" s="316" t="s">
        <v>696</v>
      </c>
      <c r="F7" s="316" t="s">
        <v>69</v>
      </c>
      <c r="G7" s="316"/>
      <c r="H7" s="316" t="s">
        <v>69</v>
      </c>
      <c r="I7" s="316"/>
      <c r="J7" s="321" t="s">
        <v>58</v>
      </c>
      <c r="K7" s="322" t="s">
        <v>12</v>
      </c>
      <c r="L7" s="323" t="s">
        <v>72</v>
      </c>
    </row>
    <row r="8" spans="1:12" ht="12.75" customHeight="1" x14ac:dyDescent="0.35">
      <c r="A8" s="324" t="s">
        <v>726</v>
      </c>
      <c r="B8" s="475"/>
      <c r="C8" s="325" t="s">
        <v>71</v>
      </c>
      <c r="D8" s="326" t="s">
        <v>64</v>
      </c>
      <c r="E8" s="325" t="s">
        <v>78</v>
      </c>
      <c r="F8" s="325" t="s">
        <v>729</v>
      </c>
      <c r="G8" s="325" t="s">
        <v>701</v>
      </c>
      <c r="H8" s="325" t="s">
        <v>730</v>
      </c>
      <c r="I8" s="325" t="s">
        <v>71</v>
      </c>
      <c r="J8" s="327" t="s">
        <v>64</v>
      </c>
      <c r="K8" s="328" t="s">
        <v>703</v>
      </c>
      <c r="L8" s="329" t="s">
        <v>704</v>
      </c>
    </row>
    <row r="9" spans="1:12" ht="12.75" customHeight="1" x14ac:dyDescent="0.35">
      <c r="A9" s="343" t="s">
        <v>761</v>
      </c>
      <c r="B9" s="330" t="s">
        <v>102</v>
      </c>
      <c r="C9" s="331">
        <v>142</v>
      </c>
      <c r="D9" s="331">
        <v>142</v>
      </c>
      <c r="E9" s="331"/>
      <c r="F9" s="331"/>
      <c r="G9" s="331"/>
      <c r="H9" s="331">
        <v>0</v>
      </c>
      <c r="I9" s="331">
        <f t="shared" ref="I9:I17" si="0">+C9+E9+F9-G9-H9</f>
        <v>142</v>
      </c>
      <c r="J9" s="340">
        <v>142</v>
      </c>
      <c r="K9" s="332" t="s">
        <v>647</v>
      </c>
      <c r="L9" s="333" t="s">
        <v>739</v>
      </c>
    </row>
    <row r="10" spans="1:12" ht="12.75" customHeight="1" x14ac:dyDescent="0.35">
      <c r="A10" s="343" t="s">
        <v>761</v>
      </c>
      <c r="B10" s="330" t="s">
        <v>158</v>
      </c>
      <c r="C10" s="331">
        <v>1</v>
      </c>
      <c r="D10" s="331">
        <v>1</v>
      </c>
      <c r="E10" s="331"/>
      <c r="F10" s="331"/>
      <c r="G10" s="331"/>
      <c r="H10" s="331"/>
      <c r="I10" s="331">
        <f t="shared" si="0"/>
        <v>1</v>
      </c>
      <c r="J10" s="340">
        <v>1</v>
      </c>
      <c r="K10" s="341" t="s">
        <v>647</v>
      </c>
      <c r="L10" s="342" t="s">
        <v>739</v>
      </c>
    </row>
    <row r="11" spans="1:12" s="176" customFormat="1" ht="12.75" customHeight="1" x14ac:dyDescent="0.35">
      <c r="A11" s="343" t="s">
        <v>761</v>
      </c>
      <c r="B11" s="339" t="s">
        <v>172</v>
      </c>
      <c r="C11" s="340">
        <v>14</v>
      </c>
      <c r="D11" s="340">
        <v>14</v>
      </c>
      <c r="E11" s="340"/>
      <c r="F11" s="340"/>
      <c r="G11" s="340"/>
      <c r="H11" s="340">
        <v>0</v>
      </c>
      <c r="I11" s="340">
        <f t="shared" si="0"/>
        <v>14</v>
      </c>
      <c r="J11" s="340">
        <v>14</v>
      </c>
      <c r="K11" s="341" t="s">
        <v>647</v>
      </c>
      <c r="L11" s="342" t="s">
        <v>739</v>
      </c>
    </row>
    <row r="12" spans="1:12" s="176" customFormat="1" ht="12.75" customHeight="1" x14ac:dyDescent="0.35">
      <c r="A12" s="343" t="s">
        <v>761</v>
      </c>
      <c r="B12" s="339" t="s">
        <v>202</v>
      </c>
      <c r="C12" s="340">
        <v>22</v>
      </c>
      <c r="D12" s="340">
        <v>1</v>
      </c>
      <c r="E12" s="340"/>
      <c r="F12" s="340"/>
      <c r="G12" s="340"/>
      <c r="H12" s="340"/>
      <c r="I12" s="340">
        <f t="shared" si="0"/>
        <v>22</v>
      </c>
      <c r="J12" s="340">
        <v>1</v>
      </c>
      <c r="K12" s="341" t="s">
        <v>647</v>
      </c>
      <c r="L12" s="342" t="s">
        <v>739</v>
      </c>
    </row>
    <row r="13" spans="1:12" s="176" customFormat="1" ht="12.75" customHeight="1" x14ac:dyDescent="0.35">
      <c r="A13" s="343" t="s">
        <v>761</v>
      </c>
      <c r="B13" s="339" t="s">
        <v>206</v>
      </c>
      <c r="C13" s="340">
        <v>3</v>
      </c>
      <c r="D13" s="340">
        <v>0</v>
      </c>
      <c r="E13" s="340"/>
      <c r="F13" s="340"/>
      <c r="G13" s="340"/>
      <c r="H13" s="340"/>
      <c r="I13" s="340">
        <f t="shared" si="0"/>
        <v>3</v>
      </c>
      <c r="J13" s="340">
        <v>0</v>
      </c>
      <c r="K13" s="341" t="s">
        <v>647</v>
      </c>
      <c r="L13" s="342" t="s">
        <v>739</v>
      </c>
    </row>
    <row r="14" spans="1:12" s="176" customFormat="1" ht="12.75" customHeight="1" x14ac:dyDescent="0.35">
      <c r="A14" s="343" t="s">
        <v>761</v>
      </c>
      <c r="B14" s="339" t="s">
        <v>342</v>
      </c>
      <c r="C14" s="340">
        <v>1</v>
      </c>
      <c r="D14" s="340">
        <v>0</v>
      </c>
      <c r="E14" s="340"/>
      <c r="F14" s="340"/>
      <c r="G14" s="340"/>
      <c r="H14" s="340"/>
      <c r="I14" s="340">
        <f t="shared" si="0"/>
        <v>1</v>
      </c>
      <c r="J14" s="340">
        <v>0</v>
      </c>
      <c r="K14" s="341" t="s">
        <v>647</v>
      </c>
      <c r="L14" s="342" t="s">
        <v>739</v>
      </c>
    </row>
    <row r="15" spans="1:12" s="176" customFormat="1" ht="12.75" customHeight="1" x14ac:dyDescent="0.35">
      <c r="A15" s="343" t="s">
        <v>761</v>
      </c>
      <c r="B15" s="339" t="s">
        <v>426</v>
      </c>
      <c r="C15" s="340">
        <v>1</v>
      </c>
      <c r="D15" s="340">
        <v>1</v>
      </c>
      <c r="E15" s="340"/>
      <c r="F15" s="340"/>
      <c r="G15" s="340"/>
      <c r="H15" s="340"/>
      <c r="I15" s="340">
        <f t="shared" si="0"/>
        <v>1</v>
      </c>
      <c r="J15" s="340">
        <v>1</v>
      </c>
      <c r="K15" s="341" t="s">
        <v>647</v>
      </c>
      <c r="L15" s="342" t="s">
        <v>739</v>
      </c>
    </row>
    <row r="16" spans="1:12" s="176" customFormat="1" ht="12.75" customHeight="1" x14ac:dyDescent="0.35">
      <c r="A16" s="343" t="s">
        <v>761</v>
      </c>
      <c r="B16" s="339" t="s">
        <v>432</v>
      </c>
      <c r="C16" s="340">
        <v>16</v>
      </c>
      <c r="D16" s="340">
        <v>2</v>
      </c>
      <c r="E16" s="340"/>
      <c r="F16" s="340"/>
      <c r="G16" s="340"/>
      <c r="H16" s="340"/>
      <c r="I16" s="340">
        <f t="shared" si="0"/>
        <v>16</v>
      </c>
      <c r="J16" s="340">
        <v>2</v>
      </c>
      <c r="K16" s="341" t="s">
        <v>647</v>
      </c>
      <c r="L16" s="342" t="s">
        <v>739</v>
      </c>
    </row>
    <row r="17" spans="1:12" s="176" customFormat="1" ht="12.75" customHeight="1" x14ac:dyDescent="0.35">
      <c r="A17" s="343" t="s">
        <v>761</v>
      </c>
      <c r="B17" s="339" t="s">
        <v>442</v>
      </c>
      <c r="C17" s="340">
        <v>2</v>
      </c>
      <c r="D17" s="340">
        <v>1</v>
      </c>
      <c r="E17" s="340"/>
      <c r="F17" s="340"/>
      <c r="G17" s="340"/>
      <c r="H17" s="340"/>
      <c r="I17" s="340">
        <f t="shared" si="0"/>
        <v>2</v>
      </c>
      <c r="J17" s="340">
        <v>1</v>
      </c>
      <c r="K17" s="341" t="s">
        <v>647</v>
      </c>
      <c r="L17" s="342" t="s">
        <v>739</v>
      </c>
    </row>
    <row r="18" spans="1:12" ht="12.75" customHeight="1" x14ac:dyDescent="0.35">
      <c r="A18" s="334" t="s">
        <v>71</v>
      </c>
      <c r="B18" s="338"/>
      <c r="C18" s="335">
        <f t="shared" ref="C18:J18" si="1">SUM(C9:C17)</f>
        <v>202</v>
      </c>
      <c r="D18" s="335">
        <f t="shared" si="1"/>
        <v>162</v>
      </c>
      <c r="E18" s="335">
        <f t="shared" si="1"/>
        <v>0</v>
      </c>
      <c r="F18" s="335">
        <f t="shared" si="1"/>
        <v>0</v>
      </c>
      <c r="G18" s="335">
        <f t="shared" si="1"/>
        <v>0</v>
      </c>
      <c r="H18" s="335">
        <f t="shared" si="1"/>
        <v>0</v>
      </c>
      <c r="I18" s="335">
        <f t="shared" si="1"/>
        <v>202</v>
      </c>
      <c r="J18" s="336">
        <f t="shared" si="1"/>
        <v>162</v>
      </c>
      <c r="K18" s="304"/>
      <c r="L18" s="304"/>
    </row>
    <row r="19" spans="1:12" ht="12.75" customHeight="1" x14ac:dyDescent="0.35">
      <c r="A19" s="337" t="s">
        <v>705</v>
      </c>
      <c r="B19" s="304"/>
      <c r="C19" s="304"/>
      <c r="D19" s="304"/>
      <c r="E19" s="304"/>
      <c r="F19" s="304"/>
      <c r="G19" s="304"/>
      <c r="H19" s="304"/>
      <c r="I19" s="304"/>
      <c r="J19" s="304"/>
      <c r="K19" s="304"/>
      <c r="L19" s="304"/>
    </row>
    <row r="20" spans="1:12" ht="12.75" customHeight="1" x14ac:dyDescent="0.35">
      <c r="A20" s="337" t="s">
        <v>706</v>
      </c>
      <c r="B20" s="304"/>
      <c r="C20" s="304"/>
      <c r="D20" s="304"/>
      <c r="E20" s="304"/>
      <c r="F20" s="304"/>
      <c r="G20" s="304"/>
      <c r="H20" s="304"/>
      <c r="I20" s="304"/>
      <c r="J20" s="304"/>
      <c r="K20" s="304"/>
      <c r="L20" s="304"/>
    </row>
    <row r="21" spans="1:12" ht="12.75" customHeight="1" x14ac:dyDescent="0.35"/>
    <row r="22" spans="1:12" ht="12.75" customHeight="1" x14ac:dyDescent="0.35"/>
    <row r="23" spans="1:12" ht="12.75" customHeight="1" x14ac:dyDescent="0.35"/>
    <row r="24" spans="1:12" ht="14.15" customHeight="1" x14ac:dyDescent="0.35"/>
    <row r="25" spans="1:12" ht="14.15" customHeight="1" x14ac:dyDescent="0.35"/>
  </sheetData>
  <sheetProtection formatCells="0" formatColumns="0" formatRows="0" insertColumns="0" insertRows="0" insertHyperlinks="0" deleteColumns="0" deleteRows="0" sort="0" autoFilter="0" pivotTables="0"/>
  <mergeCells count="5">
    <mergeCell ref="A1:K1"/>
    <mergeCell ref="A3:K3"/>
    <mergeCell ref="B5:B8"/>
    <mergeCell ref="C5:D5"/>
    <mergeCell ref="I5:J5"/>
  </mergeCells>
  <dataValidations count="2">
    <dataValidation type="list" allowBlank="1" showInputMessage="1" showErrorMessage="1" errorTitle="Use the code" error="G=Government; U=UNHCR; N=NGO; V=Various/other" promptTitle=" Indicate the source" prompt="G=Government; U=UNHCR; N=NGO; V=Various/other" sqref="K9:K17" xr:uid="{00000000-0002-0000-1400-000001000000}">
      <formula1>"G,U,N,V"</formula1>
      <formula2>0</formula2>
    </dataValidation>
    <dataValidation type="list" allowBlank="1" showInputMessage="1" showErrorMessage="1" errorTitle="Indicate the basis:" error="R=Registration; C=Census; E=Estimate; S=Survey; V=Various/other" promptTitle="Indicate the basis:" prompt="R=Registration; C=Census; E=Estimate; S=Survey; V=Various/other" sqref="L9:L17" xr:uid="{00000000-0002-0000-1400-000002000000}">
      <formula1>"R,C,E,S,V"</formula1>
      <formula2>0</formula2>
    </dataValidation>
  </dataValidations>
  <printOptions horizontalCentered="1"/>
  <pageMargins left="0.51180555555554996" right="0.51180555555554996" top="1.1812499999999999" bottom="1.1812499999999999" header="0.51180555555554996" footer="0.51180555555554996"/>
  <pageSetup orientation="portrait"/>
  <headerFooter>
    <oddHeader>&amp;L&amp;"Times New Roman,Italic"UNHCR Manual: Chapter 4&amp;R&amp;"Times New Roman,Italic"Appendix 1a (December 2017)</oddHeader>
    <oddFooter>&amp;LAnnual Statistical Report</oddFooter>
  </headerFooter>
  <customProperties>
    <customPr name="layoutContexts"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8"/>
  <sheetViews>
    <sheetView workbookViewId="0">
      <selection activeCell="C9" sqref="C9"/>
    </sheetView>
  </sheetViews>
  <sheetFormatPr defaultRowHeight="15.5" x14ac:dyDescent="0.35"/>
  <cols>
    <col min="1" max="2" width="25" customWidth="1"/>
    <col min="3" max="3" width="75" customWidth="1"/>
  </cols>
  <sheetData>
    <row r="1" spans="1:3" x14ac:dyDescent="0.35">
      <c r="A1" s="176" t="s">
        <v>733</v>
      </c>
      <c r="B1" s="176" t="s">
        <v>734</v>
      </c>
      <c r="C1" s="176" t="s">
        <v>735</v>
      </c>
    </row>
    <row r="2" spans="1:3" ht="139.5" x14ac:dyDescent="0.35">
      <c r="A2" s="176" t="s">
        <v>102</v>
      </c>
      <c r="B2" s="176" t="s">
        <v>737</v>
      </c>
      <c r="C2" s="346" t="s">
        <v>748</v>
      </c>
    </row>
    <row r="3" spans="1:3" ht="62" x14ac:dyDescent="0.35">
      <c r="A3" s="176" t="s">
        <v>102</v>
      </c>
      <c r="B3" s="347" t="s">
        <v>751</v>
      </c>
      <c r="C3" s="346" t="s">
        <v>749</v>
      </c>
    </row>
    <row r="4" spans="1:3" ht="77.5" x14ac:dyDescent="0.35">
      <c r="A4" s="176" t="s">
        <v>102</v>
      </c>
      <c r="B4" s="176" t="s">
        <v>738</v>
      </c>
      <c r="C4" s="346" t="s">
        <v>753</v>
      </c>
    </row>
    <row r="5" spans="1:3" ht="46.5" x14ac:dyDescent="0.35">
      <c r="A5" s="348" t="s">
        <v>102</v>
      </c>
      <c r="B5" s="347" t="s">
        <v>752</v>
      </c>
      <c r="C5" s="349" t="s">
        <v>750</v>
      </c>
    </row>
    <row r="6" spans="1:3" x14ac:dyDescent="0.35">
      <c r="A6" s="176" t="s">
        <v>102</v>
      </c>
      <c r="B6" s="176" t="s">
        <v>755</v>
      </c>
      <c r="C6" s="349" t="s">
        <v>756</v>
      </c>
    </row>
    <row r="7" spans="1:3" x14ac:dyDescent="0.35">
      <c r="A7" s="176" t="s">
        <v>102</v>
      </c>
      <c r="B7" s="176" t="s">
        <v>757</v>
      </c>
      <c r="C7" s="354" t="s">
        <v>758</v>
      </c>
    </row>
    <row r="8" spans="1:3" x14ac:dyDescent="0.35">
      <c r="A8" s="176" t="s">
        <v>102</v>
      </c>
      <c r="B8" s="176" t="s">
        <v>759</v>
      </c>
      <c r="C8" s="354" t="s">
        <v>760</v>
      </c>
    </row>
  </sheetData>
  <sheetProtection formatCells="0" formatColumns="0" formatRows="0" insertColumns="0" insertRows="0" insertHyperlinks="0" deleteColumns="0" deleteRows="0" sort="0" autoFilter="0" pivotTables="0"/>
  <pageMargins left="0.7" right="0.7" top="0.75" bottom="0.75" header="0.3" footer="0.3"/>
  <pageSetup orientation="portrait" horizontalDpi="4294967295" verticalDpi="4294967295"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3"/>
  <sheetViews>
    <sheetView topLeftCell="A2" workbookViewId="0">
      <selection activeCell="S20" sqref="S20"/>
    </sheetView>
  </sheetViews>
  <sheetFormatPr defaultColWidth="6.33203125" defaultRowHeight="15.5" x14ac:dyDescent="0.35"/>
  <cols>
    <col min="1" max="1" width="14.5" customWidth="1"/>
    <col min="2" max="2" width="8.58203125" customWidth="1"/>
    <col min="5" max="5" width="7.5" customWidth="1"/>
    <col min="8" max="8" width="6.08203125" customWidth="1"/>
    <col min="11" max="11" width="7.08203125" customWidth="1"/>
    <col min="12" max="12" width="7.33203125" customWidth="1"/>
    <col min="14" max="14" width="7.33203125" customWidth="1"/>
    <col min="15" max="15" width="8.75" customWidth="1"/>
    <col min="17" max="17" width="5.83203125" customWidth="1"/>
    <col min="21" max="21" width="7.83203125" customWidth="1"/>
    <col min="22" max="24" width="4.08203125" customWidth="1"/>
    <col min="25" max="25" width="6.08203125" customWidth="1"/>
    <col min="26" max="26" width="4.08203125" customWidth="1"/>
    <col min="27" max="27" width="6.83203125" style="62" customWidth="1"/>
    <col min="29" max="29" width="5.33203125" customWidth="1"/>
    <col min="30" max="30" width="4.83203125" customWidth="1"/>
  </cols>
  <sheetData>
    <row r="1" spans="1:30" ht="15" customHeight="1" x14ac:dyDescent="0.35">
      <c r="A1" s="401" t="s">
        <v>47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2"/>
      <c r="AD1" s="42"/>
    </row>
    <row r="2" spans="1:30" ht="14.15" customHeight="1" x14ac:dyDescent="0.35">
      <c r="A2" s="43"/>
      <c r="B2" s="43"/>
      <c r="C2" s="43"/>
      <c r="D2" s="43"/>
      <c r="E2" s="43"/>
      <c r="F2" s="43"/>
      <c r="G2" s="43"/>
      <c r="H2" s="43"/>
      <c r="I2" s="43"/>
      <c r="J2" s="43"/>
      <c r="K2" s="44"/>
      <c r="L2" s="43"/>
      <c r="M2" s="43"/>
      <c r="N2" s="43"/>
      <c r="O2" s="43"/>
      <c r="P2" s="43"/>
      <c r="Q2" s="43"/>
      <c r="R2" s="43"/>
      <c r="S2" s="43"/>
      <c r="T2" s="44"/>
      <c r="U2" s="44"/>
      <c r="V2" s="44"/>
      <c r="W2" s="44"/>
      <c r="X2" s="44"/>
      <c r="Y2" s="44"/>
      <c r="Z2" s="44"/>
      <c r="AA2" s="94"/>
      <c r="AB2" s="43"/>
      <c r="AC2" s="42"/>
      <c r="AD2" s="42"/>
    </row>
    <row r="3" spans="1:30" ht="14.15" customHeight="1" x14ac:dyDescent="0.35">
      <c r="A3" s="45" t="s">
        <v>48</v>
      </c>
      <c r="B3" s="402" t="s">
        <v>49</v>
      </c>
      <c r="C3" s="402"/>
      <c r="D3" s="402" t="s">
        <v>50</v>
      </c>
      <c r="E3" s="402"/>
      <c r="F3" s="402"/>
      <c r="G3" s="402"/>
      <c r="H3" s="402"/>
      <c r="I3" s="402"/>
      <c r="J3" s="402"/>
      <c r="K3" s="403" t="s">
        <v>51</v>
      </c>
      <c r="L3" s="403"/>
      <c r="M3" s="403"/>
      <c r="N3" s="403"/>
      <c r="O3" s="403"/>
      <c r="P3" s="403"/>
      <c r="Q3" s="403"/>
      <c r="R3" s="403"/>
      <c r="S3" s="403"/>
      <c r="T3" s="404" t="s">
        <v>52</v>
      </c>
      <c r="U3" s="404"/>
      <c r="V3" s="404"/>
      <c r="W3" s="404"/>
      <c r="X3" s="404"/>
      <c r="Y3" s="404"/>
      <c r="Z3" s="404"/>
      <c r="AA3" s="404"/>
      <c r="AB3" s="404"/>
      <c r="AC3" s="46"/>
      <c r="AD3" s="47"/>
    </row>
    <row r="4" spans="1:30" x14ac:dyDescent="0.35">
      <c r="A4" s="48"/>
      <c r="B4" s="50"/>
      <c r="C4" s="51" t="s">
        <v>53</v>
      </c>
      <c r="D4" s="398" t="s">
        <v>54</v>
      </c>
      <c r="E4" s="398"/>
      <c r="F4" s="398"/>
      <c r="G4" s="52" t="s">
        <v>48</v>
      </c>
      <c r="H4" s="53" t="s">
        <v>48</v>
      </c>
      <c r="I4" s="53" t="s">
        <v>48</v>
      </c>
      <c r="J4" s="54" t="s">
        <v>48</v>
      </c>
      <c r="K4" s="399" t="s">
        <v>55</v>
      </c>
      <c r="L4" s="399"/>
      <c r="M4" s="400" t="s">
        <v>56</v>
      </c>
      <c r="N4" s="400"/>
      <c r="O4" s="52" t="s">
        <v>48</v>
      </c>
      <c r="P4" s="52" t="s">
        <v>48</v>
      </c>
      <c r="Q4" s="52" t="s">
        <v>48</v>
      </c>
      <c r="R4" s="52" t="s">
        <v>48</v>
      </c>
      <c r="S4" s="54" t="s">
        <v>48</v>
      </c>
      <c r="T4" s="95" t="s">
        <v>48</v>
      </c>
      <c r="U4" s="46"/>
      <c r="V4" s="395" t="s">
        <v>57</v>
      </c>
      <c r="W4" s="396"/>
      <c r="X4" s="396"/>
      <c r="Y4" s="396"/>
      <c r="Z4" s="396"/>
      <c r="AA4" s="397"/>
      <c r="AB4" s="91" t="s">
        <v>53</v>
      </c>
      <c r="AC4" s="58"/>
      <c r="AD4" s="59"/>
    </row>
    <row r="5" spans="1:30" x14ac:dyDescent="0.35">
      <c r="A5" s="48"/>
      <c r="B5" s="55"/>
      <c r="C5" s="60" t="s">
        <v>58</v>
      </c>
      <c r="D5" s="50" t="s">
        <v>59</v>
      </c>
      <c r="E5" s="53"/>
      <c r="F5" s="53" t="s">
        <v>60</v>
      </c>
      <c r="G5" s="61" t="s">
        <v>61</v>
      </c>
      <c r="H5" s="61" t="s">
        <v>48</v>
      </c>
      <c r="I5" s="61" t="s">
        <v>48</v>
      </c>
      <c r="J5" s="62" t="s">
        <v>48</v>
      </c>
      <c r="K5" s="50" t="s">
        <v>48</v>
      </c>
      <c r="L5" s="57" t="s">
        <v>53</v>
      </c>
      <c r="M5" s="53" t="s">
        <v>48</v>
      </c>
      <c r="N5" s="57" t="s">
        <v>53</v>
      </c>
      <c r="O5" s="61" t="s">
        <v>48</v>
      </c>
      <c r="P5" s="56" t="s">
        <v>48</v>
      </c>
      <c r="Q5" s="56" t="s">
        <v>48</v>
      </c>
      <c r="R5" s="56" t="s">
        <v>48</v>
      </c>
      <c r="S5" s="62" t="s">
        <v>48</v>
      </c>
      <c r="T5" s="49" t="s">
        <v>48</v>
      </c>
      <c r="U5" s="92" t="s">
        <v>62</v>
      </c>
      <c r="V5" s="93"/>
      <c r="W5" s="93"/>
      <c r="X5" s="93"/>
      <c r="Y5" s="93"/>
      <c r="Z5" s="93"/>
      <c r="AA5" s="392" t="s">
        <v>63</v>
      </c>
      <c r="AB5" s="63" t="s">
        <v>58</v>
      </c>
      <c r="AC5" s="58"/>
      <c r="AD5" s="59"/>
    </row>
    <row r="6" spans="1:30" x14ac:dyDescent="0.35">
      <c r="A6" s="49"/>
      <c r="B6" s="55"/>
      <c r="C6" s="64" t="s">
        <v>64</v>
      </c>
      <c r="D6" s="55" t="s">
        <v>65</v>
      </c>
      <c r="E6" s="61" t="s">
        <v>66</v>
      </c>
      <c r="F6" s="61" t="s">
        <v>67</v>
      </c>
      <c r="G6" s="61" t="s">
        <v>68</v>
      </c>
      <c r="H6" s="56"/>
      <c r="I6" s="56" t="s">
        <v>69</v>
      </c>
      <c r="J6" s="62" t="s">
        <v>48</v>
      </c>
      <c r="K6" s="55"/>
      <c r="L6" s="65" t="s">
        <v>58</v>
      </c>
      <c r="M6" s="61"/>
      <c r="N6" s="65" t="s">
        <v>58</v>
      </c>
      <c r="O6" s="61"/>
      <c r="P6" s="61" t="s">
        <v>70</v>
      </c>
      <c r="Q6" s="61"/>
      <c r="R6" s="61" t="s">
        <v>69</v>
      </c>
      <c r="S6" s="62" t="s">
        <v>48</v>
      </c>
      <c r="T6" s="49"/>
      <c r="U6" s="92" t="s">
        <v>57</v>
      </c>
      <c r="V6" s="93"/>
      <c r="W6" s="93"/>
      <c r="X6" s="93"/>
      <c r="Y6" s="93" t="s">
        <v>71</v>
      </c>
      <c r="Z6" s="93"/>
      <c r="AA6" s="393"/>
      <c r="AB6" s="63" t="s">
        <v>64</v>
      </c>
      <c r="AC6" s="55" t="s">
        <v>12</v>
      </c>
      <c r="AD6" s="66" t="s">
        <v>72</v>
      </c>
    </row>
    <row r="7" spans="1:30" ht="14.15" customHeight="1" thickBot="1" x14ac:dyDescent="0.4">
      <c r="A7" s="67" t="s">
        <v>73</v>
      </c>
      <c r="B7" s="68" t="s">
        <v>71</v>
      </c>
      <c r="C7" s="69" t="s">
        <v>74</v>
      </c>
      <c r="D7" s="68" t="s">
        <v>75</v>
      </c>
      <c r="E7" s="70" t="s">
        <v>76</v>
      </c>
      <c r="F7" s="71" t="s">
        <v>77</v>
      </c>
      <c r="G7" s="71" t="s">
        <v>78</v>
      </c>
      <c r="H7" s="70" t="s">
        <v>79</v>
      </c>
      <c r="I7" s="70" t="s">
        <v>80</v>
      </c>
      <c r="J7" s="72" t="s">
        <v>71</v>
      </c>
      <c r="K7" s="68" t="s">
        <v>71</v>
      </c>
      <c r="L7" s="73" t="s">
        <v>81</v>
      </c>
      <c r="M7" s="70" t="s">
        <v>71</v>
      </c>
      <c r="N7" s="73" t="s">
        <v>81</v>
      </c>
      <c r="O7" s="70" t="s">
        <v>82</v>
      </c>
      <c r="P7" s="70" t="s">
        <v>83</v>
      </c>
      <c r="Q7" s="70" t="s">
        <v>84</v>
      </c>
      <c r="R7" s="70" t="s">
        <v>80</v>
      </c>
      <c r="S7" s="72" t="s">
        <v>71</v>
      </c>
      <c r="T7" s="67" t="s">
        <v>71</v>
      </c>
      <c r="U7" s="68" t="s">
        <v>85</v>
      </c>
      <c r="V7" s="71" t="s">
        <v>86</v>
      </c>
      <c r="W7" s="71" t="s">
        <v>87</v>
      </c>
      <c r="X7" s="71" t="s">
        <v>88</v>
      </c>
      <c r="Y7" s="71" t="s">
        <v>89</v>
      </c>
      <c r="Z7" s="71" t="s">
        <v>90</v>
      </c>
      <c r="AA7" s="394"/>
      <c r="AB7" s="97" t="s">
        <v>74</v>
      </c>
      <c r="AC7" s="68" t="s">
        <v>91</v>
      </c>
      <c r="AD7" s="74" t="s">
        <v>92</v>
      </c>
    </row>
    <row r="8" spans="1:30" x14ac:dyDescent="0.35">
      <c r="A8" s="275" t="s">
        <v>98</v>
      </c>
      <c r="B8" s="75">
        <v>1</v>
      </c>
      <c r="C8" s="344">
        <v>0</v>
      </c>
      <c r="D8" s="75"/>
      <c r="E8" s="76"/>
      <c r="F8" s="77"/>
      <c r="G8" s="77"/>
      <c r="H8" s="77"/>
      <c r="I8" s="77"/>
      <c r="J8" s="78">
        <f t="shared" ref="J8:J30" si="0">SUM(D8:I8)</f>
        <v>0</v>
      </c>
      <c r="K8" s="75"/>
      <c r="L8" s="79"/>
      <c r="M8" s="77"/>
      <c r="N8" s="79"/>
      <c r="O8" s="77"/>
      <c r="P8" s="77"/>
      <c r="Q8" s="77"/>
      <c r="R8" s="77"/>
      <c r="S8" s="78">
        <f t="shared" ref="S8:S30" si="1">+K8+M8+O8+P8+Q8+R8</f>
        <v>0</v>
      </c>
      <c r="T8" s="80">
        <f t="shared" ref="T8:T28" si="2">+B8+J8-S8</f>
        <v>1</v>
      </c>
      <c r="U8" s="75">
        <f t="shared" ref="U8:U30" si="3">+Y8+Z8</f>
        <v>0</v>
      </c>
      <c r="V8" s="77"/>
      <c r="W8" s="77"/>
      <c r="X8" s="77"/>
      <c r="Y8" s="77">
        <f t="shared" ref="Y8:Y30" si="4">+V8+W8+X8</f>
        <v>0</v>
      </c>
      <c r="Z8" s="77"/>
      <c r="AA8" s="100"/>
      <c r="AB8" s="98">
        <v>0</v>
      </c>
      <c r="AC8" s="82" t="s">
        <v>754</v>
      </c>
      <c r="AD8" s="81" t="s">
        <v>739</v>
      </c>
    </row>
    <row r="9" spans="1:30" x14ac:dyDescent="0.35">
      <c r="A9" s="275" t="s">
        <v>122</v>
      </c>
      <c r="B9" s="75">
        <v>17</v>
      </c>
      <c r="C9" s="351">
        <v>17</v>
      </c>
      <c r="D9" s="75"/>
      <c r="E9" s="76"/>
      <c r="F9" s="77"/>
      <c r="G9" s="77"/>
      <c r="H9" s="77"/>
      <c r="I9" s="77"/>
      <c r="J9" s="78">
        <f t="shared" si="0"/>
        <v>0</v>
      </c>
      <c r="K9" s="75"/>
      <c r="L9" s="79"/>
      <c r="M9" s="77"/>
      <c r="N9" s="79"/>
      <c r="O9" s="77"/>
      <c r="P9" s="77"/>
      <c r="Q9" s="77"/>
      <c r="R9" s="77"/>
      <c r="S9" s="78">
        <f t="shared" si="1"/>
        <v>0</v>
      </c>
      <c r="T9" s="80">
        <f t="shared" si="2"/>
        <v>17</v>
      </c>
      <c r="U9" s="75">
        <f t="shared" si="3"/>
        <v>0</v>
      </c>
      <c r="V9" s="77"/>
      <c r="W9" s="77"/>
      <c r="X9" s="77"/>
      <c r="Y9" s="77">
        <f t="shared" si="4"/>
        <v>0</v>
      </c>
      <c r="Z9" s="77"/>
      <c r="AA9" s="100"/>
      <c r="AB9" s="98">
        <v>17</v>
      </c>
      <c r="AC9" s="82" t="s">
        <v>754</v>
      </c>
      <c r="AD9" s="81" t="s">
        <v>739</v>
      </c>
    </row>
    <row r="10" spans="1:30" x14ac:dyDescent="0.35">
      <c r="A10" s="275" t="s">
        <v>158</v>
      </c>
      <c r="B10" s="75">
        <v>7</v>
      </c>
      <c r="C10" s="351">
        <v>7</v>
      </c>
      <c r="D10" s="75"/>
      <c r="E10" s="76"/>
      <c r="F10" s="77"/>
      <c r="G10" s="77"/>
      <c r="H10" s="77"/>
      <c r="I10" s="77"/>
      <c r="J10" s="78">
        <f t="shared" si="0"/>
        <v>0</v>
      </c>
      <c r="K10" s="75"/>
      <c r="L10" s="79"/>
      <c r="M10" s="77"/>
      <c r="N10" s="79"/>
      <c r="O10" s="77"/>
      <c r="P10" s="77"/>
      <c r="Q10" s="77"/>
      <c r="R10" s="77"/>
      <c r="S10" s="78">
        <f t="shared" si="1"/>
        <v>0</v>
      </c>
      <c r="T10" s="80">
        <f t="shared" si="2"/>
        <v>7</v>
      </c>
      <c r="U10" s="75">
        <f t="shared" si="3"/>
        <v>0</v>
      </c>
      <c r="V10" s="77"/>
      <c r="W10" s="77"/>
      <c r="X10" s="77"/>
      <c r="Y10" s="77">
        <f t="shared" si="4"/>
        <v>0</v>
      </c>
      <c r="Z10" s="77"/>
      <c r="AA10" s="100"/>
      <c r="AB10" s="98">
        <v>3</v>
      </c>
      <c r="AC10" s="82" t="s">
        <v>754</v>
      </c>
      <c r="AD10" s="81" t="s">
        <v>739</v>
      </c>
    </row>
    <row r="11" spans="1:30" x14ac:dyDescent="0.35">
      <c r="A11" s="275" t="s">
        <v>182</v>
      </c>
      <c r="B11" s="75">
        <v>2</v>
      </c>
      <c r="C11" s="351">
        <v>2</v>
      </c>
      <c r="D11" s="75"/>
      <c r="E11" s="76"/>
      <c r="F11" s="77"/>
      <c r="G11" s="77"/>
      <c r="H11" s="77"/>
      <c r="I11" s="77"/>
      <c r="J11" s="78">
        <f t="shared" si="0"/>
        <v>0</v>
      </c>
      <c r="K11" s="75"/>
      <c r="L11" s="79"/>
      <c r="M11" s="77"/>
      <c r="N11" s="79"/>
      <c r="O11" s="77"/>
      <c r="P11" s="77"/>
      <c r="Q11" s="77"/>
      <c r="R11" s="77"/>
      <c r="S11" s="78">
        <f t="shared" si="1"/>
        <v>0</v>
      </c>
      <c r="T11" s="80">
        <f t="shared" si="2"/>
        <v>2</v>
      </c>
      <c r="U11" s="75">
        <f t="shared" si="3"/>
        <v>0</v>
      </c>
      <c r="V11" s="77"/>
      <c r="W11" s="77"/>
      <c r="X11" s="77"/>
      <c r="Y11" s="77">
        <f t="shared" si="4"/>
        <v>0</v>
      </c>
      <c r="Z11" s="77"/>
      <c r="AA11" s="100"/>
      <c r="AB11" s="98">
        <v>4</v>
      </c>
      <c r="AC11" s="82" t="s">
        <v>754</v>
      </c>
      <c r="AD11" s="81" t="s">
        <v>739</v>
      </c>
    </row>
    <row r="12" spans="1:30" x14ac:dyDescent="0.35">
      <c r="A12" s="275" t="s">
        <v>162</v>
      </c>
      <c r="B12" s="75">
        <v>189</v>
      </c>
      <c r="C12" s="351">
        <v>23</v>
      </c>
      <c r="D12" s="75"/>
      <c r="E12" s="76"/>
      <c r="F12" s="77"/>
      <c r="G12" s="77"/>
      <c r="H12" s="77"/>
      <c r="I12" s="77"/>
      <c r="J12" s="78">
        <f t="shared" si="0"/>
        <v>0</v>
      </c>
      <c r="K12" s="75"/>
      <c r="L12" s="79"/>
      <c r="M12" s="77"/>
      <c r="N12" s="79"/>
      <c r="O12" s="77"/>
      <c r="P12" s="77"/>
      <c r="Q12" s="77"/>
      <c r="R12" s="77"/>
      <c r="S12" s="78">
        <f t="shared" si="1"/>
        <v>0</v>
      </c>
      <c r="T12" s="80">
        <f t="shared" si="2"/>
        <v>189</v>
      </c>
      <c r="U12" s="75">
        <f t="shared" si="3"/>
        <v>0</v>
      </c>
      <c r="V12" s="77"/>
      <c r="W12" s="77"/>
      <c r="X12" s="77"/>
      <c r="Y12" s="77">
        <f t="shared" si="4"/>
        <v>0</v>
      </c>
      <c r="Z12" s="77"/>
      <c r="AA12" s="100"/>
      <c r="AB12" s="98">
        <v>4</v>
      </c>
      <c r="AC12" s="82" t="s">
        <v>754</v>
      </c>
      <c r="AD12" s="81" t="s">
        <v>739</v>
      </c>
    </row>
    <row r="13" spans="1:30" x14ac:dyDescent="0.35">
      <c r="A13" s="275" t="s">
        <v>170</v>
      </c>
      <c r="B13" s="75">
        <v>65</v>
      </c>
      <c r="C13" s="351">
        <v>1</v>
      </c>
      <c r="D13" s="75"/>
      <c r="E13" s="76"/>
      <c r="F13" s="77"/>
      <c r="G13" s="77"/>
      <c r="H13" s="77"/>
      <c r="I13" s="77"/>
      <c r="J13" s="78">
        <f t="shared" si="0"/>
        <v>0</v>
      </c>
      <c r="K13" s="75"/>
      <c r="L13" s="79"/>
      <c r="M13" s="77"/>
      <c r="N13" s="79"/>
      <c r="O13" s="77"/>
      <c r="P13" s="77"/>
      <c r="Q13" s="77"/>
      <c r="R13" s="77"/>
      <c r="S13" s="78">
        <f t="shared" si="1"/>
        <v>0</v>
      </c>
      <c r="T13" s="80">
        <f t="shared" si="2"/>
        <v>65</v>
      </c>
      <c r="U13" s="75">
        <f t="shared" si="3"/>
        <v>0</v>
      </c>
      <c r="V13" s="77"/>
      <c r="W13" s="77"/>
      <c r="X13" s="77"/>
      <c r="Y13" s="77">
        <f t="shared" si="4"/>
        <v>0</v>
      </c>
      <c r="Z13" s="77"/>
      <c r="AA13" s="100"/>
      <c r="AB13" s="98">
        <v>17</v>
      </c>
      <c r="AC13" s="82" t="s">
        <v>754</v>
      </c>
      <c r="AD13" s="81" t="s">
        <v>739</v>
      </c>
    </row>
    <row r="14" spans="1:30" x14ac:dyDescent="0.35">
      <c r="A14" s="275" t="s">
        <v>264</v>
      </c>
      <c r="B14" s="75">
        <v>417</v>
      </c>
      <c r="C14" s="351">
        <v>102</v>
      </c>
      <c r="D14" s="75"/>
      <c r="E14" s="76"/>
      <c r="F14" s="77"/>
      <c r="G14" s="77"/>
      <c r="H14" s="77"/>
      <c r="I14" s="77"/>
      <c r="J14" s="78">
        <f t="shared" si="0"/>
        <v>0</v>
      </c>
      <c r="K14" s="75"/>
      <c r="L14" s="79"/>
      <c r="M14" s="77"/>
      <c r="N14" s="79"/>
      <c r="O14" s="77"/>
      <c r="P14" s="77"/>
      <c r="Q14" s="77"/>
      <c r="R14" s="77"/>
      <c r="S14" s="78">
        <f t="shared" si="1"/>
        <v>0</v>
      </c>
      <c r="T14" s="80">
        <f t="shared" si="2"/>
        <v>417</v>
      </c>
      <c r="U14" s="75">
        <f t="shared" si="3"/>
        <v>0</v>
      </c>
      <c r="V14" s="77"/>
      <c r="W14" s="77"/>
      <c r="X14" s="77"/>
      <c r="Y14" s="77">
        <f t="shared" si="4"/>
        <v>0</v>
      </c>
      <c r="Z14" s="77"/>
      <c r="AA14" s="100"/>
      <c r="AB14" s="98">
        <v>2</v>
      </c>
      <c r="AC14" s="82" t="s">
        <v>647</v>
      </c>
      <c r="AD14" s="81" t="s">
        <v>739</v>
      </c>
    </row>
    <row r="15" spans="1:30" x14ac:dyDescent="0.35">
      <c r="A15" s="275" t="s">
        <v>172</v>
      </c>
      <c r="B15" s="388">
        <v>22641</v>
      </c>
      <c r="C15" s="351">
        <v>15499</v>
      </c>
      <c r="D15" s="75"/>
      <c r="E15" s="76"/>
      <c r="F15" s="77"/>
      <c r="G15" s="77"/>
      <c r="H15" s="77">
        <v>285</v>
      </c>
      <c r="I15" s="77">
        <v>74</v>
      </c>
      <c r="J15" s="78">
        <f t="shared" si="0"/>
        <v>359</v>
      </c>
      <c r="K15" s="75">
        <v>605</v>
      </c>
      <c r="L15" s="79">
        <v>605</v>
      </c>
      <c r="M15" s="77"/>
      <c r="N15" s="79"/>
      <c r="O15" s="77"/>
      <c r="P15" s="77"/>
      <c r="Q15" s="77">
        <v>38</v>
      </c>
      <c r="R15" s="77">
        <v>51</v>
      </c>
      <c r="S15" s="78">
        <f t="shared" si="1"/>
        <v>694</v>
      </c>
      <c r="T15" s="75">
        <f t="shared" si="2"/>
        <v>22306</v>
      </c>
      <c r="U15" s="75">
        <f t="shared" si="3"/>
        <v>0</v>
      </c>
      <c r="V15" s="77"/>
      <c r="W15" s="77"/>
      <c r="X15" s="77"/>
      <c r="Y15" s="77">
        <f t="shared" si="4"/>
        <v>0</v>
      </c>
      <c r="Z15" s="77"/>
      <c r="AA15" s="100"/>
      <c r="AB15" s="98">
        <v>9090</v>
      </c>
      <c r="AC15" s="82" t="s">
        <v>754</v>
      </c>
      <c r="AD15" s="81" t="s">
        <v>739</v>
      </c>
    </row>
    <row r="16" spans="1:30" x14ac:dyDescent="0.35">
      <c r="A16" s="275" t="s">
        <v>202</v>
      </c>
      <c r="B16" s="350">
        <v>83</v>
      </c>
      <c r="C16" s="352">
        <v>24</v>
      </c>
      <c r="D16" s="75"/>
      <c r="E16" s="76"/>
      <c r="F16" s="77"/>
      <c r="G16" s="77"/>
      <c r="H16" s="77"/>
      <c r="I16" s="77">
        <v>0</v>
      </c>
      <c r="J16" s="78">
        <f t="shared" si="0"/>
        <v>0</v>
      </c>
      <c r="K16" s="75"/>
      <c r="L16" s="79"/>
      <c r="M16" s="77"/>
      <c r="N16" s="79"/>
      <c r="O16" s="77"/>
      <c r="P16" s="77"/>
      <c r="Q16" s="77"/>
      <c r="R16" s="77"/>
      <c r="S16" s="78">
        <f t="shared" si="1"/>
        <v>0</v>
      </c>
      <c r="T16" s="75">
        <f t="shared" si="2"/>
        <v>83</v>
      </c>
      <c r="U16" s="75">
        <f t="shared" si="3"/>
        <v>0</v>
      </c>
      <c r="V16" s="77"/>
      <c r="W16" s="77"/>
      <c r="X16" s="77"/>
      <c r="Y16" s="77">
        <f t="shared" si="4"/>
        <v>0</v>
      </c>
      <c r="Z16" s="77"/>
      <c r="AA16" s="100"/>
      <c r="AB16" s="98">
        <v>5</v>
      </c>
      <c r="AC16" s="82" t="s">
        <v>754</v>
      </c>
      <c r="AD16" s="81" t="s">
        <v>739</v>
      </c>
    </row>
    <row r="17" spans="1:30" x14ac:dyDescent="0.35">
      <c r="A17" s="275" t="s">
        <v>248</v>
      </c>
      <c r="B17" s="75">
        <v>126</v>
      </c>
      <c r="C17" s="351">
        <v>79</v>
      </c>
      <c r="D17" s="75"/>
      <c r="E17" s="76"/>
      <c r="F17" s="77"/>
      <c r="G17" s="77"/>
      <c r="H17" s="77"/>
      <c r="I17" s="77"/>
      <c r="J17" s="78">
        <f t="shared" si="0"/>
        <v>0</v>
      </c>
      <c r="K17" s="75"/>
      <c r="L17" s="79"/>
      <c r="M17" s="77"/>
      <c r="N17" s="79"/>
      <c r="O17" s="77"/>
      <c r="P17" s="77"/>
      <c r="Q17" s="77"/>
      <c r="R17" s="77"/>
      <c r="S17" s="78">
        <f t="shared" si="1"/>
        <v>0</v>
      </c>
      <c r="T17" s="75">
        <f t="shared" si="2"/>
        <v>126</v>
      </c>
      <c r="U17" s="75">
        <f t="shared" si="3"/>
        <v>0</v>
      </c>
      <c r="V17" s="77"/>
      <c r="W17" s="77"/>
      <c r="X17" s="77"/>
      <c r="Y17" s="77">
        <f t="shared" si="4"/>
        <v>0</v>
      </c>
      <c r="Z17" s="77"/>
      <c r="AA17" s="100"/>
      <c r="AB17" s="98">
        <v>89</v>
      </c>
      <c r="AC17" s="82" t="s">
        <v>754</v>
      </c>
      <c r="AD17" s="81" t="s">
        <v>739</v>
      </c>
    </row>
    <row r="18" spans="1:30" x14ac:dyDescent="0.35">
      <c r="A18" s="275" t="s">
        <v>240</v>
      </c>
      <c r="B18" s="75">
        <v>7</v>
      </c>
      <c r="C18" s="351">
        <v>6</v>
      </c>
      <c r="D18" s="75"/>
      <c r="E18" s="76"/>
      <c r="F18" s="77"/>
      <c r="G18" s="77"/>
      <c r="H18" s="77"/>
      <c r="I18" s="77"/>
      <c r="J18" s="78">
        <f t="shared" si="0"/>
        <v>0</v>
      </c>
      <c r="K18" s="75"/>
      <c r="L18" s="79"/>
      <c r="M18" s="77"/>
      <c r="N18" s="79"/>
      <c r="O18" s="77"/>
      <c r="P18" s="77"/>
      <c r="Q18" s="77"/>
      <c r="R18" s="77"/>
      <c r="S18" s="78">
        <f t="shared" si="1"/>
        <v>0</v>
      </c>
      <c r="T18" s="75">
        <f t="shared" si="2"/>
        <v>7</v>
      </c>
      <c r="U18" s="75">
        <f t="shared" si="3"/>
        <v>0</v>
      </c>
      <c r="V18" s="77"/>
      <c r="W18" s="77"/>
      <c r="X18" s="77"/>
      <c r="Y18" s="77">
        <f t="shared" si="4"/>
        <v>0</v>
      </c>
      <c r="Z18" s="77"/>
      <c r="AA18" s="100"/>
      <c r="AB18" s="98">
        <v>0</v>
      </c>
      <c r="AC18" s="82" t="s">
        <v>754</v>
      </c>
      <c r="AD18" s="81" t="s">
        <v>739</v>
      </c>
    </row>
    <row r="19" spans="1:30" x14ac:dyDescent="0.35">
      <c r="A19" s="275" t="s">
        <v>252</v>
      </c>
      <c r="B19" s="75">
        <v>1</v>
      </c>
      <c r="C19" s="351">
        <v>0</v>
      </c>
      <c r="D19" s="75"/>
      <c r="E19" s="76"/>
      <c r="F19" s="77"/>
      <c r="G19" s="77"/>
      <c r="H19" s="77"/>
      <c r="I19" s="77"/>
      <c r="J19" s="78">
        <f t="shared" si="0"/>
        <v>0</v>
      </c>
      <c r="K19" s="75"/>
      <c r="L19" s="79"/>
      <c r="M19" s="77"/>
      <c r="N19" s="79"/>
      <c r="O19" s="77"/>
      <c r="P19" s="77"/>
      <c r="Q19" s="77"/>
      <c r="R19" s="77"/>
      <c r="S19" s="78">
        <f t="shared" si="1"/>
        <v>0</v>
      </c>
      <c r="T19" s="75">
        <f t="shared" si="2"/>
        <v>1</v>
      </c>
      <c r="U19" s="75">
        <f t="shared" si="3"/>
        <v>0</v>
      </c>
      <c r="V19" s="77"/>
      <c r="W19" s="77"/>
      <c r="X19" s="77"/>
      <c r="Y19" s="77">
        <f t="shared" si="4"/>
        <v>0</v>
      </c>
      <c r="Z19" s="77"/>
      <c r="AA19" s="100"/>
      <c r="AB19" s="98">
        <v>0</v>
      </c>
      <c r="AC19" s="82" t="s">
        <v>754</v>
      </c>
      <c r="AD19" s="81" t="s">
        <v>739</v>
      </c>
    </row>
    <row r="20" spans="1:30" x14ac:dyDescent="0.35">
      <c r="A20" s="275" t="s">
        <v>274</v>
      </c>
      <c r="B20" s="75">
        <v>2</v>
      </c>
      <c r="C20" s="353">
        <v>0</v>
      </c>
      <c r="D20" s="75"/>
      <c r="E20" s="76"/>
      <c r="F20" s="77"/>
      <c r="G20" s="77"/>
      <c r="H20" s="77"/>
      <c r="I20" s="77"/>
      <c r="J20" s="78">
        <f t="shared" si="0"/>
        <v>0</v>
      </c>
      <c r="K20" s="75"/>
      <c r="L20" s="79"/>
      <c r="M20" s="77"/>
      <c r="N20" s="79"/>
      <c r="O20" s="77"/>
      <c r="P20" s="77"/>
      <c r="Q20" s="77"/>
      <c r="R20" s="77"/>
      <c r="S20" s="78">
        <f t="shared" si="1"/>
        <v>0</v>
      </c>
      <c r="T20" s="75">
        <f t="shared" si="2"/>
        <v>2</v>
      </c>
      <c r="U20" s="75">
        <f t="shared" si="3"/>
        <v>0</v>
      </c>
      <c r="V20" s="77"/>
      <c r="W20" s="77"/>
      <c r="X20" s="77"/>
      <c r="Y20" s="77">
        <f t="shared" si="4"/>
        <v>0</v>
      </c>
      <c r="Z20" s="77"/>
      <c r="AA20" s="100"/>
      <c r="AB20" s="98">
        <v>0</v>
      </c>
      <c r="AC20" s="82" t="s">
        <v>754</v>
      </c>
      <c r="AD20" s="81" t="s">
        <v>739</v>
      </c>
    </row>
    <row r="21" spans="1:30" x14ac:dyDescent="0.35">
      <c r="A21" s="275" t="s">
        <v>302</v>
      </c>
      <c r="B21" s="75">
        <v>163</v>
      </c>
      <c r="C21" s="353">
        <v>163</v>
      </c>
      <c r="D21" s="75"/>
      <c r="E21" s="76"/>
      <c r="F21" s="77"/>
      <c r="G21" s="77"/>
      <c r="H21" s="77"/>
      <c r="I21" s="77"/>
      <c r="J21" s="78">
        <f t="shared" si="0"/>
        <v>0</v>
      </c>
      <c r="K21" s="75"/>
      <c r="L21" s="79"/>
      <c r="M21" s="77"/>
      <c r="N21" s="79"/>
      <c r="O21" s="77"/>
      <c r="P21" s="77"/>
      <c r="Q21" s="77">
        <v>1</v>
      </c>
      <c r="R21" s="77"/>
      <c r="S21" s="78">
        <f t="shared" si="1"/>
        <v>1</v>
      </c>
      <c r="T21" s="75">
        <f t="shared" si="2"/>
        <v>162</v>
      </c>
      <c r="U21" s="75">
        <f t="shared" si="3"/>
        <v>0</v>
      </c>
      <c r="V21" s="77"/>
      <c r="W21" s="77"/>
      <c r="X21" s="77"/>
      <c r="Y21" s="77">
        <f t="shared" si="4"/>
        <v>0</v>
      </c>
      <c r="Z21" s="77"/>
      <c r="AA21" s="100"/>
      <c r="AB21" s="98">
        <v>162</v>
      </c>
      <c r="AC21" s="82" t="s">
        <v>754</v>
      </c>
      <c r="AD21" s="81" t="s">
        <v>739</v>
      </c>
    </row>
    <row r="22" spans="1:30" x14ac:dyDescent="0.35">
      <c r="A22" s="275" t="s">
        <v>328</v>
      </c>
      <c r="B22" s="75">
        <v>323</v>
      </c>
      <c r="C22" s="353">
        <v>55</v>
      </c>
      <c r="D22" s="75"/>
      <c r="E22" s="76"/>
      <c r="F22" s="77"/>
      <c r="G22" s="77"/>
      <c r="H22" s="77"/>
      <c r="I22" s="77"/>
      <c r="J22" s="78">
        <f t="shared" si="0"/>
        <v>0</v>
      </c>
      <c r="K22" s="75"/>
      <c r="L22" s="79"/>
      <c r="M22" s="77"/>
      <c r="N22" s="79"/>
      <c r="O22" s="77"/>
      <c r="P22" s="77"/>
      <c r="Q22" s="77"/>
      <c r="R22" s="77"/>
      <c r="S22" s="78">
        <f t="shared" si="1"/>
        <v>0</v>
      </c>
      <c r="T22" s="75">
        <f t="shared" si="2"/>
        <v>323</v>
      </c>
      <c r="U22" s="75">
        <f t="shared" si="3"/>
        <v>0</v>
      </c>
      <c r="V22" s="77"/>
      <c r="W22" s="77"/>
      <c r="X22" s="77"/>
      <c r="Y22" s="77">
        <f t="shared" si="4"/>
        <v>0</v>
      </c>
      <c r="Z22" s="77"/>
      <c r="AA22" s="100"/>
      <c r="AB22" s="98">
        <v>0</v>
      </c>
      <c r="AC22" s="82" t="s">
        <v>754</v>
      </c>
      <c r="AD22" s="81" t="s">
        <v>739</v>
      </c>
    </row>
    <row r="23" spans="1:30" x14ac:dyDescent="0.35">
      <c r="A23" s="275" t="s">
        <v>412</v>
      </c>
      <c r="B23" s="75">
        <v>493</v>
      </c>
      <c r="C23" s="353">
        <v>493</v>
      </c>
      <c r="D23" s="75"/>
      <c r="E23" s="76"/>
      <c r="F23" s="77"/>
      <c r="G23" s="77"/>
      <c r="H23" s="77"/>
      <c r="I23" s="77">
        <v>3</v>
      </c>
      <c r="J23" s="78">
        <f t="shared" si="0"/>
        <v>3</v>
      </c>
      <c r="K23" s="75">
        <v>3</v>
      </c>
      <c r="L23" s="79">
        <v>3</v>
      </c>
      <c r="M23" s="77"/>
      <c r="N23" s="79"/>
      <c r="O23" s="77"/>
      <c r="P23" s="77"/>
      <c r="Q23" s="77">
        <v>4</v>
      </c>
      <c r="R23" s="77"/>
      <c r="S23" s="78">
        <f t="shared" si="1"/>
        <v>7</v>
      </c>
      <c r="T23" s="75">
        <f t="shared" si="2"/>
        <v>489</v>
      </c>
      <c r="U23" s="75">
        <f t="shared" si="3"/>
        <v>0</v>
      </c>
      <c r="V23" s="77"/>
      <c r="W23" s="77"/>
      <c r="X23" s="77"/>
      <c r="Y23" s="77">
        <f t="shared" si="4"/>
        <v>0</v>
      </c>
      <c r="Z23" s="77"/>
      <c r="AA23" s="100"/>
      <c r="AB23" s="98">
        <v>486</v>
      </c>
      <c r="AC23" s="82" t="s">
        <v>754</v>
      </c>
      <c r="AD23" s="81" t="s">
        <v>739</v>
      </c>
    </row>
    <row r="24" spans="1:30" x14ac:dyDescent="0.35">
      <c r="A24" s="275" t="s">
        <v>426</v>
      </c>
      <c r="B24" s="75">
        <v>412</v>
      </c>
      <c r="C24" s="353">
        <v>412</v>
      </c>
      <c r="D24" s="75"/>
      <c r="E24" s="76"/>
      <c r="F24" s="77"/>
      <c r="G24" s="77"/>
      <c r="H24" s="77"/>
      <c r="I24" s="77"/>
      <c r="J24" s="78">
        <f t="shared" si="0"/>
        <v>0</v>
      </c>
      <c r="K24" s="75"/>
      <c r="L24" s="79"/>
      <c r="M24" s="77"/>
      <c r="N24" s="79"/>
      <c r="O24" s="77"/>
      <c r="P24" s="77"/>
      <c r="Q24" s="77"/>
      <c r="R24" s="77"/>
      <c r="S24" s="78">
        <f t="shared" si="1"/>
        <v>0</v>
      </c>
      <c r="T24" s="75">
        <f t="shared" si="2"/>
        <v>412</v>
      </c>
      <c r="U24" s="75">
        <f t="shared" si="3"/>
        <v>0</v>
      </c>
      <c r="V24" s="77"/>
      <c r="W24" s="77"/>
      <c r="X24" s="77"/>
      <c r="Y24" s="77">
        <f t="shared" si="4"/>
        <v>0</v>
      </c>
      <c r="Z24" s="77"/>
      <c r="AA24" s="100"/>
      <c r="AB24" s="98">
        <v>5</v>
      </c>
      <c r="AC24" s="82" t="s">
        <v>754</v>
      </c>
      <c r="AD24" s="81" t="s">
        <v>739</v>
      </c>
    </row>
    <row r="25" spans="1:30" x14ac:dyDescent="0.35">
      <c r="A25" s="275" t="s">
        <v>432</v>
      </c>
      <c r="B25" s="75">
        <v>271</v>
      </c>
      <c r="C25" s="353">
        <v>15</v>
      </c>
      <c r="D25" s="75"/>
      <c r="E25" s="76"/>
      <c r="F25" s="77"/>
      <c r="G25" s="77"/>
      <c r="H25" s="77"/>
      <c r="I25" s="77"/>
      <c r="J25" s="78">
        <f t="shared" si="0"/>
        <v>0</v>
      </c>
      <c r="K25" s="75"/>
      <c r="L25" s="79"/>
      <c r="M25" s="77"/>
      <c r="N25" s="79"/>
      <c r="O25" s="77"/>
      <c r="P25" s="77"/>
      <c r="Q25" s="77"/>
      <c r="R25" s="77"/>
      <c r="S25" s="78">
        <f t="shared" si="1"/>
        <v>0</v>
      </c>
      <c r="T25" s="75">
        <f t="shared" si="2"/>
        <v>271</v>
      </c>
      <c r="U25" s="75">
        <f t="shared" si="3"/>
        <v>0</v>
      </c>
      <c r="V25" s="77"/>
      <c r="W25" s="77"/>
      <c r="X25" s="77"/>
      <c r="Y25" s="77">
        <f t="shared" si="4"/>
        <v>0</v>
      </c>
      <c r="Z25" s="77"/>
      <c r="AA25" s="100"/>
      <c r="AB25" s="98">
        <v>3</v>
      </c>
      <c r="AC25" s="82" t="s">
        <v>754</v>
      </c>
      <c r="AD25" s="81" t="s">
        <v>739</v>
      </c>
    </row>
    <row r="26" spans="1:30" x14ac:dyDescent="0.35">
      <c r="A26" s="275" t="s">
        <v>442</v>
      </c>
      <c r="B26" s="75">
        <v>279</v>
      </c>
      <c r="C26" s="353">
        <v>4</v>
      </c>
      <c r="D26" s="75"/>
      <c r="E26" s="76"/>
      <c r="F26" s="77"/>
      <c r="G26" s="77"/>
      <c r="H26" s="77"/>
      <c r="I26" s="77"/>
      <c r="J26" s="78">
        <f t="shared" si="0"/>
        <v>0</v>
      </c>
      <c r="K26" s="75"/>
      <c r="L26" s="79"/>
      <c r="M26" s="77"/>
      <c r="N26" s="79"/>
      <c r="O26" s="77"/>
      <c r="P26" s="77"/>
      <c r="Q26" s="77"/>
      <c r="R26" s="77"/>
      <c r="S26" s="78">
        <f t="shared" si="1"/>
        <v>0</v>
      </c>
      <c r="T26" s="80">
        <f t="shared" si="2"/>
        <v>279</v>
      </c>
      <c r="U26" s="75">
        <f t="shared" si="3"/>
        <v>0</v>
      </c>
      <c r="V26" s="77"/>
      <c r="W26" s="77"/>
      <c r="X26" s="77"/>
      <c r="Y26" s="77">
        <f t="shared" si="4"/>
        <v>0</v>
      </c>
      <c r="Z26" s="77"/>
      <c r="AA26" s="100"/>
      <c r="AB26" s="98">
        <v>4</v>
      </c>
      <c r="AC26" s="82" t="s">
        <v>754</v>
      </c>
      <c r="AD26" s="81" t="s">
        <v>739</v>
      </c>
    </row>
    <row r="27" spans="1:30" x14ac:dyDescent="0.35">
      <c r="A27" s="275" t="s">
        <v>486</v>
      </c>
      <c r="B27" s="75">
        <v>1</v>
      </c>
      <c r="C27" s="353">
        <v>1</v>
      </c>
      <c r="D27" s="75"/>
      <c r="E27" s="76"/>
      <c r="F27" s="77"/>
      <c r="G27" s="77"/>
      <c r="H27" s="77"/>
      <c r="I27" s="77"/>
      <c r="J27" s="78">
        <f t="shared" si="0"/>
        <v>0</v>
      </c>
      <c r="K27" s="75"/>
      <c r="L27" s="79"/>
      <c r="M27" s="77"/>
      <c r="N27" s="79"/>
      <c r="O27" s="77"/>
      <c r="P27" s="77"/>
      <c r="Q27" s="77"/>
      <c r="R27" s="77"/>
      <c r="S27" s="78">
        <f t="shared" si="1"/>
        <v>0</v>
      </c>
      <c r="T27" s="80">
        <f t="shared" si="2"/>
        <v>1</v>
      </c>
      <c r="U27" s="75">
        <f t="shared" si="3"/>
        <v>0</v>
      </c>
      <c r="V27" s="77"/>
      <c r="W27" s="77"/>
      <c r="X27" s="77"/>
      <c r="Y27" s="77">
        <f t="shared" si="4"/>
        <v>0</v>
      </c>
      <c r="Z27" s="77"/>
      <c r="AA27" s="100"/>
      <c r="AB27" s="98">
        <v>1</v>
      </c>
      <c r="AC27" s="82" t="s">
        <v>754</v>
      </c>
      <c r="AD27" s="81" t="s">
        <v>739</v>
      </c>
    </row>
    <row r="28" spans="1:30" x14ac:dyDescent="0.35">
      <c r="A28" s="275" t="s">
        <v>460</v>
      </c>
      <c r="B28" s="75">
        <v>5</v>
      </c>
      <c r="C28" s="345">
        <v>0</v>
      </c>
      <c r="D28" s="75"/>
      <c r="E28" s="76"/>
      <c r="F28" s="77"/>
      <c r="G28" s="77"/>
      <c r="H28" s="77"/>
      <c r="I28" s="77"/>
      <c r="J28" s="78">
        <f t="shared" si="0"/>
        <v>0</v>
      </c>
      <c r="K28" s="75"/>
      <c r="L28" s="79"/>
      <c r="M28" s="77"/>
      <c r="N28" s="79"/>
      <c r="O28" s="77"/>
      <c r="P28" s="77"/>
      <c r="Q28" s="77"/>
      <c r="R28" s="77"/>
      <c r="S28" s="78">
        <f t="shared" si="1"/>
        <v>0</v>
      </c>
      <c r="T28" s="80">
        <f t="shared" si="2"/>
        <v>5</v>
      </c>
      <c r="U28" s="75">
        <f t="shared" si="3"/>
        <v>0</v>
      </c>
      <c r="V28" s="77"/>
      <c r="W28" s="77"/>
      <c r="X28" s="77"/>
      <c r="Y28" s="77">
        <f t="shared" si="4"/>
        <v>0</v>
      </c>
      <c r="Z28" s="77"/>
      <c r="AA28" s="100"/>
      <c r="AB28" s="98"/>
      <c r="AC28" s="82" t="s">
        <v>754</v>
      </c>
      <c r="AD28" s="81" t="s">
        <v>739</v>
      </c>
    </row>
    <row r="29" spans="1:30" x14ac:dyDescent="0.35">
      <c r="A29" s="275" t="s">
        <v>506</v>
      </c>
      <c r="B29" s="75">
        <v>16</v>
      </c>
      <c r="C29" s="345">
        <v>0</v>
      </c>
      <c r="D29" s="75"/>
      <c r="E29" s="76"/>
      <c r="F29" s="77"/>
      <c r="G29" s="77"/>
      <c r="H29" s="77"/>
      <c r="I29" s="77"/>
      <c r="J29" s="78">
        <f t="shared" si="0"/>
        <v>0</v>
      </c>
      <c r="K29" s="75"/>
      <c r="L29" s="79"/>
      <c r="M29" s="77"/>
      <c r="N29" s="79"/>
      <c r="O29" s="77"/>
      <c r="P29" s="77"/>
      <c r="Q29" s="77"/>
      <c r="R29" s="77"/>
      <c r="S29" s="78">
        <f t="shared" si="1"/>
        <v>0</v>
      </c>
      <c r="T29" s="80">
        <v>16</v>
      </c>
      <c r="U29" s="75">
        <f t="shared" si="3"/>
        <v>0</v>
      </c>
      <c r="V29" s="77"/>
      <c r="W29" s="77"/>
      <c r="X29" s="77"/>
      <c r="Y29" s="77">
        <f t="shared" si="4"/>
        <v>0</v>
      </c>
      <c r="Z29" s="77"/>
      <c r="AA29" s="100"/>
      <c r="AB29" s="98"/>
      <c r="AC29" s="82" t="s">
        <v>754</v>
      </c>
      <c r="AD29" s="81" t="s">
        <v>739</v>
      </c>
    </row>
    <row r="30" spans="1:30" x14ac:dyDescent="0.35">
      <c r="A30" s="275" t="s">
        <v>510</v>
      </c>
      <c r="B30" s="75">
        <v>1</v>
      </c>
      <c r="C30" s="345">
        <v>0</v>
      </c>
      <c r="D30" s="75"/>
      <c r="E30" s="76"/>
      <c r="F30" s="77"/>
      <c r="G30" s="77"/>
      <c r="H30" s="77"/>
      <c r="I30" s="77"/>
      <c r="J30" s="78">
        <f t="shared" si="0"/>
        <v>0</v>
      </c>
      <c r="K30" s="75"/>
      <c r="L30" s="79"/>
      <c r="M30" s="77"/>
      <c r="N30" s="79"/>
      <c r="O30" s="77"/>
      <c r="P30" s="77"/>
      <c r="Q30" s="77"/>
      <c r="R30" s="77"/>
      <c r="S30" s="78">
        <f t="shared" si="1"/>
        <v>0</v>
      </c>
      <c r="T30" s="80">
        <v>1</v>
      </c>
      <c r="U30" s="75">
        <f t="shared" si="3"/>
        <v>0</v>
      </c>
      <c r="V30" s="77"/>
      <c r="W30" s="77"/>
      <c r="X30" s="77"/>
      <c r="Y30" s="77">
        <f t="shared" si="4"/>
        <v>0</v>
      </c>
      <c r="Z30" s="77"/>
      <c r="AA30" s="100"/>
      <c r="AB30" s="98"/>
      <c r="AC30" s="82" t="s">
        <v>754</v>
      </c>
      <c r="AD30" s="81" t="s">
        <v>739</v>
      </c>
    </row>
    <row r="31" spans="1:30" ht="14.15" customHeight="1" thickBot="1" x14ac:dyDescent="0.4">
      <c r="A31" s="275"/>
      <c r="B31" s="83">
        <f t="shared" ref="B31:AB31" si="5">SUM(B8:B30)</f>
        <v>25522</v>
      </c>
      <c r="C31" s="88">
        <f>SUM(C8:C30)</f>
        <v>16903</v>
      </c>
      <c r="D31" s="84">
        <f t="shared" si="5"/>
        <v>0</v>
      </c>
      <c r="E31" s="85">
        <f t="shared" si="5"/>
        <v>0</v>
      </c>
      <c r="F31" s="89">
        <f t="shared" si="5"/>
        <v>0</v>
      </c>
      <c r="G31" s="89">
        <f t="shared" si="5"/>
        <v>0</v>
      </c>
      <c r="H31" s="89">
        <f t="shared" si="5"/>
        <v>285</v>
      </c>
      <c r="I31" s="89">
        <f t="shared" si="5"/>
        <v>77</v>
      </c>
      <c r="J31" s="90">
        <f t="shared" si="5"/>
        <v>362</v>
      </c>
      <c r="K31" s="84">
        <f t="shared" si="5"/>
        <v>608</v>
      </c>
      <c r="L31" s="87">
        <f t="shared" si="5"/>
        <v>608</v>
      </c>
      <c r="M31" s="89">
        <f t="shared" si="5"/>
        <v>0</v>
      </c>
      <c r="N31" s="87">
        <f t="shared" si="5"/>
        <v>0</v>
      </c>
      <c r="O31" s="89">
        <f t="shared" si="5"/>
        <v>0</v>
      </c>
      <c r="P31" s="89">
        <f t="shared" si="5"/>
        <v>0</v>
      </c>
      <c r="Q31" s="89">
        <f t="shared" si="5"/>
        <v>43</v>
      </c>
      <c r="R31" s="89">
        <f t="shared" si="5"/>
        <v>51</v>
      </c>
      <c r="S31" s="86">
        <f t="shared" si="5"/>
        <v>702</v>
      </c>
      <c r="T31" s="96">
        <f t="shared" si="5"/>
        <v>25182</v>
      </c>
      <c r="U31" s="101">
        <f t="shared" si="5"/>
        <v>0</v>
      </c>
      <c r="V31" s="87">
        <f t="shared" si="5"/>
        <v>0</v>
      </c>
      <c r="W31" s="87">
        <f t="shared" si="5"/>
        <v>0</v>
      </c>
      <c r="X31" s="87">
        <f t="shared" si="5"/>
        <v>0</v>
      </c>
      <c r="Y31" s="87">
        <f t="shared" si="5"/>
        <v>0</v>
      </c>
      <c r="Z31" s="87">
        <f t="shared" si="5"/>
        <v>0</v>
      </c>
      <c r="AA31" s="102">
        <f t="shared" si="5"/>
        <v>0</v>
      </c>
      <c r="AB31" s="99">
        <f t="shared" si="5"/>
        <v>9892</v>
      </c>
      <c r="AC31" s="42"/>
      <c r="AD31" s="42"/>
    </row>
    <row r="32" spans="1:30" x14ac:dyDescent="0.35">
      <c r="A32" s="275"/>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B32" s="42"/>
      <c r="AC32" s="42"/>
      <c r="AD32" s="42"/>
    </row>
    <row r="33" spans="1:30" x14ac:dyDescent="0.35">
      <c r="A33" s="275"/>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B33" s="42"/>
      <c r="AC33" s="42"/>
      <c r="AD33" s="42"/>
    </row>
    <row r="34" spans="1:30" x14ac:dyDescent="0.35">
      <c r="A34" s="275"/>
      <c r="B34" s="42"/>
      <c r="C34" s="42"/>
      <c r="D34" s="42"/>
      <c r="E34" s="42"/>
      <c r="F34" s="42"/>
      <c r="G34" s="42"/>
      <c r="H34" s="42"/>
      <c r="I34" s="42"/>
      <c r="J34" s="42"/>
      <c r="K34" s="42"/>
      <c r="L34" s="42"/>
      <c r="M34" s="42"/>
      <c r="N34" s="42"/>
      <c r="O34" s="42"/>
      <c r="P34" s="42"/>
      <c r="Q34" s="42"/>
      <c r="R34" s="42"/>
      <c r="S34" s="356"/>
      <c r="T34" s="42"/>
      <c r="U34" s="42"/>
      <c r="V34" s="42"/>
      <c r="W34" s="42"/>
      <c r="X34" s="42"/>
      <c r="Y34" s="42"/>
      <c r="Z34" s="42"/>
      <c r="AB34" s="42"/>
      <c r="AC34" s="42"/>
      <c r="AD34" s="42"/>
    </row>
    <row r="35" spans="1:30" x14ac:dyDescent="0.35">
      <c r="A35" s="275"/>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B35" s="42"/>
      <c r="AC35" s="42"/>
      <c r="AD35" s="42"/>
    </row>
    <row r="36" spans="1:30" x14ac:dyDescent="0.35">
      <c r="A36" s="27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B36" s="42"/>
      <c r="AC36" s="42"/>
      <c r="AD36" s="42"/>
    </row>
    <row r="37" spans="1:30" x14ac:dyDescent="0.35">
      <c r="A37" s="275"/>
      <c r="B37" s="42"/>
      <c r="C37" s="42"/>
      <c r="D37" s="42"/>
      <c r="E37" s="42"/>
      <c r="F37" s="42"/>
      <c r="G37" s="42"/>
      <c r="H37" s="42"/>
      <c r="I37" s="42"/>
      <c r="J37" s="42"/>
      <c r="K37" s="42"/>
      <c r="L37" s="356"/>
      <c r="M37" s="42"/>
      <c r="N37" s="42"/>
      <c r="O37" s="42"/>
      <c r="P37" s="42"/>
      <c r="Q37" s="42"/>
      <c r="R37" s="42"/>
      <c r="S37" s="42"/>
      <c r="T37" s="42"/>
      <c r="U37" s="42"/>
      <c r="V37" s="42"/>
      <c r="W37" s="42"/>
      <c r="X37" s="42"/>
      <c r="Y37" s="42"/>
      <c r="Z37" s="42"/>
      <c r="AB37" s="42"/>
      <c r="AC37" s="42"/>
      <c r="AD37" s="42"/>
    </row>
    <row r="38" spans="1:30" x14ac:dyDescent="0.35">
      <c r="A38" s="275"/>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B38" s="42"/>
      <c r="AC38" s="42"/>
      <c r="AD38" s="42"/>
    </row>
    <row r="39" spans="1:30" x14ac:dyDescent="0.35">
      <c r="A39" s="275"/>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B39" s="42"/>
      <c r="AC39" s="42"/>
      <c r="AD39" s="42"/>
    </row>
    <row r="40" spans="1:30" x14ac:dyDescent="0.35">
      <c r="A40" s="275"/>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B40" s="42"/>
      <c r="AC40" s="42"/>
      <c r="AD40" s="42"/>
    </row>
    <row r="41" spans="1:30" x14ac:dyDescent="0.35">
      <c r="A41" s="27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B41" s="42"/>
      <c r="AC41" s="42"/>
      <c r="AD41" s="42"/>
    </row>
    <row r="42" spans="1:30" x14ac:dyDescent="0.35">
      <c r="A42" s="27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B42" s="42"/>
      <c r="AC42" s="42"/>
      <c r="AD42" s="42"/>
    </row>
    <row r="43" spans="1:30" x14ac:dyDescent="0.35">
      <c r="A43" s="275"/>
    </row>
    <row r="44" spans="1:30" x14ac:dyDescent="0.35">
      <c r="A44" s="275"/>
    </row>
    <row r="45" spans="1:30" x14ac:dyDescent="0.35">
      <c r="A45" s="275"/>
    </row>
    <row r="46" spans="1:30" x14ac:dyDescent="0.35">
      <c r="A46" s="275"/>
    </row>
    <row r="47" spans="1:30" x14ac:dyDescent="0.35">
      <c r="A47" s="275"/>
    </row>
    <row r="48" spans="1:30" x14ac:dyDescent="0.35">
      <c r="A48" s="275"/>
    </row>
    <row r="49" spans="1:1" x14ac:dyDescent="0.35">
      <c r="A49" s="275"/>
    </row>
    <row r="50" spans="1:1" x14ac:dyDescent="0.35">
      <c r="A50" s="275"/>
    </row>
    <row r="51" spans="1:1" x14ac:dyDescent="0.35">
      <c r="A51" s="275"/>
    </row>
    <row r="52" spans="1:1" x14ac:dyDescent="0.35">
      <c r="A52" s="275"/>
    </row>
    <row r="53" spans="1:1" x14ac:dyDescent="0.35">
      <c r="A53" s="275"/>
    </row>
  </sheetData>
  <sheetProtection formatCells="0" formatColumns="0" formatRows="0" insertColumns="0" insertRows="0" insertHyperlinks="0" deleteColumns="0" deleteRows="0" sort="0" autoFilter="0" pivotTables="0"/>
  <mergeCells count="10">
    <mergeCell ref="A1:AB1"/>
    <mergeCell ref="B3:C3"/>
    <mergeCell ref="D3:J3"/>
    <mergeCell ref="K3:S3"/>
    <mergeCell ref="T3:AB3"/>
    <mergeCell ref="AA5:AA7"/>
    <mergeCell ref="V4:AA4"/>
    <mergeCell ref="D4:F4"/>
    <mergeCell ref="K4:L4"/>
    <mergeCell ref="M4:N4"/>
  </mergeCells>
  <dataValidations count="2">
    <dataValidation type="list" allowBlank="1" showInputMessage="1" showErrorMessage="1" errorTitle="Use the code" error="G=Government; U=UNHCR; N=NGO; V=Various/other" promptTitle="Enter the source" prompt="G=Government; U=UNHCR; N=NGO; V=Various/other" sqref="AC8:AC30" xr:uid="{00000000-0002-0000-0100-000001000000}">
      <formula1>"G,U,N,V"</formula1>
      <formula2>0</formula2>
    </dataValidation>
    <dataValidation type="list" allowBlank="1" showInputMessage="1" showErrorMessage="1" errorTitle="Use the code" error=" R=Registration; C=Census; E=Estimate; S=Survey; V=Various/other" promptTitle="Enter the basis" prompt="R=Registration; C=Census; E=Estimate; S=Survey; V=Various/other" sqref="AD8:AD30" xr:uid="{00000000-0002-0000-0100-000003000000}">
      <formula1>"R,C,E,S,V"</formula1>
      <formula2>0</formula2>
    </dataValidation>
  </dataValidations>
  <printOptions horizontalCentered="1"/>
  <pageMargins left="0.51180555555554996" right="0.51180555555554996" top="1.1812499999999999" bottom="1.1812499999999999" header="0.51180555555554996" footer="0.51180555555554996"/>
  <pageSetup orientation="portrait"/>
  <headerFooter>
    <oddHeader>&amp;L&amp;"Times New Roman,Italic"UNHCR Manual: Chapter 4&amp;R&amp;"Times New Roman,Italic"Appendix 1a (December 2017)</oddHeader>
    <oddFooter>&amp;LAnnual Statistical Report</oddFooter>
  </headerFooter>
  <customProperties>
    <customPr name="layoutContexts" r:id="rId1"/>
  </customProperties>
  <ignoredErrors>
    <ignoredError sqref="J8:J3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5"/>
  <sheetViews>
    <sheetView workbookViewId="0">
      <selection sqref="A1:B1048576"/>
    </sheetView>
  </sheetViews>
  <sheetFormatPr defaultColWidth="8.83203125" defaultRowHeight="15.5" x14ac:dyDescent="0.35"/>
  <sheetData>
    <row r="1" spans="1:2" x14ac:dyDescent="0.35">
      <c r="A1" s="103" t="s">
        <v>94</v>
      </c>
      <c r="B1" s="103" t="s">
        <v>95</v>
      </c>
    </row>
    <row r="2" spans="1:2" x14ac:dyDescent="0.35">
      <c r="A2" s="103" t="s">
        <v>96</v>
      </c>
      <c r="B2" s="103" t="s">
        <v>97</v>
      </c>
    </row>
    <row r="3" spans="1:2" x14ac:dyDescent="0.35">
      <c r="A3" s="103" t="s">
        <v>98</v>
      </c>
      <c r="B3" s="103" t="s">
        <v>99</v>
      </c>
    </row>
    <row r="4" spans="1:2" x14ac:dyDescent="0.35">
      <c r="A4" s="103" t="s">
        <v>100</v>
      </c>
      <c r="B4" s="103" t="s">
        <v>101</v>
      </c>
    </row>
    <row r="5" spans="1:2" x14ac:dyDescent="0.35">
      <c r="A5" s="103" t="s">
        <v>102</v>
      </c>
      <c r="B5" s="103" t="s">
        <v>103</v>
      </c>
    </row>
    <row r="6" spans="1:2" x14ac:dyDescent="0.35">
      <c r="A6" s="103" t="s">
        <v>104</v>
      </c>
      <c r="B6" s="103" t="s">
        <v>105</v>
      </c>
    </row>
    <row r="7" spans="1:2" x14ac:dyDescent="0.35">
      <c r="A7" s="103" t="s">
        <v>106</v>
      </c>
      <c r="B7" s="103" t="s">
        <v>107</v>
      </c>
    </row>
    <row r="8" spans="1:2" x14ac:dyDescent="0.35">
      <c r="A8" s="103" t="s">
        <v>108</v>
      </c>
      <c r="B8" s="103" t="s">
        <v>109</v>
      </c>
    </row>
    <row r="9" spans="1:2" x14ac:dyDescent="0.35">
      <c r="A9" s="103" t="s">
        <v>110</v>
      </c>
      <c r="B9" s="103" t="s">
        <v>111</v>
      </c>
    </row>
    <row r="10" spans="1:2" x14ac:dyDescent="0.35">
      <c r="A10" s="103" t="s">
        <v>112</v>
      </c>
      <c r="B10" s="103" t="s">
        <v>113</v>
      </c>
    </row>
    <row r="11" spans="1:2" x14ac:dyDescent="0.35">
      <c r="A11" s="103" t="s">
        <v>114</v>
      </c>
      <c r="B11" s="103" t="s">
        <v>115</v>
      </c>
    </row>
    <row r="12" spans="1:2" x14ac:dyDescent="0.35">
      <c r="A12" s="103" t="s">
        <v>116</v>
      </c>
      <c r="B12" s="103" t="s">
        <v>117</v>
      </c>
    </row>
    <row r="13" spans="1:2" x14ac:dyDescent="0.35">
      <c r="A13" s="103" t="s">
        <v>118</v>
      </c>
      <c r="B13" s="103" t="s">
        <v>119</v>
      </c>
    </row>
    <row r="14" spans="1:2" x14ac:dyDescent="0.35">
      <c r="A14" s="103" t="s">
        <v>120</v>
      </c>
      <c r="B14" s="103" t="s">
        <v>121</v>
      </c>
    </row>
    <row r="15" spans="1:2" x14ac:dyDescent="0.35">
      <c r="A15" s="103" t="s">
        <v>122</v>
      </c>
      <c r="B15" s="103" t="s">
        <v>123</v>
      </c>
    </row>
    <row r="16" spans="1:2" x14ac:dyDescent="0.35">
      <c r="A16" s="103" t="s">
        <v>124</v>
      </c>
      <c r="B16" s="103" t="s">
        <v>125</v>
      </c>
    </row>
    <row r="17" spans="1:2" x14ac:dyDescent="0.35">
      <c r="A17" s="103" t="s">
        <v>126</v>
      </c>
      <c r="B17" s="103" t="s">
        <v>127</v>
      </c>
    </row>
    <row r="18" spans="1:2" x14ac:dyDescent="0.35">
      <c r="A18" s="103" t="s">
        <v>128</v>
      </c>
      <c r="B18" s="103" t="s">
        <v>129</v>
      </c>
    </row>
    <row r="19" spans="1:2" x14ac:dyDescent="0.35">
      <c r="A19" s="103" t="s">
        <v>130</v>
      </c>
      <c r="B19" s="103" t="s">
        <v>131</v>
      </c>
    </row>
    <row r="20" spans="1:2" x14ac:dyDescent="0.35">
      <c r="A20" s="103" t="s">
        <v>132</v>
      </c>
      <c r="B20" s="103" t="s">
        <v>133</v>
      </c>
    </row>
    <row r="21" spans="1:2" x14ac:dyDescent="0.35">
      <c r="A21" s="103" t="s">
        <v>134</v>
      </c>
      <c r="B21" s="103" t="s">
        <v>135</v>
      </c>
    </row>
    <row r="22" spans="1:2" x14ac:dyDescent="0.35">
      <c r="A22" s="103" t="s">
        <v>136</v>
      </c>
      <c r="B22" s="103" t="s">
        <v>137</v>
      </c>
    </row>
    <row r="23" spans="1:2" x14ac:dyDescent="0.35">
      <c r="A23" s="103" t="s">
        <v>138</v>
      </c>
      <c r="B23" s="103" t="s">
        <v>139</v>
      </c>
    </row>
    <row r="24" spans="1:2" x14ac:dyDescent="0.35">
      <c r="A24" s="103" t="s">
        <v>140</v>
      </c>
      <c r="B24" s="103" t="s">
        <v>141</v>
      </c>
    </row>
    <row r="25" spans="1:2" x14ac:dyDescent="0.35">
      <c r="A25" s="103" t="s">
        <v>142</v>
      </c>
      <c r="B25" s="103" t="s">
        <v>143</v>
      </c>
    </row>
    <row r="26" spans="1:2" x14ac:dyDescent="0.35">
      <c r="A26" s="103" t="s">
        <v>144</v>
      </c>
      <c r="B26" s="103" t="s">
        <v>145</v>
      </c>
    </row>
    <row r="27" spans="1:2" x14ac:dyDescent="0.35">
      <c r="A27" s="103" t="s">
        <v>146</v>
      </c>
      <c r="B27" s="103" t="s">
        <v>147</v>
      </c>
    </row>
    <row r="28" spans="1:2" x14ac:dyDescent="0.35">
      <c r="A28" s="103" t="s">
        <v>148</v>
      </c>
      <c r="B28" s="103" t="s">
        <v>149</v>
      </c>
    </row>
    <row r="29" spans="1:2" x14ac:dyDescent="0.35">
      <c r="A29" s="103" t="s">
        <v>150</v>
      </c>
      <c r="B29" s="103" t="s">
        <v>151</v>
      </c>
    </row>
    <row r="30" spans="1:2" x14ac:dyDescent="0.35">
      <c r="A30" s="103" t="s">
        <v>152</v>
      </c>
      <c r="B30" s="103" t="s">
        <v>153</v>
      </c>
    </row>
    <row r="31" spans="1:2" x14ac:dyDescent="0.35">
      <c r="A31" s="103" t="s">
        <v>154</v>
      </c>
      <c r="B31" s="103" t="s">
        <v>155</v>
      </c>
    </row>
    <row r="32" spans="1:2" x14ac:dyDescent="0.35">
      <c r="A32" s="103" t="s">
        <v>156</v>
      </c>
      <c r="B32" s="103" t="s">
        <v>157</v>
      </c>
    </row>
    <row r="33" spans="1:2" x14ac:dyDescent="0.35">
      <c r="A33" s="103" t="s">
        <v>158</v>
      </c>
      <c r="B33" s="103" t="s">
        <v>159</v>
      </c>
    </row>
    <row r="34" spans="1:2" x14ac:dyDescent="0.35">
      <c r="A34" s="103" t="s">
        <v>160</v>
      </c>
      <c r="B34" s="103" t="s">
        <v>161</v>
      </c>
    </row>
    <row r="35" spans="1:2" x14ac:dyDescent="0.35">
      <c r="A35" s="103" t="s">
        <v>162</v>
      </c>
      <c r="B35" s="103" t="s">
        <v>163</v>
      </c>
    </row>
    <row r="36" spans="1:2" x14ac:dyDescent="0.35">
      <c r="A36" s="103" t="s">
        <v>164</v>
      </c>
      <c r="B36" s="103" t="s">
        <v>165</v>
      </c>
    </row>
    <row r="37" spans="1:2" x14ac:dyDescent="0.35">
      <c r="A37" s="103" t="s">
        <v>166</v>
      </c>
      <c r="B37" s="103" t="s">
        <v>167</v>
      </c>
    </row>
    <row r="38" spans="1:2" x14ac:dyDescent="0.35">
      <c r="A38" s="103" t="s">
        <v>168</v>
      </c>
      <c r="B38" s="103" t="s">
        <v>169</v>
      </c>
    </row>
    <row r="39" spans="1:2" x14ac:dyDescent="0.35">
      <c r="A39" s="103" t="s">
        <v>170</v>
      </c>
      <c r="B39" s="103" t="s">
        <v>171</v>
      </c>
    </row>
    <row r="40" spans="1:2" x14ac:dyDescent="0.35">
      <c r="A40" s="103" t="s">
        <v>172</v>
      </c>
      <c r="B40" s="103" t="s">
        <v>173</v>
      </c>
    </row>
    <row r="41" spans="1:2" x14ac:dyDescent="0.35">
      <c r="A41" s="103" t="s">
        <v>174</v>
      </c>
      <c r="B41" s="103" t="s">
        <v>175</v>
      </c>
    </row>
    <row r="42" spans="1:2" x14ac:dyDescent="0.35">
      <c r="A42" s="103" t="s">
        <v>176</v>
      </c>
      <c r="B42" s="103" t="s">
        <v>177</v>
      </c>
    </row>
    <row r="43" spans="1:2" x14ac:dyDescent="0.35">
      <c r="A43" s="103" t="s">
        <v>178</v>
      </c>
      <c r="B43" s="103" t="s">
        <v>179</v>
      </c>
    </row>
    <row r="44" spans="1:2" x14ac:dyDescent="0.35">
      <c r="A44" s="103" t="s">
        <v>180</v>
      </c>
      <c r="B44" s="103" t="s">
        <v>181</v>
      </c>
    </row>
    <row r="45" spans="1:2" x14ac:dyDescent="0.35">
      <c r="A45" s="103" t="s">
        <v>182</v>
      </c>
      <c r="B45" s="103" t="s">
        <v>183</v>
      </c>
    </row>
    <row r="46" spans="1:2" x14ac:dyDescent="0.35">
      <c r="A46" s="103" t="s">
        <v>184</v>
      </c>
      <c r="B46" s="103" t="s">
        <v>185</v>
      </c>
    </row>
    <row r="47" spans="1:2" x14ac:dyDescent="0.35">
      <c r="A47" s="103" t="s">
        <v>186</v>
      </c>
      <c r="B47" s="103" t="s">
        <v>187</v>
      </c>
    </row>
    <row r="48" spans="1:2" x14ac:dyDescent="0.35">
      <c r="A48" s="103" t="s">
        <v>188</v>
      </c>
      <c r="B48" s="103" t="s">
        <v>189</v>
      </c>
    </row>
    <row r="49" spans="1:2" x14ac:dyDescent="0.35">
      <c r="A49" s="103" t="s">
        <v>190</v>
      </c>
      <c r="B49" s="103" t="s">
        <v>191</v>
      </c>
    </row>
    <row r="50" spans="1:2" x14ac:dyDescent="0.35">
      <c r="A50" s="103" t="s">
        <v>192</v>
      </c>
      <c r="B50" s="103" t="s">
        <v>193</v>
      </c>
    </row>
    <row r="51" spans="1:2" x14ac:dyDescent="0.35">
      <c r="A51" s="103" t="s">
        <v>194</v>
      </c>
      <c r="B51" s="103" t="s">
        <v>195</v>
      </c>
    </row>
    <row r="52" spans="1:2" x14ac:dyDescent="0.35">
      <c r="A52" s="103" t="s">
        <v>196</v>
      </c>
      <c r="B52" s="103" t="s">
        <v>197</v>
      </c>
    </row>
    <row r="53" spans="1:2" x14ac:dyDescent="0.35">
      <c r="A53" s="103" t="s">
        <v>198</v>
      </c>
      <c r="B53" s="103" t="s">
        <v>199</v>
      </c>
    </row>
    <row r="54" spans="1:2" x14ac:dyDescent="0.35">
      <c r="A54" s="103" t="s">
        <v>200</v>
      </c>
      <c r="B54" s="103" t="s">
        <v>201</v>
      </c>
    </row>
    <row r="55" spans="1:2" x14ac:dyDescent="0.35">
      <c r="A55" s="103" t="s">
        <v>202</v>
      </c>
      <c r="B55" s="103" t="s">
        <v>203</v>
      </c>
    </row>
    <row r="56" spans="1:2" x14ac:dyDescent="0.35">
      <c r="A56" s="103" t="s">
        <v>204</v>
      </c>
      <c r="B56" s="103" t="s">
        <v>205</v>
      </c>
    </row>
    <row r="57" spans="1:2" x14ac:dyDescent="0.35">
      <c r="A57" s="103" t="s">
        <v>206</v>
      </c>
      <c r="B57" s="103" t="s">
        <v>207</v>
      </c>
    </row>
    <row r="58" spans="1:2" x14ac:dyDescent="0.35">
      <c r="A58" s="103" t="s">
        <v>208</v>
      </c>
      <c r="B58" s="103" t="s">
        <v>209</v>
      </c>
    </row>
    <row r="59" spans="1:2" x14ac:dyDescent="0.35">
      <c r="A59" s="103" t="s">
        <v>210</v>
      </c>
      <c r="B59" s="103" t="s">
        <v>211</v>
      </c>
    </row>
    <row r="60" spans="1:2" x14ac:dyDescent="0.35">
      <c r="A60" s="103" t="s">
        <v>212</v>
      </c>
      <c r="B60" s="103" t="s">
        <v>213</v>
      </c>
    </row>
    <row r="61" spans="1:2" x14ac:dyDescent="0.35">
      <c r="A61" s="103" t="s">
        <v>214</v>
      </c>
      <c r="B61" s="103" t="s">
        <v>215</v>
      </c>
    </row>
    <row r="62" spans="1:2" x14ac:dyDescent="0.35">
      <c r="A62" s="103" t="s">
        <v>216</v>
      </c>
      <c r="B62" s="103" t="s">
        <v>217</v>
      </c>
    </row>
    <row r="63" spans="1:2" x14ac:dyDescent="0.35">
      <c r="A63" s="103" t="s">
        <v>218</v>
      </c>
      <c r="B63" s="103" t="s">
        <v>219</v>
      </c>
    </row>
    <row r="64" spans="1:2" x14ac:dyDescent="0.35">
      <c r="A64" s="103" t="s">
        <v>220</v>
      </c>
      <c r="B64" s="103" t="s">
        <v>221</v>
      </c>
    </row>
    <row r="65" spans="1:2" x14ac:dyDescent="0.35">
      <c r="A65" s="103" t="s">
        <v>222</v>
      </c>
      <c r="B65" s="103" t="s">
        <v>223</v>
      </c>
    </row>
    <row r="66" spans="1:2" x14ac:dyDescent="0.35">
      <c r="A66" s="103" t="s">
        <v>224</v>
      </c>
      <c r="B66" s="103" t="s">
        <v>225</v>
      </c>
    </row>
    <row r="67" spans="1:2" x14ac:dyDescent="0.35">
      <c r="A67" s="103" t="s">
        <v>226</v>
      </c>
      <c r="B67" s="103" t="s">
        <v>227</v>
      </c>
    </row>
    <row r="68" spans="1:2" x14ac:dyDescent="0.35">
      <c r="A68" s="103" t="s">
        <v>228</v>
      </c>
      <c r="B68" s="103" t="s">
        <v>229</v>
      </c>
    </row>
    <row r="69" spans="1:2" x14ac:dyDescent="0.35">
      <c r="A69" s="103" t="s">
        <v>230</v>
      </c>
      <c r="B69" s="103" t="s">
        <v>231</v>
      </c>
    </row>
    <row r="70" spans="1:2" x14ac:dyDescent="0.35">
      <c r="A70" s="103" t="s">
        <v>232</v>
      </c>
      <c r="B70" s="103" t="s">
        <v>233</v>
      </c>
    </row>
    <row r="71" spans="1:2" x14ac:dyDescent="0.35">
      <c r="A71" s="103" t="s">
        <v>234</v>
      </c>
      <c r="B71" s="103" t="s">
        <v>235</v>
      </c>
    </row>
    <row r="72" spans="1:2" x14ac:dyDescent="0.35">
      <c r="A72" s="103" t="s">
        <v>236</v>
      </c>
      <c r="B72" s="103" t="s">
        <v>237</v>
      </c>
    </row>
    <row r="73" spans="1:2" x14ac:dyDescent="0.35">
      <c r="A73" s="103" t="s">
        <v>238</v>
      </c>
      <c r="B73" s="103" t="s">
        <v>239</v>
      </c>
    </row>
    <row r="74" spans="1:2" x14ac:dyDescent="0.35">
      <c r="A74" s="103" t="s">
        <v>240</v>
      </c>
      <c r="B74" s="103" t="s">
        <v>241</v>
      </c>
    </row>
    <row r="75" spans="1:2" x14ac:dyDescent="0.35">
      <c r="A75" s="103" t="s">
        <v>242</v>
      </c>
      <c r="B75" s="103" t="s">
        <v>243</v>
      </c>
    </row>
    <row r="76" spans="1:2" x14ac:dyDescent="0.35">
      <c r="A76" s="103" t="s">
        <v>244</v>
      </c>
      <c r="B76" s="103" t="s">
        <v>245</v>
      </c>
    </row>
    <row r="77" spans="1:2" x14ac:dyDescent="0.35">
      <c r="A77" s="103" t="s">
        <v>246</v>
      </c>
      <c r="B77" s="103" t="s">
        <v>247</v>
      </c>
    </row>
    <row r="78" spans="1:2" x14ac:dyDescent="0.35">
      <c r="A78" s="103" t="s">
        <v>248</v>
      </c>
      <c r="B78" s="103" t="s">
        <v>249</v>
      </c>
    </row>
    <row r="79" spans="1:2" x14ac:dyDescent="0.35">
      <c r="A79" s="103" t="s">
        <v>250</v>
      </c>
      <c r="B79" s="103" t="s">
        <v>251</v>
      </c>
    </row>
    <row r="80" spans="1:2" x14ac:dyDescent="0.35">
      <c r="A80" s="103" t="s">
        <v>252</v>
      </c>
      <c r="B80" s="103" t="s">
        <v>253</v>
      </c>
    </row>
    <row r="81" spans="1:2" x14ac:dyDescent="0.35">
      <c r="A81" s="103" t="s">
        <v>254</v>
      </c>
      <c r="B81" s="103" t="s">
        <v>255</v>
      </c>
    </row>
    <row r="82" spans="1:2" x14ac:dyDescent="0.35">
      <c r="A82" s="103" t="s">
        <v>256</v>
      </c>
      <c r="B82" s="103" t="s">
        <v>257</v>
      </c>
    </row>
    <row r="83" spans="1:2" x14ac:dyDescent="0.35">
      <c r="A83" s="103" t="s">
        <v>258</v>
      </c>
      <c r="B83" s="103" t="s">
        <v>259</v>
      </c>
    </row>
    <row r="84" spans="1:2" x14ac:dyDescent="0.35">
      <c r="A84" s="103" t="s">
        <v>260</v>
      </c>
      <c r="B84" s="103" t="s">
        <v>261</v>
      </c>
    </row>
    <row r="85" spans="1:2" x14ac:dyDescent="0.35">
      <c r="A85" s="103" t="s">
        <v>262</v>
      </c>
      <c r="B85" s="103" t="s">
        <v>263</v>
      </c>
    </row>
    <row r="86" spans="1:2" x14ac:dyDescent="0.35">
      <c r="A86" s="103" t="s">
        <v>264</v>
      </c>
      <c r="B86" s="103" t="s">
        <v>265</v>
      </c>
    </row>
    <row r="87" spans="1:2" x14ac:dyDescent="0.35">
      <c r="A87" s="103" t="s">
        <v>266</v>
      </c>
      <c r="B87" s="103" t="s">
        <v>267</v>
      </c>
    </row>
    <row r="88" spans="1:2" x14ac:dyDescent="0.35">
      <c r="A88" s="103" t="s">
        <v>268</v>
      </c>
      <c r="B88" s="103" t="s">
        <v>269</v>
      </c>
    </row>
    <row r="89" spans="1:2" x14ac:dyDescent="0.35">
      <c r="A89" s="103" t="s">
        <v>270</v>
      </c>
      <c r="B89" s="103" t="s">
        <v>271</v>
      </c>
    </row>
    <row r="90" spans="1:2" x14ac:dyDescent="0.35">
      <c r="A90" s="103" t="s">
        <v>272</v>
      </c>
      <c r="B90" s="103" t="s">
        <v>273</v>
      </c>
    </row>
    <row r="91" spans="1:2" x14ac:dyDescent="0.35">
      <c r="A91" s="103" t="s">
        <v>274</v>
      </c>
      <c r="B91" s="103" t="s">
        <v>275</v>
      </c>
    </row>
    <row r="92" spans="1:2" x14ac:dyDescent="0.35">
      <c r="A92" s="103" t="s">
        <v>276</v>
      </c>
      <c r="B92" s="103" t="s">
        <v>277</v>
      </c>
    </row>
    <row r="93" spans="1:2" x14ac:dyDescent="0.35">
      <c r="A93" s="103" t="s">
        <v>278</v>
      </c>
      <c r="B93" s="103" t="s">
        <v>279</v>
      </c>
    </row>
    <row r="94" spans="1:2" x14ac:dyDescent="0.35">
      <c r="A94" s="103" t="s">
        <v>280</v>
      </c>
      <c r="B94" s="103" t="s">
        <v>281</v>
      </c>
    </row>
    <row r="95" spans="1:2" x14ac:dyDescent="0.35">
      <c r="A95" s="103" t="s">
        <v>282</v>
      </c>
      <c r="B95" s="103" t="s">
        <v>283</v>
      </c>
    </row>
    <row r="96" spans="1:2" x14ac:dyDescent="0.35">
      <c r="A96" s="103" t="s">
        <v>284</v>
      </c>
      <c r="B96" s="103" t="s">
        <v>285</v>
      </c>
    </row>
    <row r="97" spans="1:2" x14ac:dyDescent="0.35">
      <c r="A97" s="103" t="s">
        <v>286</v>
      </c>
      <c r="B97" s="103" t="s">
        <v>287</v>
      </c>
    </row>
    <row r="98" spans="1:2" x14ac:dyDescent="0.35">
      <c r="A98" s="103" t="s">
        <v>288</v>
      </c>
      <c r="B98" s="103" t="s">
        <v>289</v>
      </c>
    </row>
    <row r="99" spans="1:2" x14ac:dyDescent="0.35">
      <c r="A99" s="103" t="s">
        <v>290</v>
      </c>
      <c r="B99" s="103" t="s">
        <v>291</v>
      </c>
    </row>
    <row r="100" spans="1:2" x14ac:dyDescent="0.35">
      <c r="A100" s="103" t="s">
        <v>292</v>
      </c>
      <c r="B100" s="103" t="s">
        <v>293</v>
      </c>
    </row>
    <row r="101" spans="1:2" x14ac:dyDescent="0.35">
      <c r="A101" s="103" t="s">
        <v>294</v>
      </c>
      <c r="B101" s="103" t="s">
        <v>295</v>
      </c>
    </row>
    <row r="102" spans="1:2" x14ac:dyDescent="0.35">
      <c r="A102" s="103" t="s">
        <v>296</v>
      </c>
      <c r="B102" s="103" t="s">
        <v>297</v>
      </c>
    </row>
    <row r="103" spans="1:2" x14ac:dyDescent="0.35">
      <c r="A103" s="103" t="s">
        <v>298</v>
      </c>
      <c r="B103" s="103" t="s">
        <v>299</v>
      </c>
    </row>
    <row r="104" spans="1:2" x14ac:dyDescent="0.35">
      <c r="A104" s="103" t="s">
        <v>300</v>
      </c>
      <c r="B104" s="103" t="s">
        <v>301</v>
      </c>
    </row>
    <row r="105" spans="1:2" x14ac:dyDescent="0.35">
      <c r="A105" s="103" t="s">
        <v>302</v>
      </c>
      <c r="B105" s="103" t="s">
        <v>303</v>
      </c>
    </row>
    <row r="106" spans="1:2" x14ac:dyDescent="0.35">
      <c r="A106" s="103" t="s">
        <v>304</v>
      </c>
      <c r="B106" s="103" t="s">
        <v>305</v>
      </c>
    </row>
    <row r="107" spans="1:2" x14ac:dyDescent="0.35">
      <c r="A107" s="103" t="s">
        <v>306</v>
      </c>
      <c r="B107" s="103" t="s">
        <v>307</v>
      </c>
    </row>
    <row r="108" spans="1:2" x14ac:dyDescent="0.35">
      <c r="A108" s="103" t="s">
        <v>308</v>
      </c>
      <c r="B108" s="103" t="s">
        <v>309</v>
      </c>
    </row>
    <row r="109" spans="1:2" x14ac:dyDescent="0.35">
      <c r="A109" s="103" t="s">
        <v>310</v>
      </c>
      <c r="B109" s="103" t="s">
        <v>311</v>
      </c>
    </row>
    <row r="110" spans="1:2" x14ac:dyDescent="0.35">
      <c r="A110" s="103" t="s">
        <v>312</v>
      </c>
      <c r="B110" s="103" t="s">
        <v>313</v>
      </c>
    </row>
    <row r="111" spans="1:2" x14ac:dyDescent="0.35">
      <c r="A111" s="103" t="s">
        <v>314</v>
      </c>
      <c r="B111" s="103" t="s">
        <v>315</v>
      </c>
    </row>
    <row r="112" spans="1:2" x14ac:dyDescent="0.35">
      <c r="A112" s="103" t="s">
        <v>316</v>
      </c>
      <c r="B112" s="103" t="s">
        <v>317</v>
      </c>
    </row>
    <row r="113" spans="1:2" x14ac:dyDescent="0.35">
      <c r="A113" s="103" t="s">
        <v>318</v>
      </c>
      <c r="B113" s="103" t="s">
        <v>319</v>
      </c>
    </row>
    <row r="114" spans="1:2" x14ac:dyDescent="0.35">
      <c r="A114" s="103" t="s">
        <v>320</v>
      </c>
      <c r="B114" s="103" t="s">
        <v>321</v>
      </c>
    </row>
    <row r="115" spans="1:2" x14ac:dyDescent="0.35">
      <c r="A115" s="103" t="s">
        <v>322</v>
      </c>
      <c r="B115" s="103" t="s">
        <v>323</v>
      </c>
    </row>
    <row r="116" spans="1:2" x14ac:dyDescent="0.35">
      <c r="A116" s="103" t="s">
        <v>324</v>
      </c>
      <c r="B116" s="103" t="s">
        <v>325</v>
      </c>
    </row>
    <row r="117" spans="1:2" x14ac:dyDescent="0.35">
      <c r="A117" s="103" t="s">
        <v>326</v>
      </c>
      <c r="B117" s="103" t="s">
        <v>327</v>
      </c>
    </row>
    <row r="118" spans="1:2" x14ac:dyDescent="0.35">
      <c r="A118" s="103" t="s">
        <v>328</v>
      </c>
      <c r="B118" s="103" t="s">
        <v>329</v>
      </c>
    </row>
    <row r="119" spans="1:2" x14ac:dyDescent="0.35">
      <c r="A119" s="103" t="s">
        <v>330</v>
      </c>
      <c r="B119" s="103" t="s">
        <v>331</v>
      </c>
    </row>
    <row r="120" spans="1:2" x14ac:dyDescent="0.35">
      <c r="A120" s="103" t="s">
        <v>332</v>
      </c>
      <c r="B120" s="103" t="s">
        <v>333</v>
      </c>
    </row>
    <row r="121" spans="1:2" x14ac:dyDescent="0.35">
      <c r="A121" s="103" t="s">
        <v>334</v>
      </c>
      <c r="B121" s="103" t="s">
        <v>335</v>
      </c>
    </row>
    <row r="122" spans="1:2" x14ac:dyDescent="0.35">
      <c r="A122" s="103" t="s">
        <v>336</v>
      </c>
      <c r="B122" s="103" t="s">
        <v>337</v>
      </c>
    </row>
    <row r="123" spans="1:2" x14ac:dyDescent="0.35">
      <c r="A123" s="103" t="s">
        <v>338</v>
      </c>
      <c r="B123" s="103" t="s">
        <v>339</v>
      </c>
    </row>
    <row r="124" spans="1:2" x14ac:dyDescent="0.35">
      <c r="A124" s="103" t="s">
        <v>340</v>
      </c>
      <c r="B124" s="103" t="s">
        <v>341</v>
      </c>
    </row>
    <row r="125" spans="1:2" x14ac:dyDescent="0.35">
      <c r="A125" s="103" t="s">
        <v>342</v>
      </c>
      <c r="B125" s="103" t="s">
        <v>343</v>
      </c>
    </row>
    <row r="126" spans="1:2" x14ac:dyDescent="0.35">
      <c r="A126" s="103" t="s">
        <v>344</v>
      </c>
      <c r="B126" s="103" t="s">
        <v>345</v>
      </c>
    </row>
    <row r="127" spans="1:2" x14ac:dyDescent="0.35">
      <c r="A127" s="103" t="s">
        <v>346</v>
      </c>
      <c r="B127" s="103" t="s">
        <v>347</v>
      </c>
    </row>
    <row r="128" spans="1:2" x14ac:dyDescent="0.35">
      <c r="A128" s="103" t="s">
        <v>348</v>
      </c>
      <c r="B128" s="103" t="s">
        <v>349</v>
      </c>
    </row>
    <row r="129" spans="1:2" x14ac:dyDescent="0.35">
      <c r="A129" s="103" t="s">
        <v>350</v>
      </c>
      <c r="B129" s="103" t="s">
        <v>351</v>
      </c>
    </row>
    <row r="130" spans="1:2" x14ac:dyDescent="0.35">
      <c r="A130" s="103" t="s">
        <v>352</v>
      </c>
      <c r="B130" s="103" t="s">
        <v>353</v>
      </c>
    </row>
    <row r="131" spans="1:2" x14ac:dyDescent="0.35">
      <c r="A131" s="103" t="s">
        <v>354</v>
      </c>
      <c r="B131" s="103" t="s">
        <v>355</v>
      </c>
    </row>
    <row r="132" spans="1:2" x14ac:dyDescent="0.35">
      <c r="A132" s="103" t="s">
        <v>356</v>
      </c>
      <c r="B132" s="103" t="s">
        <v>357</v>
      </c>
    </row>
    <row r="133" spans="1:2" x14ac:dyDescent="0.35">
      <c r="A133" s="103" t="s">
        <v>358</v>
      </c>
      <c r="B133" s="103" t="s">
        <v>359</v>
      </c>
    </row>
    <row r="134" spans="1:2" x14ac:dyDescent="0.35">
      <c r="A134" s="103" t="s">
        <v>360</v>
      </c>
      <c r="B134" s="103" t="s">
        <v>361</v>
      </c>
    </row>
    <row r="135" spans="1:2" x14ac:dyDescent="0.35">
      <c r="A135" s="103" t="s">
        <v>362</v>
      </c>
      <c r="B135" s="103" t="s">
        <v>363</v>
      </c>
    </row>
    <row r="136" spans="1:2" x14ac:dyDescent="0.35">
      <c r="A136" s="103" t="s">
        <v>364</v>
      </c>
      <c r="B136" s="103" t="s">
        <v>365</v>
      </c>
    </row>
    <row r="137" spans="1:2" x14ac:dyDescent="0.35">
      <c r="A137" s="103" t="s">
        <v>366</v>
      </c>
      <c r="B137" s="103" t="s">
        <v>367</v>
      </c>
    </row>
    <row r="138" spans="1:2" x14ac:dyDescent="0.35">
      <c r="A138" s="103" t="s">
        <v>368</v>
      </c>
      <c r="B138" s="103" t="s">
        <v>369</v>
      </c>
    </row>
    <row r="139" spans="1:2" x14ac:dyDescent="0.35">
      <c r="A139" s="103" t="s">
        <v>370</v>
      </c>
      <c r="B139" s="103" t="s">
        <v>371</v>
      </c>
    </row>
    <row r="140" spans="1:2" x14ac:dyDescent="0.35">
      <c r="A140" s="103" t="s">
        <v>372</v>
      </c>
      <c r="B140" s="103" t="s">
        <v>373</v>
      </c>
    </row>
    <row r="141" spans="1:2" x14ac:dyDescent="0.35">
      <c r="A141" s="103" t="s">
        <v>374</v>
      </c>
      <c r="B141" s="103" t="s">
        <v>375</v>
      </c>
    </row>
    <row r="142" spans="1:2" x14ac:dyDescent="0.35">
      <c r="A142" s="103" t="s">
        <v>376</v>
      </c>
      <c r="B142" s="103" t="s">
        <v>377</v>
      </c>
    </row>
    <row r="143" spans="1:2" x14ac:dyDescent="0.35">
      <c r="A143" s="103" t="s">
        <v>378</v>
      </c>
      <c r="B143" s="103" t="s">
        <v>379</v>
      </c>
    </row>
    <row r="144" spans="1:2" x14ac:dyDescent="0.35">
      <c r="A144" s="103" t="s">
        <v>380</v>
      </c>
      <c r="B144" s="103" t="s">
        <v>381</v>
      </c>
    </row>
    <row r="145" spans="1:2" x14ac:dyDescent="0.35">
      <c r="A145" s="103" t="s">
        <v>382</v>
      </c>
      <c r="B145" s="103" t="s">
        <v>383</v>
      </c>
    </row>
    <row r="146" spans="1:2" x14ac:dyDescent="0.35">
      <c r="A146" s="103" t="s">
        <v>384</v>
      </c>
      <c r="B146" s="103" t="s">
        <v>385</v>
      </c>
    </row>
    <row r="147" spans="1:2" x14ac:dyDescent="0.35">
      <c r="A147" s="103" t="s">
        <v>386</v>
      </c>
      <c r="B147" s="103" t="s">
        <v>387</v>
      </c>
    </row>
    <row r="148" spans="1:2" x14ac:dyDescent="0.35">
      <c r="A148" s="103" t="s">
        <v>388</v>
      </c>
      <c r="B148" s="103" t="s">
        <v>389</v>
      </c>
    </row>
    <row r="149" spans="1:2" x14ac:dyDescent="0.35">
      <c r="A149" s="103" t="s">
        <v>390</v>
      </c>
      <c r="B149" s="103" t="s">
        <v>391</v>
      </c>
    </row>
    <row r="150" spans="1:2" x14ac:dyDescent="0.35">
      <c r="A150" s="103" t="s">
        <v>392</v>
      </c>
      <c r="B150" s="103" t="s">
        <v>393</v>
      </c>
    </row>
    <row r="151" spans="1:2" x14ac:dyDescent="0.35">
      <c r="A151" s="103" t="s">
        <v>394</v>
      </c>
      <c r="B151" s="103" t="s">
        <v>395</v>
      </c>
    </row>
    <row r="152" spans="1:2" x14ac:dyDescent="0.35">
      <c r="A152" s="103" t="s">
        <v>396</v>
      </c>
      <c r="B152" s="103" t="s">
        <v>397</v>
      </c>
    </row>
    <row r="153" spans="1:2" x14ac:dyDescent="0.35">
      <c r="A153" s="103" t="s">
        <v>398</v>
      </c>
      <c r="B153" s="103" t="s">
        <v>399</v>
      </c>
    </row>
    <row r="154" spans="1:2" x14ac:dyDescent="0.35">
      <c r="A154" s="103" t="s">
        <v>400</v>
      </c>
      <c r="B154" s="103" t="s">
        <v>401</v>
      </c>
    </row>
    <row r="155" spans="1:2" x14ac:dyDescent="0.35">
      <c r="A155" s="103" t="s">
        <v>402</v>
      </c>
      <c r="B155" s="103" t="s">
        <v>403</v>
      </c>
    </row>
    <row r="156" spans="1:2" x14ac:dyDescent="0.35">
      <c r="A156" s="103" t="s">
        <v>404</v>
      </c>
      <c r="B156" s="103" t="s">
        <v>405</v>
      </c>
    </row>
    <row r="157" spans="1:2" x14ac:dyDescent="0.35">
      <c r="A157" s="103" t="s">
        <v>406</v>
      </c>
      <c r="B157" s="103" t="s">
        <v>407</v>
      </c>
    </row>
    <row r="158" spans="1:2" x14ac:dyDescent="0.35">
      <c r="A158" s="103" t="s">
        <v>408</v>
      </c>
      <c r="B158" s="103" t="s">
        <v>409</v>
      </c>
    </row>
    <row r="159" spans="1:2" x14ac:dyDescent="0.35">
      <c r="A159" s="103" t="s">
        <v>410</v>
      </c>
      <c r="B159" s="103" t="s">
        <v>411</v>
      </c>
    </row>
    <row r="160" spans="1:2" x14ac:dyDescent="0.35">
      <c r="A160" s="103" t="s">
        <v>412</v>
      </c>
      <c r="B160" s="103" t="s">
        <v>413</v>
      </c>
    </row>
    <row r="161" spans="1:2" x14ac:dyDescent="0.35">
      <c r="A161" s="103" t="s">
        <v>414</v>
      </c>
      <c r="B161" s="103" t="s">
        <v>415</v>
      </c>
    </row>
    <row r="162" spans="1:2" x14ac:dyDescent="0.35">
      <c r="A162" s="103" t="s">
        <v>416</v>
      </c>
      <c r="B162" s="103" t="s">
        <v>417</v>
      </c>
    </row>
    <row r="163" spans="1:2" x14ac:dyDescent="0.35">
      <c r="A163" s="103" t="s">
        <v>418</v>
      </c>
      <c r="B163" s="103" t="s">
        <v>419</v>
      </c>
    </row>
    <row r="164" spans="1:2" x14ac:dyDescent="0.35">
      <c r="A164" s="103" t="s">
        <v>420</v>
      </c>
      <c r="B164" s="103" t="s">
        <v>421</v>
      </c>
    </row>
    <row r="165" spans="1:2" x14ac:dyDescent="0.35">
      <c r="A165" s="103" t="s">
        <v>422</v>
      </c>
      <c r="B165" s="103" t="s">
        <v>423</v>
      </c>
    </row>
    <row r="166" spans="1:2" x14ac:dyDescent="0.35">
      <c r="A166" s="103" t="s">
        <v>424</v>
      </c>
      <c r="B166" s="103" t="s">
        <v>425</v>
      </c>
    </row>
    <row r="167" spans="1:2" x14ac:dyDescent="0.35">
      <c r="A167" s="103" t="s">
        <v>426</v>
      </c>
      <c r="B167" s="103" t="s">
        <v>427</v>
      </c>
    </row>
    <row r="168" spans="1:2" x14ac:dyDescent="0.35">
      <c r="A168" s="103" t="s">
        <v>428</v>
      </c>
      <c r="B168" s="103" t="s">
        <v>429</v>
      </c>
    </row>
    <row r="169" spans="1:2" x14ac:dyDescent="0.35">
      <c r="A169" s="103" t="s">
        <v>430</v>
      </c>
      <c r="B169" s="103" t="s">
        <v>431</v>
      </c>
    </row>
    <row r="170" spans="1:2" x14ac:dyDescent="0.35">
      <c r="A170" s="103" t="s">
        <v>432</v>
      </c>
      <c r="B170" s="103" t="s">
        <v>433</v>
      </c>
    </row>
    <row r="171" spans="1:2" x14ac:dyDescent="0.35">
      <c r="A171" s="103" t="s">
        <v>434</v>
      </c>
      <c r="B171" s="103" t="s">
        <v>435</v>
      </c>
    </row>
    <row r="172" spans="1:2" x14ac:dyDescent="0.35">
      <c r="A172" s="103" t="s">
        <v>436</v>
      </c>
      <c r="B172" s="103" t="s">
        <v>437</v>
      </c>
    </row>
    <row r="173" spans="1:2" x14ac:dyDescent="0.35">
      <c r="A173" s="103" t="s">
        <v>438</v>
      </c>
      <c r="B173" s="103" t="s">
        <v>439</v>
      </c>
    </row>
    <row r="174" spans="1:2" x14ac:dyDescent="0.35">
      <c r="A174" s="103" t="s">
        <v>440</v>
      </c>
      <c r="B174" s="103" t="s">
        <v>441</v>
      </c>
    </row>
    <row r="175" spans="1:2" x14ac:dyDescent="0.35">
      <c r="A175" s="103" t="s">
        <v>442</v>
      </c>
      <c r="B175" s="103" t="s">
        <v>443</v>
      </c>
    </row>
    <row r="176" spans="1:2" x14ac:dyDescent="0.35">
      <c r="A176" s="103" t="s">
        <v>444</v>
      </c>
      <c r="B176" s="103" t="s">
        <v>445</v>
      </c>
    </row>
    <row r="177" spans="1:2" x14ac:dyDescent="0.35">
      <c r="A177" s="103" t="s">
        <v>446</v>
      </c>
      <c r="B177" s="103" t="s">
        <v>447</v>
      </c>
    </row>
    <row r="178" spans="1:2" x14ac:dyDescent="0.35">
      <c r="A178" s="103" t="s">
        <v>448</v>
      </c>
      <c r="B178" s="103" t="s">
        <v>449</v>
      </c>
    </row>
    <row r="179" spans="1:2" x14ac:dyDescent="0.35">
      <c r="A179" s="103" t="s">
        <v>450</v>
      </c>
      <c r="B179" s="103" t="s">
        <v>451</v>
      </c>
    </row>
    <row r="180" spans="1:2" x14ac:dyDescent="0.35">
      <c r="A180" s="103" t="s">
        <v>452</v>
      </c>
      <c r="B180" s="103" t="s">
        <v>453</v>
      </c>
    </row>
    <row r="181" spans="1:2" x14ac:dyDescent="0.35">
      <c r="A181" s="103" t="s">
        <v>454</v>
      </c>
      <c r="B181" s="103" t="s">
        <v>455</v>
      </c>
    </row>
    <row r="182" spans="1:2" x14ac:dyDescent="0.35">
      <c r="A182" s="103" t="s">
        <v>456</v>
      </c>
      <c r="B182" s="103" t="s">
        <v>457</v>
      </c>
    </row>
    <row r="183" spans="1:2" x14ac:dyDescent="0.35">
      <c r="A183" s="103" t="s">
        <v>458</v>
      </c>
      <c r="B183" s="103" t="s">
        <v>459</v>
      </c>
    </row>
    <row r="184" spans="1:2" x14ac:dyDescent="0.35">
      <c r="A184" s="103" t="s">
        <v>460</v>
      </c>
      <c r="B184" s="103" t="s">
        <v>461</v>
      </c>
    </row>
    <row r="185" spans="1:2" x14ac:dyDescent="0.35">
      <c r="A185" s="103" t="s">
        <v>462</v>
      </c>
      <c r="B185" s="103" t="s">
        <v>463</v>
      </c>
    </row>
    <row r="186" spans="1:2" x14ac:dyDescent="0.35">
      <c r="A186" s="103" t="s">
        <v>464</v>
      </c>
      <c r="B186" s="103" t="s">
        <v>465</v>
      </c>
    </row>
    <row r="187" spans="1:2" x14ac:dyDescent="0.35">
      <c r="A187" s="103" t="s">
        <v>466</v>
      </c>
      <c r="B187" s="103" t="s">
        <v>467</v>
      </c>
    </row>
    <row r="188" spans="1:2" x14ac:dyDescent="0.35">
      <c r="A188" s="103" t="s">
        <v>468</v>
      </c>
      <c r="B188" s="103" t="s">
        <v>469</v>
      </c>
    </row>
    <row r="189" spans="1:2" x14ac:dyDescent="0.35">
      <c r="A189" s="103" t="s">
        <v>470</v>
      </c>
      <c r="B189" s="103" t="s">
        <v>471</v>
      </c>
    </row>
    <row r="190" spans="1:2" x14ac:dyDescent="0.35">
      <c r="A190" s="103" t="s">
        <v>472</v>
      </c>
      <c r="B190" s="103" t="s">
        <v>473</v>
      </c>
    </row>
    <row r="191" spans="1:2" x14ac:dyDescent="0.35">
      <c r="A191" s="103" t="s">
        <v>474</v>
      </c>
      <c r="B191" s="103" t="s">
        <v>475</v>
      </c>
    </row>
    <row r="192" spans="1:2" x14ac:dyDescent="0.35">
      <c r="A192" s="103" t="s">
        <v>476</v>
      </c>
      <c r="B192" s="103" t="s">
        <v>477</v>
      </c>
    </row>
    <row r="193" spans="1:2" x14ac:dyDescent="0.35">
      <c r="A193" s="103" t="s">
        <v>478</v>
      </c>
      <c r="B193" s="103" t="s">
        <v>479</v>
      </c>
    </row>
    <row r="194" spans="1:2" x14ac:dyDescent="0.35">
      <c r="A194" s="103" t="s">
        <v>480</v>
      </c>
      <c r="B194" s="103" t="s">
        <v>481</v>
      </c>
    </row>
    <row r="195" spans="1:2" x14ac:dyDescent="0.35">
      <c r="A195" s="103" t="s">
        <v>482</v>
      </c>
      <c r="B195" s="103" t="s">
        <v>483</v>
      </c>
    </row>
    <row r="196" spans="1:2" x14ac:dyDescent="0.35">
      <c r="A196" s="103" t="s">
        <v>484</v>
      </c>
      <c r="B196" s="103" t="s">
        <v>485</v>
      </c>
    </row>
    <row r="197" spans="1:2" x14ac:dyDescent="0.35">
      <c r="A197" s="103" t="s">
        <v>486</v>
      </c>
      <c r="B197" s="103" t="s">
        <v>487</v>
      </c>
    </row>
    <row r="198" spans="1:2" x14ac:dyDescent="0.35">
      <c r="A198" s="103" t="s">
        <v>488</v>
      </c>
      <c r="B198" s="103" t="s">
        <v>489</v>
      </c>
    </row>
    <row r="199" spans="1:2" x14ac:dyDescent="0.35">
      <c r="A199" s="103" t="s">
        <v>490</v>
      </c>
      <c r="B199" s="103" t="s">
        <v>491</v>
      </c>
    </row>
    <row r="200" spans="1:2" x14ac:dyDescent="0.35">
      <c r="A200" s="103" t="s">
        <v>492</v>
      </c>
      <c r="B200" s="103" t="s">
        <v>493</v>
      </c>
    </row>
    <row r="201" spans="1:2" x14ac:dyDescent="0.35">
      <c r="A201" s="103" t="s">
        <v>494</v>
      </c>
      <c r="B201" s="103" t="s">
        <v>495</v>
      </c>
    </row>
    <row r="202" spans="1:2" x14ac:dyDescent="0.35">
      <c r="A202" s="103" t="s">
        <v>496</v>
      </c>
      <c r="B202" s="103" t="s">
        <v>497</v>
      </c>
    </row>
    <row r="203" spans="1:2" x14ac:dyDescent="0.35">
      <c r="A203" s="103" t="s">
        <v>498</v>
      </c>
      <c r="B203" s="103" t="s">
        <v>499</v>
      </c>
    </row>
    <row r="204" spans="1:2" x14ac:dyDescent="0.35">
      <c r="A204" s="103" t="s">
        <v>500</v>
      </c>
      <c r="B204" s="103" t="s">
        <v>501</v>
      </c>
    </row>
    <row r="205" spans="1:2" x14ac:dyDescent="0.35">
      <c r="A205" s="103" t="s">
        <v>502</v>
      </c>
      <c r="B205" s="103" t="s">
        <v>503</v>
      </c>
    </row>
    <row r="206" spans="1:2" x14ac:dyDescent="0.35">
      <c r="A206" s="103" t="s">
        <v>504</v>
      </c>
      <c r="B206" s="103" t="s">
        <v>505</v>
      </c>
    </row>
    <row r="207" spans="1:2" x14ac:dyDescent="0.35">
      <c r="A207" s="103" t="s">
        <v>506</v>
      </c>
      <c r="B207" s="103" t="s">
        <v>507</v>
      </c>
    </row>
    <row r="208" spans="1:2" x14ac:dyDescent="0.35">
      <c r="A208" s="103" t="s">
        <v>508</v>
      </c>
      <c r="B208" s="103" t="s">
        <v>509</v>
      </c>
    </row>
    <row r="209" spans="1:2" x14ac:dyDescent="0.35">
      <c r="A209" s="103" t="s">
        <v>510</v>
      </c>
      <c r="B209" s="103" t="s">
        <v>511</v>
      </c>
    </row>
    <row r="210" spans="1:2" x14ac:dyDescent="0.35">
      <c r="A210" s="103" t="s">
        <v>512</v>
      </c>
      <c r="B210" s="103" t="s">
        <v>513</v>
      </c>
    </row>
    <row r="211" spans="1:2" x14ac:dyDescent="0.35">
      <c r="A211" s="103" t="s">
        <v>514</v>
      </c>
      <c r="B211" s="103" t="s">
        <v>515</v>
      </c>
    </row>
    <row r="212" spans="1:2" x14ac:dyDescent="0.35">
      <c r="A212" s="104" t="s">
        <v>516</v>
      </c>
      <c r="B212" s="104" t="s">
        <v>517</v>
      </c>
    </row>
    <row r="213" spans="1:2" x14ac:dyDescent="0.35">
      <c r="A213" s="103" t="s">
        <v>518</v>
      </c>
      <c r="B213" s="103" t="s">
        <v>519</v>
      </c>
    </row>
    <row r="214" spans="1:2" x14ac:dyDescent="0.35">
      <c r="A214" s="103" t="s">
        <v>520</v>
      </c>
      <c r="B214" s="103" t="s">
        <v>521</v>
      </c>
    </row>
    <row r="215" spans="1:2" x14ac:dyDescent="0.35">
      <c r="A215" s="103" t="s">
        <v>522</v>
      </c>
      <c r="B215" s="103" t="s">
        <v>523</v>
      </c>
    </row>
    <row r="216" spans="1:2" x14ac:dyDescent="0.35">
      <c r="A216" s="103" t="s">
        <v>524</v>
      </c>
      <c r="B216" s="103" t="s">
        <v>525</v>
      </c>
    </row>
    <row r="217" spans="1:2" x14ac:dyDescent="0.35">
      <c r="A217" s="103" t="s">
        <v>526</v>
      </c>
      <c r="B217" s="103" t="s">
        <v>527</v>
      </c>
    </row>
    <row r="218" spans="1:2" x14ac:dyDescent="0.35">
      <c r="A218" s="103" t="s">
        <v>528</v>
      </c>
      <c r="B218" s="103" t="s">
        <v>529</v>
      </c>
    </row>
    <row r="219" spans="1:2" x14ac:dyDescent="0.35">
      <c r="A219" s="103" t="s">
        <v>530</v>
      </c>
      <c r="B219" s="103" t="s">
        <v>531</v>
      </c>
    </row>
    <row r="220" spans="1:2" x14ac:dyDescent="0.35">
      <c r="A220" s="103" t="s">
        <v>532</v>
      </c>
      <c r="B220" s="103" t="s">
        <v>533</v>
      </c>
    </row>
    <row r="221" spans="1:2" x14ac:dyDescent="0.35">
      <c r="A221" s="103" t="s">
        <v>534</v>
      </c>
      <c r="B221" s="103" t="s">
        <v>535</v>
      </c>
    </row>
    <row r="222" spans="1:2" x14ac:dyDescent="0.35">
      <c r="A222" s="103" t="s">
        <v>536</v>
      </c>
      <c r="B222" s="103" t="s">
        <v>537</v>
      </c>
    </row>
    <row r="223" spans="1:2" x14ac:dyDescent="0.35">
      <c r="A223" s="103" t="s">
        <v>538</v>
      </c>
      <c r="B223" s="103" t="s">
        <v>539</v>
      </c>
    </row>
    <row r="224" spans="1:2" x14ac:dyDescent="0.35">
      <c r="A224" s="103" t="s">
        <v>540</v>
      </c>
      <c r="B224" s="103" t="s">
        <v>541</v>
      </c>
    </row>
    <row r="225" spans="1:2" x14ac:dyDescent="0.35">
      <c r="A225" s="103" t="s">
        <v>542</v>
      </c>
      <c r="B225" s="103" t="s">
        <v>543</v>
      </c>
    </row>
    <row r="226" spans="1:2" x14ac:dyDescent="0.35">
      <c r="A226" s="103" t="s">
        <v>544</v>
      </c>
      <c r="B226" s="103" t="s">
        <v>545</v>
      </c>
    </row>
    <row r="227" spans="1:2" x14ac:dyDescent="0.35">
      <c r="A227" s="103" t="s">
        <v>546</v>
      </c>
      <c r="B227" s="103" t="s">
        <v>547</v>
      </c>
    </row>
    <row r="228" spans="1:2" x14ac:dyDescent="0.35">
      <c r="A228" s="103" t="s">
        <v>548</v>
      </c>
      <c r="B228" s="103" t="s">
        <v>549</v>
      </c>
    </row>
    <row r="229" spans="1:2" x14ac:dyDescent="0.35">
      <c r="A229" s="103" t="s">
        <v>550</v>
      </c>
      <c r="B229" s="103" t="s">
        <v>551</v>
      </c>
    </row>
    <row r="230" spans="1:2" x14ac:dyDescent="0.35">
      <c r="A230" s="103" t="s">
        <v>552</v>
      </c>
      <c r="B230" s="103" t="s">
        <v>553</v>
      </c>
    </row>
    <row r="231" spans="1:2" x14ac:dyDescent="0.35">
      <c r="A231" s="103" t="s">
        <v>554</v>
      </c>
      <c r="B231" s="103" t="s">
        <v>555</v>
      </c>
    </row>
    <row r="232" spans="1:2" x14ac:dyDescent="0.35">
      <c r="A232" s="103" t="s">
        <v>556</v>
      </c>
      <c r="B232" s="103" t="s">
        <v>557</v>
      </c>
    </row>
    <row r="233" spans="1:2" x14ac:dyDescent="0.35">
      <c r="A233" s="103" t="s">
        <v>558</v>
      </c>
      <c r="B233" s="103" t="s">
        <v>559</v>
      </c>
    </row>
    <row r="234" spans="1:2" x14ac:dyDescent="0.35">
      <c r="A234" s="103" t="s">
        <v>560</v>
      </c>
      <c r="B234" s="103" t="s">
        <v>561</v>
      </c>
    </row>
    <row r="235" spans="1:2" x14ac:dyDescent="0.35">
      <c r="A235" s="103" t="s">
        <v>562</v>
      </c>
      <c r="B235" s="103" t="s">
        <v>563</v>
      </c>
    </row>
    <row r="236" spans="1:2" x14ac:dyDescent="0.35">
      <c r="A236" s="103" t="s">
        <v>564</v>
      </c>
      <c r="B236" s="103" t="s">
        <v>565</v>
      </c>
    </row>
    <row r="237" spans="1:2" x14ac:dyDescent="0.35">
      <c r="A237" s="103" t="s">
        <v>566</v>
      </c>
      <c r="B237" s="103" t="s">
        <v>567</v>
      </c>
    </row>
    <row r="238" spans="1:2" x14ac:dyDescent="0.35">
      <c r="A238" s="103" t="s">
        <v>568</v>
      </c>
      <c r="B238" s="103" t="s">
        <v>569</v>
      </c>
    </row>
    <row r="239" spans="1:2" x14ac:dyDescent="0.35">
      <c r="A239" s="103" t="s">
        <v>570</v>
      </c>
      <c r="B239" s="103" t="s">
        <v>571</v>
      </c>
    </row>
    <row r="240" spans="1:2" x14ac:dyDescent="0.35">
      <c r="A240" s="103" t="s">
        <v>572</v>
      </c>
      <c r="B240" s="103" t="s">
        <v>573</v>
      </c>
    </row>
    <row r="241" spans="1:2" x14ac:dyDescent="0.35">
      <c r="A241" s="103" t="s">
        <v>574</v>
      </c>
      <c r="B241" s="103" t="s">
        <v>575</v>
      </c>
    </row>
    <row r="242" spans="1:2" x14ac:dyDescent="0.35">
      <c r="A242" s="103" t="s">
        <v>576</v>
      </c>
      <c r="B242" s="103" t="s">
        <v>577</v>
      </c>
    </row>
    <row r="243" spans="1:2" x14ac:dyDescent="0.35">
      <c r="A243" s="103" t="s">
        <v>578</v>
      </c>
      <c r="B243" s="103" t="s">
        <v>579</v>
      </c>
    </row>
    <row r="244" spans="1:2" x14ac:dyDescent="0.35">
      <c r="A244" s="103" t="s">
        <v>580</v>
      </c>
      <c r="B244" s="103" t="s">
        <v>581</v>
      </c>
    </row>
    <row r="245" spans="1:2" x14ac:dyDescent="0.35">
      <c r="A245" s="103" t="s">
        <v>582</v>
      </c>
      <c r="B245" s="103" t="s">
        <v>583</v>
      </c>
    </row>
  </sheetData>
  <sheetProtection formatCells="0" formatColumns="0" formatRows="0" insertColumns="0" insertRows="0" insertHyperlinks="0" deleteColumns="0" deleteRows="0" sort="0" autoFilter="0" pivotTables="0"/>
  <pageMargins left="0.75" right="0.75" top="1" bottom="1" header="0.5" footer="0.5"/>
  <customProperties>
    <customPr name="layoutContexts"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D517"/>
  <sheetViews>
    <sheetView topLeftCell="H1" zoomScale="85" zoomScaleNormal="85" workbookViewId="0">
      <selection activeCell="I145" sqref="I145"/>
    </sheetView>
  </sheetViews>
  <sheetFormatPr defaultColWidth="7.5" defaultRowHeight="15.5" x14ac:dyDescent="0.35"/>
  <cols>
    <col min="1" max="1" width="29.08203125" customWidth="1"/>
    <col min="2" max="2" width="9.08203125" customWidth="1"/>
    <col min="3" max="3" width="23" customWidth="1"/>
    <col min="4" max="4" width="10.08203125" customWidth="1"/>
    <col min="5" max="5" width="12.08203125" customWidth="1"/>
    <col min="6" max="6" width="6.08203125" customWidth="1"/>
    <col min="7" max="7" width="27.58203125" customWidth="1"/>
    <col min="9" max="9" width="7.08203125" customWidth="1"/>
    <col min="15" max="16" width="8.08203125" customWidth="1"/>
    <col min="17" max="17" width="8.5" customWidth="1"/>
    <col min="19" max="19" width="8.5" customWidth="1"/>
    <col min="24" max="24" width="7.08203125" customWidth="1"/>
    <col min="25" max="26" width="6.58203125" customWidth="1"/>
    <col min="28" max="28" width="9.08203125" customWidth="1"/>
    <col min="29" max="29" width="12" customWidth="1"/>
    <col min="30" max="30" width="10.5" customWidth="1"/>
  </cols>
  <sheetData>
    <row r="1" spans="1:30" x14ac:dyDescent="0.35">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row>
    <row r="2" spans="1:30" x14ac:dyDescent="0.35">
      <c r="A2" s="144" t="s">
        <v>584</v>
      </c>
      <c r="B2" s="143"/>
      <c r="C2" s="143"/>
      <c r="D2" s="143"/>
      <c r="E2" s="136"/>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row>
    <row r="3" spans="1:30" x14ac:dyDescent="0.35">
      <c r="A3" s="144"/>
      <c r="B3" s="143"/>
      <c r="C3" s="143"/>
      <c r="D3" s="143"/>
      <c r="E3" s="136"/>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row>
    <row r="4" spans="1:30" x14ac:dyDescent="0.35">
      <c r="A4" s="142"/>
      <c r="B4" s="139" t="s">
        <v>585</v>
      </c>
      <c r="C4" s="138">
        <v>2023</v>
      </c>
      <c r="D4" s="139" t="s">
        <v>586</v>
      </c>
      <c r="E4" s="139"/>
      <c r="F4" s="138" t="s">
        <v>102</v>
      </c>
      <c r="G4" s="141"/>
      <c r="H4" s="139" t="s">
        <v>587</v>
      </c>
      <c r="I4" s="138" t="s">
        <v>27</v>
      </c>
      <c r="J4" s="141"/>
      <c r="K4" s="141"/>
      <c r="L4" s="141"/>
      <c r="M4" s="141"/>
      <c r="N4" s="140"/>
      <c r="O4" s="105"/>
      <c r="P4" s="140"/>
      <c r="Q4" s="139" t="s">
        <v>588</v>
      </c>
      <c r="R4" s="138" t="s">
        <v>27</v>
      </c>
      <c r="S4" s="105"/>
      <c r="T4" s="105"/>
      <c r="U4" s="105"/>
      <c r="V4" s="105"/>
      <c r="W4" s="105"/>
      <c r="X4" s="139"/>
      <c r="Y4" s="138"/>
      <c r="Z4" s="105"/>
      <c r="AA4" s="105"/>
      <c r="AB4" s="139" t="s">
        <v>589</v>
      </c>
      <c r="AC4" s="138" t="s">
        <v>590</v>
      </c>
      <c r="AD4" s="105"/>
    </row>
    <row r="5" spans="1:30" ht="16.399999999999999" customHeight="1" x14ac:dyDescent="0.35">
      <c r="A5" s="137"/>
      <c r="B5" s="137"/>
      <c r="C5" s="137"/>
      <c r="D5" s="137"/>
      <c r="E5" s="137"/>
      <c r="F5" s="137"/>
      <c r="G5" s="137"/>
      <c r="H5" s="137"/>
      <c r="I5" s="137"/>
      <c r="J5" s="137"/>
      <c r="K5" s="137"/>
      <c r="L5" s="137"/>
      <c r="M5" s="137"/>
      <c r="N5" s="137"/>
      <c r="O5" s="136"/>
      <c r="P5" s="158"/>
      <c r="Q5" s="137"/>
      <c r="R5" s="137"/>
      <c r="S5" s="137"/>
      <c r="T5" s="137"/>
      <c r="U5" s="137"/>
      <c r="V5" s="137"/>
      <c r="W5" s="137"/>
      <c r="X5" s="137"/>
      <c r="Y5" s="137"/>
      <c r="Z5" s="161"/>
      <c r="AA5" s="137"/>
      <c r="AB5" s="137"/>
      <c r="AC5" s="136"/>
    </row>
    <row r="6" spans="1:30" ht="15.75" customHeight="1" x14ac:dyDescent="0.35">
      <c r="A6" s="408" t="s">
        <v>591</v>
      </c>
      <c r="B6" s="135" t="s">
        <v>592</v>
      </c>
      <c r="C6" s="133" t="s">
        <v>7</v>
      </c>
      <c r="D6" s="134" t="s">
        <v>593</v>
      </c>
      <c r="E6" s="412" t="s">
        <v>594</v>
      </c>
      <c r="F6" s="133"/>
      <c r="G6" s="132" t="s">
        <v>595</v>
      </c>
      <c r="H6" s="405" t="s">
        <v>63</v>
      </c>
      <c r="I6" s="406"/>
      <c r="J6" s="406"/>
      <c r="K6" s="406"/>
      <c r="L6" s="406"/>
      <c r="M6" s="406"/>
      <c r="N6" s="406"/>
      <c r="O6" s="406"/>
      <c r="P6" s="406"/>
      <c r="Q6" s="407"/>
      <c r="R6" s="405" t="s">
        <v>596</v>
      </c>
      <c r="S6" s="406"/>
      <c r="T6" s="406"/>
      <c r="U6" s="406"/>
      <c r="V6" s="406"/>
      <c r="W6" s="406"/>
      <c r="X6" s="406"/>
      <c r="Y6" s="406"/>
      <c r="Z6" s="406"/>
      <c r="AA6" s="411"/>
      <c r="AB6" s="145"/>
      <c r="AC6" s="153" t="s">
        <v>53</v>
      </c>
      <c r="AD6" s="162"/>
    </row>
    <row r="7" spans="1:30" hidden="1" x14ac:dyDescent="0.35">
      <c r="A7" s="409"/>
      <c r="B7" s="131" t="s">
        <v>597</v>
      </c>
      <c r="C7" s="129" t="s">
        <v>598</v>
      </c>
      <c r="D7" s="130" t="s">
        <v>599</v>
      </c>
      <c r="E7" s="413"/>
      <c r="F7" s="129"/>
      <c r="G7" s="128" t="s">
        <v>600</v>
      </c>
      <c r="H7" s="127"/>
      <c r="I7" s="126"/>
      <c r="J7" s="126"/>
      <c r="K7" s="126"/>
      <c r="L7" s="126"/>
      <c r="M7" s="126"/>
      <c r="N7" s="126"/>
      <c r="O7" s="126" t="s">
        <v>601</v>
      </c>
      <c r="P7" s="159" t="s">
        <v>602</v>
      </c>
      <c r="Q7" s="125" t="s">
        <v>71</v>
      </c>
      <c r="R7" s="127"/>
      <c r="S7" s="126"/>
      <c r="T7" s="126"/>
      <c r="U7" s="126"/>
      <c r="V7" s="126"/>
      <c r="W7" s="126"/>
      <c r="X7" s="126"/>
      <c r="Y7" s="126" t="s">
        <v>601</v>
      </c>
      <c r="Z7" s="159" t="s">
        <v>602</v>
      </c>
      <c r="AA7" s="125" t="s">
        <v>71</v>
      </c>
      <c r="AB7" s="124" t="s">
        <v>603</v>
      </c>
      <c r="AC7" s="154" t="s">
        <v>58</v>
      </c>
      <c r="AD7" s="415" t="s">
        <v>604</v>
      </c>
    </row>
    <row r="8" spans="1:30" ht="16.399999999999999" hidden="1" customHeight="1" x14ac:dyDescent="0.35">
      <c r="A8" s="410"/>
      <c r="B8" s="123" t="s">
        <v>605</v>
      </c>
      <c r="C8" s="122" t="s">
        <v>606</v>
      </c>
      <c r="D8" s="119" t="s">
        <v>74</v>
      </c>
      <c r="E8" s="414"/>
      <c r="F8" s="122" t="s">
        <v>73</v>
      </c>
      <c r="G8" s="121" t="s">
        <v>59</v>
      </c>
      <c r="H8" s="120" t="s">
        <v>86</v>
      </c>
      <c r="I8" s="119" t="s">
        <v>87</v>
      </c>
      <c r="J8" s="119" t="s">
        <v>607</v>
      </c>
      <c r="K8" s="119" t="s">
        <v>608</v>
      </c>
      <c r="L8" s="119" t="s">
        <v>609</v>
      </c>
      <c r="M8" s="119" t="s">
        <v>610</v>
      </c>
      <c r="N8" s="119" t="s">
        <v>611</v>
      </c>
      <c r="O8" s="118" t="s">
        <v>612</v>
      </c>
      <c r="P8" s="160" t="s">
        <v>613</v>
      </c>
      <c r="Q8" s="149" t="s">
        <v>614</v>
      </c>
      <c r="R8" s="120" t="s">
        <v>86</v>
      </c>
      <c r="S8" s="119" t="s">
        <v>87</v>
      </c>
      <c r="T8" s="119" t="s">
        <v>607</v>
      </c>
      <c r="U8" s="119" t="s">
        <v>608</v>
      </c>
      <c r="V8" s="119" t="s">
        <v>609</v>
      </c>
      <c r="W8" s="119" t="s">
        <v>610</v>
      </c>
      <c r="X8" s="119" t="s">
        <v>611</v>
      </c>
      <c r="Y8" s="118" t="s">
        <v>612</v>
      </c>
      <c r="Z8" s="160" t="s">
        <v>613</v>
      </c>
      <c r="AA8" s="149" t="s">
        <v>614</v>
      </c>
      <c r="AB8" s="117" t="s">
        <v>615</v>
      </c>
      <c r="AC8" s="155" t="s">
        <v>64</v>
      </c>
      <c r="AD8" s="416"/>
    </row>
    <row r="9" spans="1:30" ht="16.399999999999999" customHeight="1" x14ac:dyDescent="0.35">
      <c r="A9" s="113" t="s">
        <v>634</v>
      </c>
      <c r="B9" s="115" t="s">
        <v>739</v>
      </c>
      <c r="C9" s="113" t="s">
        <v>740</v>
      </c>
      <c r="D9" s="115" t="s">
        <v>742</v>
      </c>
      <c r="E9" s="146" t="s">
        <v>745</v>
      </c>
      <c r="F9" s="114"/>
      <c r="G9" s="113" t="s">
        <v>746</v>
      </c>
      <c r="H9" s="112">
        <v>632</v>
      </c>
      <c r="I9" s="112">
        <v>750</v>
      </c>
      <c r="J9" s="112">
        <v>470</v>
      </c>
      <c r="K9" s="112">
        <v>328</v>
      </c>
      <c r="L9" s="112">
        <v>724</v>
      </c>
      <c r="M9" s="112">
        <v>137</v>
      </c>
      <c r="N9" s="112">
        <v>1189</v>
      </c>
      <c r="O9" s="112">
        <v>61</v>
      </c>
      <c r="P9" s="156"/>
      <c r="Q9" s="111">
        <f t="shared" ref="Q9:Q40" si="0">IF(SUM(H9:P9) = 0,0,H9+I9+J9+N9+O9+P9)</f>
        <v>3102</v>
      </c>
      <c r="R9" s="112">
        <v>656</v>
      </c>
      <c r="S9" s="112">
        <v>768</v>
      </c>
      <c r="T9" s="112">
        <v>456</v>
      </c>
      <c r="U9" s="112">
        <v>243</v>
      </c>
      <c r="V9" s="112">
        <v>507</v>
      </c>
      <c r="W9" s="112">
        <v>256</v>
      </c>
      <c r="X9" s="112">
        <v>1006</v>
      </c>
      <c r="Y9" s="112">
        <v>115</v>
      </c>
      <c r="Z9" s="156"/>
      <c r="AA9" s="111">
        <f t="shared" ref="AA9:AA40" si="1">IF(SUM(R9:Z9)=0,0,R9+S9+T9+X9+Y9+Z9)</f>
        <v>3001</v>
      </c>
      <c r="AB9" s="111">
        <f t="shared" ref="AB9:AB10" si="2">IF(Q9+AA9=0,0,Q9+AA9)</f>
        <v>6103</v>
      </c>
      <c r="AC9" s="156">
        <v>6103</v>
      </c>
      <c r="AD9" s="162"/>
    </row>
    <row r="10" spans="1:30" ht="16.399999999999999" customHeight="1" x14ac:dyDescent="0.35">
      <c r="A10" s="113" t="s">
        <v>634</v>
      </c>
      <c r="B10" s="115" t="s">
        <v>647</v>
      </c>
      <c r="C10" s="113" t="s">
        <v>741</v>
      </c>
      <c r="D10" s="115" t="s">
        <v>742</v>
      </c>
      <c r="E10" s="147" t="s">
        <v>745</v>
      </c>
      <c r="F10" s="114"/>
      <c r="G10" s="113" t="s">
        <v>746</v>
      </c>
      <c r="H10" s="112">
        <v>0</v>
      </c>
      <c r="I10" s="112">
        <v>384</v>
      </c>
      <c r="J10" s="112">
        <v>259</v>
      </c>
      <c r="K10" s="112">
        <v>213</v>
      </c>
      <c r="L10" s="112">
        <v>499</v>
      </c>
      <c r="M10" s="112">
        <v>70</v>
      </c>
      <c r="N10" s="112">
        <v>782</v>
      </c>
      <c r="O10" s="112">
        <v>44</v>
      </c>
      <c r="P10" s="156"/>
      <c r="Q10" s="111">
        <f t="shared" si="0"/>
        <v>1469</v>
      </c>
      <c r="R10" s="112">
        <v>0</v>
      </c>
      <c r="S10" s="112">
        <v>355</v>
      </c>
      <c r="T10" s="112">
        <v>225</v>
      </c>
      <c r="U10" s="112">
        <v>191</v>
      </c>
      <c r="V10" s="112">
        <v>421</v>
      </c>
      <c r="W10" s="112">
        <v>111</v>
      </c>
      <c r="X10" s="112">
        <v>723</v>
      </c>
      <c r="Y10" s="112">
        <v>51</v>
      </c>
      <c r="Z10" s="156"/>
      <c r="AA10" s="111">
        <f t="shared" si="1"/>
        <v>1354</v>
      </c>
      <c r="AB10" s="111">
        <f t="shared" si="2"/>
        <v>2823</v>
      </c>
      <c r="AC10" s="156">
        <v>10</v>
      </c>
      <c r="AD10" s="163"/>
    </row>
    <row r="11" spans="1:30" ht="16.399999999999999" hidden="1" customHeight="1" x14ac:dyDescent="0.35">
      <c r="A11" s="113" t="s">
        <v>633</v>
      </c>
      <c r="B11" s="115" t="s">
        <v>647</v>
      </c>
      <c r="C11" s="113" t="s">
        <v>741</v>
      </c>
      <c r="D11" s="115" t="s">
        <v>743</v>
      </c>
      <c r="E11" s="147" t="s">
        <v>745</v>
      </c>
      <c r="F11" s="114"/>
      <c r="G11" s="113" t="s">
        <v>747</v>
      </c>
      <c r="H11" s="112"/>
      <c r="I11" s="112"/>
      <c r="J11" s="112"/>
      <c r="K11" s="112"/>
      <c r="L11" s="112"/>
      <c r="M11" s="112"/>
      <c r="N11" s="112">
        <f t="shared" ref="N11:N40" si="3">IF(SUM(K11:M11) = 0,0,K11+L11+M11)</f>
        <v>0</v>
      </c>
      <c r="O11" s="112"/>
      <c r="P11" s="156"/>
      <c r="Q11" s="111">
        <f t="shared" si="0"/>
        <v>0</v>
      </c>
      <c r="R11" s="112"/>
      <c r="S11" s="112"/>
      <c r="T11" s="112"/>
      <c r="U11" s="112"/>
      <c r="V11" s="112"/>
      <c r="W11" s="112"/>
      <c r="X11" s="112">
        <f t="shared" ref="X11:X40" si="4">IF(SUM(U11:W11)=0,0,U11+V11+W11)</f>
        <v>0</v>
      </c>
      <c r="Y11" s="112"/>
      <c r="Z11" s="156"/>
      <c r="AA11" s="111">
        <v>0</v>
      </c>
      <c r="AB11" s="111">
        <v>5798</v>
      </c>
      <c r="AC11" s="156"/>
      <c r="AD11" s="163"/>
    </row>
    <row r="12" spans="1:30" ht="16.399999999999999" hidden="1" customHeight="1" x14ac:dyDescent="0.35">
      <c r="A12" s="113" t="s">
        <v>633</v>
      </c>
      <c r="B12" s="115" t="s">
        <v>647</v>
      </c>
      <c r="C12" s="113" t="s">
        <v>741</v>
      </c>
      <c r="D12" s="115" t="s">
        <v>743</v>
      </c>
      <c r="E12" s="147" t="s">
        <v>745</v>
      </c>
      <c r="F12" s="114"/>
      <c r="G12" s="113" t="s">
        <v>747</v>
      </c>
      <c r="H12" s="112"/>
      <c r="I12" s="112"/>
      <c r="J12" s="112"/>
      <c r="K12" s="112"/>
      <c r="L12" s="112"/>
      <c r="M12" s="112"/>
      <c r="N12" s="112">
        <f t="shared" si="3"/>
        <v>0</v>
      </c>
      <c r="O12" s="112"/>
      <c r="P12" s="156"/>
      <c r="Q12" s="111">
        <f t="shared" si="0"/>
        <v>0</v>
      </c>
      <c r="R12" s="112"/>
      <c r="S12" s="112"/>
      <c r="T12" s="112"/>
      <c r="U12" s="112"/>
      <c r="V12" s="112"/>
      <c r="W12" s="112"/>
      <c r="X12" s="112">
        <f t="shared" si="4"/>
        <v>0</v>
      </c>
      <c r="Y12" s="112"/>
      <c r="Z12" s="156"/>
      <c r="AA12" s="111">
        <f t="shared" si="1"/>
        <v>0</v>
      </c>
      <c r="AB12" s="111">
        <v>8941</v>
      </c>
      <c r="AC12" s="156"/>
      <c r="AD12" s="163"/>
    </row>
    <row r="13" spans="1:30" ht="16.399999999999999" hidden="1" customHeight="1" x14ac:dyDescent="0.35">
      <c r="A13" s="113" t="s">
        <v>633</v>
      </c>
      <c r="B13" s="115" t="s">
        <v>647</v>
      </c>
      <c r="C13" s="113" t="s">
        <v>741</v>
      </c>
      <c r="D13" s="115" t="s">
        <v>743</v>
      </c>
      <c r="E13" s="147" t="s">
        <v>745</v>
      </c>
      <c r="F13" s="114"/>
      <c r="G13" s="113" t="s">
        <v>747</v>
      </c>
      <c r="H13" s="112"/>
      <c r="I13" s="112"/>
      <c r="J13" s="112"/>
      <c r="K13" s="112"/>
      <c r="L13" s="112"/>
      <c r="M13" s="112"/>
      <c r="N13" s="112">
        <f t="shared" si="3"/>
        <v>0</v>
      </c>
      <c r="O13" s="112"/>
      <c r="P13" s="156"/>
      <c r="Q13" s="111">
        <f t="shared" si="0"/>
        <v>0</v>
      </c>
      <c r="R13" s="112"/>
      <c r="S13" s="112"/>
      <c r="T13" s="112"/>
      <c r="U13" s="112"/>
      <c r="V13" s="112"/>
      <c r="W13" s="112"/>
      <c r="X13" s="112">
        <f t="shared" si="4"/>
        <v>0</v>
      </c>
      <c r="Y13" s="112"/>
      <c r="Z13" s="156"/>
      <c r="AA13" s="111">
        <f t="shared" si="1"/>
        <v>0</v>
      </c>
      <c r="AB13" s="111">
        <v>264</v>
      </c>
      <c r="AC13" s="156"/>
      <c r="AD13" s="163"/>
    </row>
    <row r="14" spans="1:30" ht="16.399999999999999" hidden="1" customHeight="1" x14ac:dyDescent="0.35">
      <c r="A14" s="113" t="s">
        <v>633</v>
      </c>
      <c r="B14" s="115" t="s">
        <v>647</v>
      </c>
      <c r="C14" s="113" t="s">
        <v>741</v>
      </c>
      <c r="D14" s="115" t="s">
        <v>743</v>
      </c>
      <c r="E14" s="147" t="s">
        <v>745</v>
      </c>
      <c r="F14" s="114"/>
      <c r="G14" s="113" t="s">
        <v>747</v>
      </c>
      <c r="H14" s="112"/>
      <c r="I14" s="112"/>
      <c r="J14" s="112"/>
      <c r="K14" s="112"/>
      <c r="L14" s="112"/>
      <c r="M14" s="112"/>
      <c r="N14" s="112">
        <f t="shared" si="3"/>
        <v>0</v>
      </c>
      <c r="O14" s="112"/>
      <c r="P14" s="156"/>
      <c r="Q14" s="111">
        <f t="shared" si="0"/>
        <v>0</v>
      </c>
      <c r="R14" s="112"/>
      <c r="S14" s="112"/>
      <c r="T14" s="112"/>
      <c r="U14" s="112"/>
      <c r="V14" s="112"/>
      <c r="W14" s="112"/>
      <c r="X14" s="112">
        <f t="shared" si="4"/>
        <v>0</v>
      </c>
      <c r="Y14" s="112"/>
      <c r="Z14" s="156"/>
      <c r="AA14" s="111">
        <f t="shared" si="1"/>
        <v>0</v>
      </c>
      <c r="AB14" s="111">
        <v>4790</v>
      </c>
      <c r="AC14" s="156"/>
      <c r="AD14" s="163"/>
    </row>
    <row r="15" spans="1:30" ht="16.399999999999999" hidden="1" customHeight="1" x14ac:dyDescent="0.35">
      <c r="A15" s="113" t="s">
        <v>633</v>
      </c>
      <c r="B15" s="115" t="s">
        <v>647</v>
      </c>
      <c r="C15" s="113" t="s">
        <v>741</v>
      </c>
      <c r="D15" s="115" t="s">
        <v>743</v>
      </c>
      <c r="E15" s="147" t="s">
        <v>745</v>
      </c>
      <c r="F15" s="114"/>
      <c r="G15" s="113" t="s">
        <v>747</v>
      </c>
      <c r="H15" s="112"/>
      <c r="I15" s="112"/>
      <c r="J15" s="112"/>
      <c r="K15" s="112"/>
      <c r="L15" s="112"/>
      <c r="M15" s="112"/>
      <c r="N15" s="112">
        <f t="shared" si="3"/>
        <v>0</v>
      </c>
      <c r="O15" s="112"/>
      <c r="P15" s="156"/>
      <c r="Q15" s="111">
        <f t="shared" si="0"/>
        <v>0</v>
      </c>
      <c r="R15" s="112"/>
      <c r="S15" s="112"/>
      <c r="T15" s="112"/>
      <c r="U15" s="112"/>
      <c r="V15" s="112"/>
      <c r="W15" s="112"/>
      <c r="X15" s="112">
        <f t="shared" si="4"/>
        <v>0</v>
      </c>
      <c r="Y15" s="112"/>
      <c r="Z15" s="156"/>
      <c r="AA15" s="111">
        <f t="shared" si="1"/>
        <v>0</v>
      </c>
      <c r="AB15" s="111">
        <v>1469</v>
      </c>
      <c r="AC15" s="156"/>
      <c r="AD15" s="163"/>
    </row>
    <row r="16" spans="1:30" ht="16.399999999999999" hidden="1" customHeight="1" x14ac:dyDescent="0.35">
      <c r="A16" s="113" t="s">
        <v>633</v>
      </c>
      <c r="B16" s="115" t="s">
        <v>647</v>
      </c>
      <c r="C16" s="113" t="s">
        <v>741</v>
      </c>
      <c r="D16" s="115" t="s">
        <v>743</v>
      </c>
      <c r="E16" s="147" t="s">
        <v>745</v>
      </c>
      <c r="F16" s="114"/>
      <c r="G16" s="113" t="s">
        <v>747</v>
      </c>
      <c r="H16" s="112"/>
      <c r="I16" s="112"/>
      <c r="J16" s="112"/>
      <c r="K16" s="112"/>
      <c r="L16" s="112"/>
      <c r="M16" s="112"/>
      <c r="N16" s="112">
        <f t="shared" si="3"/>
        <v>0</v>
      </c>
      <c r="O16" s="112"/>
      <c r="P16" s="156"/>
      <c r="Q16" s="111">
        <f t="shared" si="0"/>
        <v>0</v>
      </c>
      <c r="R16" s="112"/>
      <c r="S16" s="112"/>
      <c r="T16" s="112"/>
      <c r="U16" s="112"/>
      <c r="V16" s="112"/>
      <c r="W16" s="112"/>
      <c r="X16" s="112">
        <f t="shared" si="4"/>
        <v>0</v>
      </c>
      <c r="Y16" s="112"/>
      <c r="Z16" s="156"/>
      <c r="AA16" s="111">
        <f t="shared" si="1"/>
        <v>0</v>
      </c>
      <c r="AB16" s="111">
        <v>1463</v>
      </c>
      <c r="AC16" s="156"/>
      <c r="AD16" s="163"/>
    </row>
    <row r="17" spans="1:30" ht="16.399999999999999" hidden="1" customHeight="1" x14ac:dyDescent="0.35">
      <c r="A17" s="113" t="s">
        <v>633</v>
      </c>
      <c r="B17" s="115" t="s">
        <v>647</v>
      </c>
      <c r="C17" s="113" t="s">
        <v>741</v>
      </c>
      <c r="D17" s="115" t="s">
        <v>743</v>
      </c>
      <c r="E17" s="147" t="s">
        <v>745</v>
      </c>
      <c r="F17" s="114"/>
      <c r="G17" s="113" t="s">
        <v>747</v>
      </c>
      <c r="H17" s="112"/>
      <c r="I17" s="112"/>
      <c r="J17" s="112"/>
      <c r="K17" s="112"/>
      <c r="L17" s="112"/>
      <c r="M17" s="112"/>
      <c r="N17" s="112">
        <f t="shared" si="3"/>
        <v>0</v>
      </c>
      <c r="O17" s="112"/>
      <c r="P17" s="156"/>
      <c r="Q17" s="111">
        <f t="shared" si="0"/>
        <v>0</v>
      </c>
      <c r="R17" s="112"/>
      <c r="S17" s="112"/>
      <c r="T17" s="112"/>
      <c r="U17" s="112"/>
      <c r="V17" s="112"/>
      <c r="W17" s="112"/>
      <c r="X17" s="112">
        <f t="shared" si="4"/>
        <v>0</v>
      </c>
      <c r="Y17" s="112"/>
      <c r="Z17" s="156"/>
      <c r="AA17" s="111">
        <f t="shared" si="1"/>
        <v>0</v>
      </c>
      <c r="AB17" s="111">
        <v>471</v>
      </c>
      <c r="AC17" s="156"/>
      <c r="AD17" s="163"/>
    </row>
    <row r="18" spans="1:30" ht="16.399999999999999" hidden="1" customHeight="1" x14ac:dyDescent="0.35">
      <c r="A18" s="113" t="s">
        <v>633</v>
      </c>
      <c r="B18" s="115" t="s">
        <v>647</v>
      </c>
      <c r="C18" s="113" t="s">
        <v>741</v>
      </c>
      <c r="D18" s="115" t="s">
        <v>743</v>
      </c>
      <c r="E18" s="147" t="s">
        <v>745</v>
      </c>
      <c r="F18" s="114"/>
      <c r="G18" s="113" t="s">
        <v>747</v>
      </c>
      <c r="H18" s="112"/>
      <c r="I18" s="112"/>
      <c r="J18" s="112"/>
      <c r="K18" s="112"/>
      <c r="L18" s="112"/>
      <c r="M18" s="112"/>
      <c r="N18" s="112">
        <f t="shared" si="3"/>
        <v>0</v>
      </c>
      <c r="O18" s="112"/>
      <c r="P18" s="156"/>
      <c r="Q18" s="111">
        <f t="shared" si="0"/>
        <v>0</v>
      </c>
      <c r="R18" s="112"/>
      <c r="S18" s="112"/>
      <c r="T18" s="112"/>
      <c r="U18" s="112"/>
      <c r="V18" s="112"/>
      <c r="W18" s="112"/>
      <c r="X18" s="112">
        <f t="shared" si="4"/>
        <v>0</v>
      </c>
      <c r="Y18" s="112"/>
      <c r="Z18" s="156"/>
      <c r="AA18" s="111">
        <f t="shared" si="1"/>
        <v>0</v>
      </c>
      <c r="AB18" s="111">
        <v>1688</v>
      </c>
      <c r="AC18" s="156"/>
      <c r="AD18" s="163"/>
    </row>
    <row r="19" spans="1:30" ht="16.399999999999999" hidden="1" customHeight="1" x14ac:dyDescent="0.35">
      <c r="A19" s="113" t="s">
        <v>633</v>
      </c>
      <c r="B19" s="115" t="s">
        <v>647</v>
      </c>
      <c r="C19" s="113" t="s">
        <v>741</v>
      </c>
      <c r="D19" s="115" t="s">
        <v>743</v>
      </c>
      <c r="E19" s="147" t="s">
        <v>745</v>
      </c>
      <c r="F19" s="114"/>
      <c r="G19" s="113" t="s">
        <v>747</v>
      </c>
      <c r="H19" s="112"/>
      <c r="I19" s="112"/>
      <c r="J19" s="112"/>
      <c r="K19" s="112"/>
      <c r="L19" s="112"/>
      <c r="M19" s="112"/>
      <c r="N19" s="112">
        <f t="shared" si="3"/>
        <v>0</v>
      </c>
      <c r="O19" s="112"/>
      <c r="P19" s="156"/>
      <c r="Q19" s="111">
        <f t="shared" si="0"/>
        <v>0</v>
      </c>
      <c r="R19" s="112"/>
      <c r="S19" s="112"/>
      <c r="T19" s="112"/>
      <c r="U19" s="112"/>
      <c r="V19" s="112"/>
      <c r="W19" s="112"/>
      <c r="X19" s="112">
        <f t="shared" si="4"/>
        <v>0</v>
      </c>
      <c r="Y19" s="112"/>
      <c r="Z19" s="156"/>
      <c r="AA19" s="111">
        <f t="shared" si="1"/>
        <v>0</v>
      </c>
      <c r="AB19" s="111">
        <v>551</v>
      </c>
      <c r="AC19" s="156"/>
      <c r="AD19" s="163"/>
    </row>
    <row r="20" spans="1:30" ht="16.399999999999999" hidden="1" customHeight="1" x14ac:dyDescent="0.35">
      <c r="A20" s="113" t="s">
        <v>633</v>
      </c>
      <c r="B20" s="115" t="s">
        <v>647</v>
      </c>
      <c r="C20" s="113" t="s">
        <v>741</v>
      </c>
      <c r="D20" s="115" t="s">
        <v>743</v>
      </c>
      <c r="E20" s="147" t="s">
        <v>745</v>
      </c>
      <c r="F20" s="114"/>
      <c r="G20" s="113" t="s">
        <v>747</v>
      </c>
      <c r="H20" s="112"/>
      <c r="I20" s="112"/>
      <c r="J20" s="112"/>
      <c r="K20" s="112"/>
      <c r="L20" s="112"/>
      <c r="M20" s="112"/>
      <c r="N20" s="112">
        <f t="shared" si="3"/>
        <v>0</v>
      </c>
      <c r="O20" s="112"/>
      <c r="P20" s="156"/>
      <c r="Q20" s="111">
        <f t="shared" si="0"/>
        <v>0</v>
      </c>
      <c r="R20" s="112"/>
      <c r="S20" s="112"/>
      <c r="T20" s="112"/>
      <c r="U20" s="112"/>
      <c r="V20" s="112"/>
      <c r="W20" s="112"/>
      <c r="X20" s="112">
        <f t="shared" si="4"/>
        <v>0</v>
      </c>
      <c r="Y20" s="112"/>
      <c r="Z20" s="156"/>
      <c r="AA20" s="111">
        <f t="shared" si="1"/>
        <v>0</v>
      </c>
      <c r="AB20" s="111">
        <v>62</v>
      </c>
      <c r="AC20" s="156"/>
      <c r="AD20" s="163"/>
    </row>
    <row r="21" spans="1:30" ht="16.399999999999999" hidden="1" customHeight="1" x14ac:dyDescent="0.35">
      <c r="A21" s="113" t="s">
        <v>633</v>
      </c>
      <c r="B21" s="115" t="s">
        <v>647</v>
      </c>
      <c r="C21" s="113" t="s">
        <v>741</v>
      </c>
      <c r="D21" s="115" t="s">
        <v>743</v>
      </c>
      <c r="E21" s="147" t="s">
        <v>745</v>
      </c>
      <c r="F21" s="114"/>
      <c r="G21" s="113" t="s">
        <v>747</v>
      </c>
      <c r="H21" s="112"/>
      <c r="I21" s="112"/>
      <c r="J21" s="112"/>
      <c r="K21" s="112"/>
      <c r="L21" s="112"/>
      <c r="M21" s="112"/>
      <c r="N21" s="112">
        <f t="shared" si="3"/>
        <v>0</v>
      </c>
      <c r="O21" s="112"/>
      <c r="P21" s="156"/>
      <c r="Q21" s="111">
        <f t="shared" si="0"/>
        <v>0</v>
      </c>
      <c r="R21" s="112"/>
      <c r="S21" s="112"/>
      <c r="T21" s="112"/>
      <c r="U21" s="112"/>
      <c r="V21" s="112"/>
      <c r="W21" s="112"/>
      <c r="X21" s="112">
        <f t="shared" si="4"/>
        <v>0</v>
      </c>
      <c r="Y21" s="112"/>
      <c r="Z21" s="156"/>
      <c r="AA21" s="111">
        <f t="shared" si="1"/>
        <v>0</v>
      </c>
      <c r="AB21" s="111">
        <v>86</v>
      </c>
      <c r="AC21" s="156"/>
      <c r="AD21" s="163"/>
    </row>
    <row r="22" spans="1:30" ht="16.399999999999999" hidden="1" customHeight="1" x14ac:dyDescent="0.35">
      <c r="A22" s="113" t="s">
        <v>633</v>
      </c>
      <c r="B22" s="115" t="s">
        <v>647</v>
      </c>
      <c r="C22" s="113" t="s">
        <v>741</v>
      </c>
      <c r="D22" s="115" t="s">
        <v>743</v>
      </c>
      <c r="E22" s="147" t="s">
        <v>745</v>
      </c>
      <c r="F22" s="114"/>
      <c r="G22" s="113" t="s">
        <v>747</v>
      </c>
      <c r="H22" s="112"/>
      <c r="I22" s="112"/>
      <c r="J22" s="112"/>
      <c r="K22" s="112"/>
      <c r="L22" s="112"/>
      <c r="M22" s="112"/>
      <c r="N22" s="112">
        <f t="shared" si="3"/>
        <v>0</v>
      </c>
      <c r="O22" s="112"/>
      <c r="P22" s="156"/>
      <c r="Q22" s="111">
        <f t="shared" si="0"/>
        <v>0</v>
      </c>
      <c r="R22" s="112"/>
      <c r="S22" s="112"/>
      <c r="T22" s="112"/>
      <c r="U22" s="112"/>
      <c r="V22" s="112"/>
      <c r="W22" s="112"/>
      <c r="X22" s="112">
        <f t="shared" si="4"/>
        <v>0</v>
      </c>
      <c r="Y22" s="112"/>
      <c r="Z22" s="156"/>
      <c r="AA22" s="111">
        <f t="shared" si="1"/>
        <v>0</v>
      </c>
      <c r="AB22" s="111">
        <v>722</v>
      </c>
      <c r="AC22" s="156"/>
      <c r="AD22" s="163"/>
    </row>
    <row r="23" spans="1:30" ht="16.399999999999999" hidden="1" customHeight="1" x14ac:dyDescent="0.35">
      <c r="A23" s="113" t="s">
        <v>633</v>
      </c>
      <c r="B23" s="115" t="s">
        <v>647</v>
      </c>
      <c r="C23" s="113" t="s">
        <v>741</v>
      </c>
      <c r="D23" s="115" t="s">
        <v>743</v>
      </c>
      <c r="E23" s="147" t="s">
        <v>745</v>
      </c>
      <c r="F23" s="114"/>
      <c r="G23" s="113" t="s">
        <v>747</v>
      </c>
      <c r="H23" s="112"/>
      <c r="I23" s="112"/>
      <c r="J23" s="112"/>
      <c r="K23" s="112"/>
      <c r="L23" s="112"/>
      <c r="M23" s="112"/>
      <c r="N23" s="112">
        <f t="shared" si="3"/>
        <v>0</v>
      </c>
      <c r="O23" s="112"/>
      <c r="P23" s="156"/>
      <c r="Q23" s="111">
        <f t="shared" si="0"/>
        <v>0</v>
      </c>
      <c r="R23" s="112"/>
      <c r="S23" s="112"/>
      <c r="T23" s="112"/>
      <c r="U23" s="112"/>
      <c r="V23" s="112"/>
      <c r="W23" s="112"/>
      <c r="X23" s="112">
        <f t="shared" si="4"/>
        <v>0</v>
      </c>
      <c r="Y23" s="112"/>
      <c r="Z23" s="156"/>
      <c r="AA23" s="111">
        <f t="shared" si="1"/>
        <v>0</v>
      </c>
      <c r="AB23" s="111">
        <v>1</v>
      </c>
      <c r="AC23" s="156"/>
      <c r="AD23" s="163"/>
    </row>
    <row r="24" spans="1:30" ht="16.399999999999999" hidden="1" customHeight="1" x14ac:dyDescent="0.35">
      <c r="A24" s="113" t="s">
        <v>633</v>
      </c>
      <c r="B24" s="115" t="s">
        <v>647</v>
      </c>
      <c r="C24" s="113" t="s">
        <v>741</v>
      </c>
      <c r="D24" s="115" t="s">
        <v>743</v>
      </c>
      <c r="E24" s="147" t="s">
        <v>745</v>
      </c>
      <c r="F24" s="114"/>
      <c r="G24" s="113" t="s">
        <v>746</v>
      </c>
      <c r="H24" s="112"/>
      <c r="I24" s="112"/>
      <c r="J24" s="112"/>
      <c r="K24" s="112"/>
      <c r="L24" s="112"/>
      <c r="M24" s="112"/>
      <c r="N24" s="112">
        <f t="shared" si="3"/>
        <v>0</v>
      </c>
      <c r="O24" s="112"/>
      <c r="P24" s="156"/>
      <c r="Q24" s="111">
        <f t="shared" si="0"/>
        <v>0</v>
      </c>
      <c r="R24" s="112"/>
      <c r="S24" s="112"/>
      <c r="T24" s="112"/>
      <c r="U24" s="112"/>
      <c r="V24" s="112"/>
      <c r="W24" s="112"/>
      <c r="X24" s="112">
        <f t="shared" si="4"/>
        <v>0</v>
      </c>
      <c r="Y24" s="112"/>
      <c r="Z24" s="156"/>
      <c r="AA24" s="111">
        <f t="shared" si="1"/>
        <v>0</v>
      </c>
      <c r="AB24" s="111">
        <v>213</v>
      </c>
      <c r="AC24" s="156">
        <v>211</v>
      </c>
      <c r="AD24" s="163"/>
    </row>
    <row r="25" spans="1:30" ht="16.399999999999999" hidden="1" customHeight="1" x14ac:dyDescent="0.35">
      <c r="A25" s="113" t="s">
        <v>633</v>
      </c>
      <c r="B25" s="115" t="s">
        <v>647</v>
      </c>
      <c r="C25" s="113" t="s">
        <v>741</v>
      </c>
      <c r="D25" s="115" t="s">
        <v>743</v>
      </c>
      <c r="E25" s="147" t="s">
        <v>745</v>
      </c>
      <c r="F25" s="114"/>
      <c r="G25" s="113" t="s">
        <v>747</v>
      </c>
      <c r="H25" s="112"/>
      <c r="I25" s="112"/>
      <c r="J25" s="112"/>
      <c r="K25" s="112"/>
      <c r="L25" s="112"/>
      <c r="M25" s="112"/>
      <c r="N25" s="112">
        <f t="shared" si="3"/>
        <v>0</v>
      </c>
      <c r="O25" s="112"/>
      <c r="P25" s="156"/>
      <c r="Q25" s="111">
        <f t="shared" si="0"/>
        <v>0</v>
      </c>
      <c r="R25" s="112"/>
      <c r="S25" s="112"/>
      <c r="T25" s="112"/>
      <c r="U25" s="112"/>
      <c r="V25" s="112"/>
      <c r="W25" s="112"/>
      <c r="X25" s="112">
        <f t="shared" si="4"/>
        <v>0</v>
      </c>
      <c r="Y25" s="112"/>
      <c r="Z25" s="156"/>
      <c r="AA25" s="111">
        <f t="shared" si="1"/>
        <v>0</v>
      </c>
      <c r="AB25" s="111">
        <v>6</v>
      </c>
      <c r="AC25" s="156"/>
      <c r="AD25" s="163"/>
    </row>
    <row r="26" spans="1:30" ht="16.399999999999999" hidden="1" customHeight="1" x14ac:dyDescent="0.35">
      <c r="A26" s="113" t="s">
        <v>633</v>
      </c>
      <c r="B26" s="115" t="s">
        <v>647</v>
      </c>
      <c r="C26" s="113" t="s">
        <v>741</v>
      </c>
      <c r="D26" s="115" t="s">
        <v>743</v>
      </c>
      <c r="E26" s="147" t="s">
        <v>745</v>
      </c>
      <c r="F26" s="114"/>
      <c r="G26" s="113" t="s">
        <v>747</v>
      </c>
      <c r="H26" s="112"/>
      <c r="I26" s="112"/>
      <c r="J26" s="112"/>
      <c r="K26" s="112"/>
      <c r="L26" s="112"/>
      <c r="M26" s="112"/>
      <c r="N26" s="112">
        <f t="shared" si="3"/>
        <v>0</v>
      </c>
      <c r="O26" s="112"/>
      <c r="P26" s="156"/>
      <c r="Q26" s="111">
        <f t="shared" si="0"/>
        <v>0</v>
      </c>
      <c r="R26" s="112"/>
      <c r="S26" s="112"/>
      <c r="T26" s="112"/>
      <c r="U26" s="112"/>
      <c r="V26" s="112"/>
      <c r="W26" s="112"/>
      <c r="X26" s="112">
        <f t="shared" si="4"/>
        <v>0</v>
      </c>
      <c r="Y26" s="112"/>
      <c r="Z26" s="156"/>
      <c r="AA26" s="111">
        <f t="shared" si="1"/>
        <v>0</v>
      </c>
      <c r="AB26" s="111">
        <v>1</v>
      </c>
      <c r="AC26" s="156"/>
      <c r="AD26" s="163"/>
    </row>
    <row r="27" spans="1:30" ht="16.399999999999999" hidden="1" customHeight="1" x14ac:dyDescent="0.35">
      <c r="A27" s="113" t="s">
        <v>633</v>
      </c>
      <c r="B27" s="115" t="s">
        <v>647</v>
      </c>
      <c r="C27" s="113" t="s">
        <v>741</v>
      </c>
      <c r="D27" s="115" t="s">
        <v>743</v>
      </c>
      <c r="E27" s="147" t="s">
        <v>745</v>
      </c>
      <c r="F27" s="114"/>
      <c r="G27" s="113" t="s">
        <v>747</v>
      </c>
      <c r="H27" s="112"/>
      <c r="I27" s="112"/>
      <c r="J27" s="112"/>
      <c r="K27" s="112"/>
      <c r="L27" s="112"/>
      <c r="M27" s="112"/>
      <c r="N27" s="112">
        <f t="shared" si="3"/>
        <v>0</v>
      </c>
      <c r="O27" s="112"/>
      <c r="P27" s="156"/>
      <c r="Q27" s="111">
        <f t="shared" si="0"/>
        <v>0</v>
      </c>
      <c r="R27" s="112"/>
      <c r="S27" s="112"/>
      <c r="T27" s="112"/>
      <c r="U27" s="112"/>
      <c r="V27" s="112"/>
      <c r="W27" s="112"/>
      <c r="X27" s="112">
        <f t="shared" si="4"/>
        <v>0</v>
      </c>
      <c r="Y27" s="112"/>
      <c r="Z27" s="156"/>
      <c r="AA27" s="111">
        <f t="shared" si="1"/>
        <v>0</v>
      </c>
      <c r="AB27" s="111">
        <v>1779</v>
      </c>
      <c r="AC27" s="156"/>
      <c r="AD27" s="163"/>
    </row>
    <row r="28" spans="1:30" ht="16.399999999999999" hidden="1" customHeight="1" x14ac:dyDescent="0.35">
      <c r="A28" s="113" t="s">
        <v>633</v>
      </c>
      <c r="B28" s="115" t="s">
        <v>647</v>
      </c>
      <c r="C28" s="113" t="s">
        <v>741</v>
      </c>
      <c r="D28" s="115" t="s">
        <v>743</v>
      </c>
      <c r="E28" s="147" t="s">
        <v>745</v>
      </c>
      <c r="F28" s="114"/>
      <c r="G28" s="113" t="s">
        <v>747</v>
      </c>
      <c r="H28" s="112"/>
      <c r="I28" s="112"/>
      <c r="J28" s="112"/>
      <c r="K28" s="112"/>
      <c r="L28" s="112"/>
      <c r="M28" s="112"/>
      <c r="N28" s="112">
        <f t="shared" si="3"/>
        <v>0</v>
      </c>
      <c r="O28" s="112"/>
      <c r="P28" s="156"/>
      <c r="Q28" s="111">
        <f t="shared" si="0"/>
        <v>0</v>
      </c>
      <c r="R28" s="112"/>
      <c r="S28" s="112"/>
      <c r="T28" s="112"/>
      <c r="U28" s="112"/>
      <c r="V28" s="112"/>
      <c r="W28" s="112"/>
      <c r="X28" s="112">
        <f t="shared" si="4"/>
        <v>0</v>
      </c>
      <c r="Y28" s="112"/>
      <c r="Z28" s="156"/>
      <c r="AA28" s="111">
        <f t="shared" si="1"/>
        <v>0</v>
      </c>
      <c r="AB28" s="111">
        <v>1</v>
      </c>
      <c r="AC28" s="156"/>
      <c r="AD28" s="163"/>
    </row>
    <row r="29" spans="1:30" ht="16.399999999999999" hidden="1" customHeight="1" x14ac:dyDescent="0.35">
      <c r="A29" s="113" t="s">
        <v>633</v>
      </c>
      <c r="B29" s="115" t="s">
        <v>647</v>
      </c>
      <c r="C29" s="113" t="s">
        <v>741</v>
      </c>
      <c r="D29" s="115" t="s">
        <v>743</v>
      </c>
      <c r="E29" s="147" t="s">
        <v>745</v>
      </c>
      <c r="F29" s="114"/>
      <c r="G29" s="113" t="s">
        <v>747</v>
      </c>
      <c r="H29" s="112"/>
      <c r="I29" s="112"/>
      <c r="J29" s="112"/>
      <c r="K29" s="112"/>
      <c r="L29" s="112"/>
      <c r="M29" s="112"/>
      <c r="N29" s="112">
        <f t="shared" si="3"/>
        <v>0</v>
      </c>
      <c r="O29" s="112"/>
      <c r="P29" s="156"/>
      <c r="Q29" s="111">
        <f t="shared" si="0"/>
        <v>0</v>
      </c>
      <c r="R29" s="112"/>
      <c r="S29" s="112"/>
      <c r="T29" s="112"/>
      <c r="U29" s="112"/>
      <c r="V29" s="112"/>
      <c r="W29" s="112"/>
      <c r="X29" s="112">
        <f t="shared" si="4"/>
        <v>0</v>
      </c>
      <c r="Y29" s="112"/>
      <c r="Z29" s="156"/>
      <c r="AA29" s="111">
        <f t="shared" si="1"/>
        <v>0</v>
      </c>
      <c r="AB29" s="111">
        <v>57</v>
      </c>
      <c r="AC29" s="156"/>
      <c r="AD29" s="163"/>
    </row>
    <row r="30" spans="1:30" ht="16.399999999999999" hidden="1" customHeight="1" x14ac:dyDescent="0.35">
      <c r="A30" s="113" t="s">
        <v>633</v>
      </c>
      <c r="B30" s="115" t="s">
        <v>647</v>
      </c>
      <c r="C30" s="113" t="s">
        <v>741</v>
      </c>
      <c r="D30" s="115" t="s">
        <v>743</v>
      </c>
      <c r="E30" s="147" t="s">
        <v>745</v>
      </c>
      <c r="F30" s="114"/>
      <c r="G30" s="113" t="s">
        <v>747</v>
      </c>
      <c r="H30" s="112"/>
      <c r="I30" s="112"/>
      <c r="J30" s="112"/>
      <c r="K30" s="112"/>
      <c r="L30" s="112"/>
      <c r="M30" s="112"/>
      <c r="N30" s="112">
        <f t="shared" si="3"/>
        <v>0</v>
      </c>
      <c r="O30" s="112"/>
      <c r="P30" s="156"/>
      <c r="Q30" s="111">
        <f t="shared" si="0"/>
        <v>0</v>
      </c>
      <c r="R30" s="112"/>
      <c r="S30" s="112"/>
      <c r="T30" s="112"/>
      <c r="U30" s="112"/>
      <c r="V30" s="112"/>
      <c r="W30" s="112"/>
      <c r="X30" s="112">
        <f t="shared" si="4"/>
        <v>0</v>
      </c>
      <c r="Y30" s="112"/>
      <c r="Z30" s="156"/>
      <c r="AA30" s="111">
        <f t="shared" si="1"/>
        <v>0</v>
      </c>
      <c r="AB30" s="111">
        <v>1</v>
      </c>
      <c r="AC30" s="156"/>
      <c r="AD30" s="163"/>
    </row>
    <row r="31" spans="1:30" ht="16.399999999999999" hidden="1" customHeight="1" x14ac:dyDescent="0.35">
      <c r="A31" s="113" t="s">
        <v>633</v>
      </c>
      <c r="B31" s="115" t="s">
        <v>647</v>
      </c>
      <c r="C31" s="113" t="s">
        <v>741</v>
      </c>
      <c r="D31" s="115" t="s">
        <v>743</v>
      </c>
      <c r="E31" s="147" t="s">
        <v>745</v>
      </c>
      <c r="F31" s="114"/>
      <c r="G31" s="113" t="s">
        <v>747</v>
      </c>
      <c r="H31" s="112"/>
      <c r="I31" s="112"/>
      <c r="J31" s="112"/>
      <c r="K31" s="112"/>
      <c r="L31" s="112"/>
      <c r="M31" s="112"/>
      <c r="N31" s="112">
        <f t="shared" si="3"/>
        <v>0</v>
      </c>
      <c r="O31" s="112"/>
      <c r="P31" s="156"/>
      <c r="Q31" s="111">
        <f t="shared" si="0"/>
        <v>0</v>
      </c>
      <c r="R31" s="112"/>
      <c r="S31" s="112"/>
      <c r="T31" s="112"/>
      <c r="U31" s="112"/>
      <c r="V31" s="112"/>
      <c r="W31" s="112"/>
      <c r="X31" s="112">
        <f t="shared" si="4"/>
        <v>0</v>
      </c>
      <c r="Y31" s="112"/>
      <c r="Z31" s="156"/>
      <c r="AA31" s="111">
        <f t="shared" si="1"/>
        <v>0</v>
      </c>
      <c r="AB31" s="111">
        <v>57</v>
      </c>
      <c r="AC31" s="156"/>
      <c r="AD31" s="163"/>
    </row>
    <row r="32" spans="1:30" ht="16.399999999999999" hidden="1" customHeight="1" x14ac:dyDescent="0.35">
      <c r="A32" s="113" t="s">
        <v>633</v>
      </c>
      <c r="B32" s="115" t="s">
        <v>647</v>
      </c>
      <c r="C32" s="113" t="s">
        <v>741</v>
      </c>
      <c r="D32" s="115" t="s">
        <v>743</v>
      </c>
      <c r="E32" s="147" t="s">
        <v>745</v>
      </c>
      <c r="F32" s="114"/>
      <c r="G32" s="113" t="s">
        <v>747</v>
      </c>
      <c r="H32" s="112"/>
      <c r="I32" s="112"/>
      <c r="J32" s="112"/>
      <c r="K32" s="112"/>
      <c r="L32" s="112"/>
      <c r="M32" s="112"/>
      <c r="N32" s="112">
        <f t="shared" si="3"/>
        <v>0</v>
      </c>
      <c r="O32" s="112"/>
      <c r="P32" s="156"/>
      <c r="Q32" s="111">
        <f t="shared" si="0"/>
        <v>0</v>
      </c>
      <c r="R32" s="112"/>
      <c r="S32" s="112"/>
      <c r="T32" s="112"/>
      <c r="U32" s="112"/>
      <c r="V32" s="112"/>
      <c r="W32" s="112"/>
      <c r="X32" s="112">
        <f t="shared" si="4"/>
        <v>0</v>
      </c>
      <c r="Y32" s="112"/>
      <c r="Z32" s="156"/>
      <c r="AA32" s="111">
        <f t="shared" si="1"/>
        <v>0</v>
      </c>
      <c r="AB32" s="111">
        <v>1</v>
      </c>
      <c r="AC32" s="156"/>
      <c r="AD32" s="163"/>
    </row>
    <row r="33" spans="1:30" ht="16.399999999999999" hidden="1" customHeight="1" x14ac:dyDescent="0.35">
      <c r="A33" s="113" t="s">
        <v>633</v>
      </c>
      <c r="B33" s="115" t="s">
        <v>647</v>
      </c>
      <c r="C33" s="113" t="s">
        <v>741</v>
      </c>
      <c r="D33" s="115" t="s">
        <v>743</v>
      </c>
      <c r="E33" s="147" t="s">
        <v>745</v>
      </c>
      <c r="F33" s="114"/>
      <c r="G33" s="113" t="s">
        <v>747</v>
      </c>
      <c r="H33" s="112"/>
      <c r="I33" s="112"/>
      <c r="J33" s="112"/>
      <c r="K33" s="112"/>
      <c r="L33" s="112"/>
      <c r="M33" s="112"/>
      <c r="N33" s="112">
        <f t="shared" si="3"/>
        <v>0</v>
      </c>
      <c r="O33" s="112"/>
      <c r="P33" s="156"/>
      <c r="Q33" s="111">
        <f t="shared" si="0"/>
        <v>0</v>
      </c>
      <c r="R33" s="112"/>
      <c r="S33" s="112"/>
      <c r="T33" s="112"/>
      <c r="U33" s="112"/>
      <c r="V33" s="112"/>
      <c r="W33" s="112"/>
      <c r="X33" s="112">
        <f t="shared" si="4"/>
        <v>0</v>
      </c>
      <c r="Y33" s="112"/>
      <c r="Z33" s="156"/>
      <c r="AA33" s="111">
        <f t="shared" si="1"/>
        <v>0</v>
      </c>
      <c r="AB33" s="111">
        <v>75</v>
      </c>
      <c r="AC33" s="156"/>
      <c r="AD33" s="163"/>
    </row>
    <row r="34" spans="1:30" ht="16.399999999999999" hidden="1" customHeight="1" x14ac:dyDescent="0.35">
      <c r="A34" s="113" t="s">
        <v>633</v>
      </c>
      <c r="B34" s="115" t="s">
        <v>647</v>
      </c>
      <c r="C34" s="113" t="s">
        <v>741</v>
      </c>
      <c r="D34" s="115" t="s">
        <v>743</v>
      </c>
      <c r="E34" s="147" t="s">
        <v>745</v>
      </c>
      <c r="F34" s="114"/>
      <c r="G34" s="113" t="s">
        <v>747</v>
      </c>
      <c r="H34" s="112"/>
      <c r="I34" s="112"/>
      <c r="J34" s="112"/>
      <c r="K34" s="112"/>
      <c r="L34" s="112"/>
      <c r="M34" s="112"/>
      <c r="N34" s="112">
        <f t="shared" si="3"/>
        <v>0</v>
      </c>
      <c r="O34" s="112"/>
      <c r="P34" s="156"/>
      <c r="Q34" s="111">
        <f t="shared" si="0"/>
        <v>0</v>
      </c>
      <c r="R34" s="112"/>
      <c r="S34" s="112"/>
      <c r="T34" s="112"/>
      <c r="U34" s="112"/>
      <c r="V34" s="112"/>
      <c r="W34" s="112"/>
      <c r="X34" s="112">
        <f t="shared" si="4"/>
        <v>0</v>
      </c>
      <c r="Y34" s="112"/>
      <c r="Z34" s="156"/>
      <c r="AA34" s="111">
        <f t="shared" si="1"/>
        <v>0</v>
      </c>
      <c r="AB34" s="111">
        <v>1</v>
      </c>
      <c r="AC34" s="156"/>
      <c r="AD34" s="163"/>
    </row>
    <row r="35" spans="1:30" ht="16.399999999999999" hidden="1" customHeight="1" x14ac:dyDescent="0.35">
      <c r="A35" s="113" t="s">
        <v>633</v>
      </c>
      <c r="B35" s="115" t="s">
        <v>647</v>
      </c>
      <c r="C35" s="113" t="s">
        <v>741</v>
      </c>
      <c r="D35" s="115" t="s">
        <v>743</v>
      </c>
      <c r="E35" s="147" t="s">
        <v>745</v>
      </c>
      <c r="F35" s="114"/>
      <c r="G35" s="113" t="s">
        <v>747</v>
      </c>
      <c r="H35" s="112"/>
      <c r="I35" s="112"/>
      <c r="J35" s="112"/>
      <c r="K35" s="112"/>
      <c r="L35" s="112"/>
      <c r="M35" s="112"/>
      <c r="N35" s="112">
        <f t="shared" si="3"/>
        <v>0</v>
      </c>
      <c r="O35" s="112"/>
      <c r="P35" s="156"/>
      <c r="Q35" s="111">
        <f t="shared" si="0"/>
        <v>0</v>
      </c>
      <c r="R35" s="112"/>
      <c r="S35" s="112"/>
      <c r="T35" s="112"/>
      <c r="U35" s="112"/>
      <c r="V35" s="112"/>
      <c r="W35" s="112"/>
      <c r="X35" s="112">
        <f t="shared" si="4"/>
        <v>0</v>
      </c>
      <c r="Y35" s="112"/>
      <c r="Z35" s="156"/>
      <c r="AA35" s="111">
        <f t="shared" si="1"/>
        <v>0</v>
      </c>
      <c r="AB35" s="111">
        <v>1</v>
      </c>
      <c r="AC35" s="156"/>
      <c r="AD35" s="163"/>
    </row>
    <row r="36" spans="1:30" ht="16.399999999999999" hidden="1" customHeight="1" x14ac:dyDescent="0.35">
      <c r="A36" s="113" t="s">
        <v>633</v>
      </c>
      <c r="B36" s="115" t="s">
        <v>647</v>
      </c>
      <c r="C36" s="113" t="s">
        <v>741</v>
      </c>
      <c r="D36" s="115" t="s">
        <v>743</v>
      </c>
      <c r="E36" s="147" t="s">
        <v>745</v>
      </c>
      <c r="F36" s="114"/>
      <c r="G36" s="113" t="s">
        <v>747</v>
      </c>
      <c r="H36" s="112"/>
      <c r="I36" s="112"/>
      <c r="J36" s="112"/>
      <c r="K36" s="112"/>
      <c r="L36" s="112"/>
      <c r="M36" s="112"/>
      <c r="N36" s="112">
        <f t="shared" si="3"/>
        <v>0</v>
      </c>
      <c r="O36" s="112"/>
      <c r="P36" s="156"/>
      <c r="Q36" s="111">
        <f t="shared" si="0"/>
        <v>0</v>
      </c>
      <c r="R36" s="112"/>
      <c r="S36" s="112"/>
      <c r="T36" s="112"/>
      <c r="U36" s="112"/>
      <c r="V36" s="112"/>
      <c r="W36" s="112"/>
      <c r="X36" s="112">
        <f t="shared" si="4"/>
        <v>0</v>
      </c>
      <c r="Y36" s="112"/>
      <c r="Z36" s="156"/>
      <c r="AA36" s="111">
        <f t="shared" si="1"/>
        <v>0</v>
      </c>
      <c r="AB36" s="111">
        <v>1</v>
      </c>
      <c r="AC36" s="156"/>
      <c r="AD36" s="163"/>
    </row>
    <row r="37" spans="1:30" ht="16.399999999999999" hidden="1" customHeight="1" x14ac:dyDescent="0.35">
      <c r="A37" s="113" t="s">
        <v>633</v>
      </c>
      <c r="B37" s="115" t="s">
        <v>647</v>
      </c>
      <c r="C37" s="113" t="s">
        <v>741</v>
      </c>
      <c r="D37" s="115" t="s">
        <v>743</v>
      </c>
      <c r="E37" s="147" t="s">
        <v>745</v>
      </c>
      <c r="F37" s="114"/>
      <c r="G37" s="113" t="s">
        <v>747</v>
      </c>
      <c r="H37" s="112"/>
      <c r="I37" s="112"/>
      <c r="J37" s="112"/>
      <c r="K37" s="112"/>
      <c r="L37" s="112"/>
      <c r="M37" s="112"/>
      <c r="N37" s="112">
        <f t="shared" si="3"/>
        <v>0</v>
      </c>
      <c r="O37" s="112"/>
      <c r="P37" s="156"/>
      <c r="Q37" s="111">
        <f t="shared" si="0"/>
        <v>0</v>
      </c>
      <c r="R37" s="112"/>
      <c r="S37" s="112"/>
      <c r="T37" s="112"/>
      <c r="U37" s="112"/>
      <c r="V37" s="112"/>
      <c r="W37" s="112"/>
      <c r="X37" s="112">
        <f t="shared" si="4"/>
        <v>0</v>
      </c>
      <c r="Y37" s="112"/>
      <c r="Z37" s="156"/>
      <c r="AA37" s="111">
        <f t="shared" si="1"/>
        <v>0</v>
      </c>
      <c r="AB37" s="111">
        <v>1</v>
      </c>
      <c r="AC37" s="156"/>
      <c r="AD37" s="163"/>
    </row>
    <row r="38" spans="1:30" ht="16.399999999999999" hidden="1" customHeight="1" x14ac:dyDescent="0.35">
      <c r="A38" s="113" t="s">
        <v>623</v>
      </c>
      <c r="B38" s="115" t="s">
        <v>647</v>
      </c>
      <c r="C38" s="113" t="s">
        <v>741</v>
      </c>
      <c r="D38" s="115" t="s">
        <v>743</v>
      </c>
      <c r="E38" s="147" t="s">
        <v>745</v>
      </c>
      <c r="F38" s="114"/>
      <c r="G38" s="113" t="s">
        <v>747</v>
      </c>
      <c r="H38" s="112"/>
      <c r="I38" s="112"/>
      <c r="J38" s="112"/>
      <c r="K38" s="112"/>
      <c r="L38" s="112"/>
      <c r="M38" s="112"/>
      <c r="N38" s="112">
        <f t="shared" si="3"/>
        <v>0</v>
      </c>
      <c r="O38" s="112"/>
      <c r="P38" s="156"/>
      <c r="Q38" s="111">
        <f t="shared" si="0"/>
        <v>0</v>
      </c>
      <c r="R38" s="112"/>
      <c r="S38" s="112"/>
      <c r="T38" s="112"/>
      <c r="U38" s="112"/>
      <c r="V38" s="112"/>
      <c r="W38" s="112"/>
      <c r="X38" s="112">
        <f t="shared" si="4"/>
        <v>0</v>
      </c>
      <c r="Y38" s="112"/>
      <c r="Z38" s="156"/>
      <c r="AA38" s="111">
        <f t="shared" si="1"/>
        <v>0</v>
      </c>
      <c r="AB38" s="111">
        <v>41</v>
      </c>
      <c r="AC38" s="156"/>
      <c r="AD38" s="163"/>
    </row>
    <row r="39" spans="1:30" ht="16.399999999999999" hidden="1" customHeight="1" x14ac:dyDescent="0.35">
      <c r="A39" s="113" t="s">
        <v>623</v>
      </c>
      <c r="B39" s="115" t="s">
        <v>647</v>
      </c>
      <c r="C39" s="113" t="s">
        <v>741</v>
      </c>
      <c r="D39" s="115" t="s">
        <v>743</v>
      </c>
      <c r="E39" s="147" t="s">
        <v>745</v>
      </c>
      <c r="F39" s="114"/>
      <c r="G39" s="113" t="s">
        <v>747</v>
      </c>
      <c r="H39" s="112"/>
      <c r="I39" s="112"/>
      <c r="J39" s="112"/>
      <c r="K39" s="112"/>
      <c r="L39" s="112"/>
      <c r="M39" s="112"/>
      <c r="N39" s="112">
        <f t="shared" si="3"/>
        <v>0</v>
      </c>
      <c r="O39" s="112"/>
      <c r="P39" s="156"/>
      <c r="Q39" s="111">
        <f t="shared" si="0"/>
        <v>0</v>
      </c>
      <c r="R39" s="112"/>
      <c r="S39" s="112"/>
      <c r="T39" s="112"/>
      <c r="U39" s="112"/>
      <c r="V39" s="112"/>
      <c r="W39" s="112"/>
      <c r="X39" s="112">
        <f t="shared" si="4"/>
        <v>0</v>
      </c>
      <c r="Y39" s="112"/>
      <c r="Z39" s="156"/>
      <c r="AA39" s="111">
        <f t="shared" si="1"/>
        <v>0</v>
      </c>
      <c r="AB39" s="111">
        <v>104</v>
      </c>
      <c r="AC39" s="156"/>
      <c r="AD39" s="163"/>
    </row>
    <row r="40" spans="1:30" ht="16.399999999999999" hidden="1" customHeight="1" x14ac:dyDescent="0.35">
      <c r="A40" s="113" t="s">
        <v>623</v>
      </c>
      <c r="B40" s="115" t="s">
        <v>647</v>
      </c>
      <c r="C40" s="113" t="s">
        <v>741</v>
      </c>
      <c r="D40" s="115" t="s">
        <v>743</v>
      </c>
      <c r="E40" s="147" t="s">
        <v>745</v>
      </c>
      <c r="F40" s="114"/>
      <c r="G40" s="113" t="s">
        <v>747</v>
      </c>
      <c r="H40" s="112"/>
      <c r="I40" s="112"/>
      <c r="J40" s="112"/>
      <c r="K40" s="112"/>
      <c r="L40" s="112"/>
      <c r="M40" s="112"/>
      <c r="N40" s="112">
        <f t="shared" si="3"/>
        <v>0</v>
      </c>
      <c r="O40" s="112"/>
      <c r="P40" s="156"/>
      <c r="Q40" s="111">
        <f t="shared" si="0"/>
        <v>0</v>
      </c>
      <c r="R40" s="112"/>
      <c r="S40" s="112"/>
      <c r="T40" s="112"/>
      <c r="U40" s="112"/>
      <c r="V40" s="112"/>
      <c r="W40" s="112"/>
      <c r="X40" s="112">
        <f t="shared" si="4"/>
        <v>0</v>
      </c>
      <c r="Y40" s="112"/>
      <c r="Z40" s="156"/>
      <c r="AA40" s="111">
        <f t="shared" si="1"/>
        <v>0</v>
      </c>
      <c r="AB40" s="111">
        <v>2</v>
      </c>
      <c r="AC40" s="156"/>
      <c r="AD40" s="163"/>
    </row>
    <row r="41" spans="1:30" ht="16.399999999999999" hidden="1" customHeight="1" x14ac:dyDescent="0.35">
      <c r="A41" s="113" t="s">
        <v>623</v>
      </c>
      <c r="B41" s="115" t="s">
        <v>647</v>
      </c>
      <c r="C41" s="113" t="s">
        <v>741</v>
      </c>
      <c r="D41" s="115" t="s">
        <v>743</v>
      </c>
      <c r="E41" s="147" t="s">
        <v>745</v>
      </c>
      <c r="F41" s="114"/>
      <c r="G41" s="113" t="s">
        <v>747</v>
      </c>
      <c r="H41" s="112"/>
      <c r="I41" s="112"/>
      <c r="J41" s="112"/>
      <c r="K41" s="112"/>
      <c r="L41" s="112"/>
      <c r="M41" s="112"/>
      <c r="N41" s="112">
        <f t="shared" ref="N41:N72" si="5">IF(SUM(K41:M41) = 0,0,K41+L41+M41)</f>
        <v>0</v>
      </c>
      <c r="O41" s="112"/>
      <c r="P41" s="156"/>
      <c r="Q41" s="111">
        <f t="shared" ref="Q41:Q72" si="6">IF(SUM(H41:P41) = 0,0,H41+I41+J41+N41+O41+P41)</f>
        <v>0</v>
      </c>
      <c r="R41" s="112"/>
      <c r="S41" s="112"/>
      <c r="T41" s="112"/>
      <c r="U41" s="112"/>
      <c r="V41" s="112"/>
      <c r="W41" s="112"/>
      <c r="X41" s="112">
        <f t="shared" ref="X41:X72" si="7">IF(SUM(U41:W41)=0,0,U41+V41+W41)</f>
        <v>0</v>
      </c>
      <c r="Y41" s="112"/>
      <c r="Z41" s="156"/>
      <c r="AA41" s="111">
        <f t="shared" ref="AA41:AA72" si="8">IF(SUM(R41:Z41)=0,0,R41+S41+T41+X41+Y41+Z41)</f>
        <v>0</v>
      </c>
      <c r="AB41" s="111">
        <v>23</v>
      </c>
      <c r="AC41" s="156"/>
      <c r="AD41" s="163"/>
    </row>
    <row r="42" spans="1:30" ht="16.399999999999999" hidden="1" customHeight="1" x14ac:dyDescent="0.35">
      <c r="A42" s="113" t="s">
        <v>623</v>
      </c>
      <c r="B42" s="115" t="s">
        <v>647</v>
      </c>
      <c r="C42" s="113" t="s">
        <v>741</v>
      </c>
      <c r="D42" s="115" t="s">
        <v>743</v>
      </c>
      <c r="E42" s="147" t="s">
        <v>745</v>
      </c>
      <c r="F42" s="114"/>
      <c r="G42" s="113" t="s">
        <v>747</v>
      </c>
      <c r="H42" s="112"/>
      <c r="I42" s="112"/>
      <c r="J42" s="112"/>
      <c r="K42" s="112"/>
      <c r="L42" s="112"/>
      <c r="M42" s="112"/>
      <c r="N42" s="112">
        <f t="shared" si="5"/>
        <v>0</v>
      </c>
      <c r="O42" s="112"/>
      <c r="P42" s="156"/>
      <c r="Q42" s="111">
        <f t="shared" si="6"/>
        <v>0</v>
      </c>
      <c r="R42" s="112"/>
      <c r="S42" s="112"/>
      <c r="T42" s="112"/>
      <c r="U42" s="112"/>
      <c r="V42" s="112"/>
      <c r="W42" s="112"/>
      <c r="X42" s="112">
        <f t="shared" si="7"/>
        <v>0</v>
      </c>
      <c r="Y42" s="112"/>
      <c r="Z42" s="156"/>
      <c r="AA42" s="111">
        <f t="shared" si="8"/>
        <v>0</v>
      </c>
      <c r="AB42" s="111">
        <v>9</v>
      </c>
      <c r="AC42" s="156"/>
      <c r="AD42" s="163"/>
    </row>
    <row r="43" spans="1:30" ht="16.399999999999999" hidden="1" customHeight="1" x14ac:dyDescent="0.35">
      <c r="A43" s="113" t="s">
        <v>623</v>
      </c>
      <c r="B43" s="115" t="s">
        <v>647</v>
      </c>
      <c r="C43" s="113" t="s">
        <v>741</v>
      </c>
      <c r="D43" s="115" t="s">
        <v>743</v>
      </c>
      <c r="E43" s="147" t="s">
        <v>745</v>
      </c>
      <c r="F43" s="114"/>
      <c r="G43" s="113" t="s">
        <v>747</v>
      </c>
      <c r="H43" s="112"/>
      <c r="I43" s="112"/>
      <c r="J43" s="112"/>
      <c r="K43" s="112"/>
      <c r="L43" s="112"/>
      <c r="M43" s="112"/>
      <c r="N43" s="112">
        <f t="shared" si="5"/>
        <v>0</v>
      </c>
      <c r="O43" s="112"/>
      <c r="P43" s="156"/>
      <c r="Q43" s="111">
        <f t="shared" si="6"/>
        <v>0</v>
      </c>
      <c r="R43" s="112"/>
      <c r="S43" s="112"/>
      <c r="T43" s="112"/>
      <c r="U43" s="112"/>
      <c r="V43" s="112"/>
      <c r="W43" s="112"/>
      <c r="X43" s="112">
        <f t="shared" si="7"/>
        <v>0</v>
      </c>
      <c r="Y43" s="112"/>
      <c r="Z43" s="156"/>
      <c r="AA43" s="111">
        <f t="shared" si="8"/>
        <v>0</v>
      </c>
      <c r="AB43" s="111">
        <v>24</v>
      </c>
      <c r="AC43" s="156"/>
      <c r="AD43" s="163"/>
    </row>
    <row r="44" spans="1:30" ht="16.399999999999999" hidden="1" customHeight="1" x14ac:dyDescent="0.35">
      <c r="A44" s="113" t="s">
        <v>623</v>
      </c>
      <c r="B44" s="115" t="s">
        <v>647</v>
      </c>
      <c r="C44" s="113" t="s">
        <v>741</v>
      </c>
      <c r="D44" s="115" t="s">
        <v>743</v>
      </c>
      <c r="E44" s="147" t="s">
        <v>745</v>
      </c>
      <c r="F44" s="114"/>
      <c r="G44" s="113" t="s">
        <v>747</v>
      </c>
      <c r="H44" s="112"/>
      <c r="I44" s="112"/>
      <c r="J44" s="112"/>
      <c r="K44" s="112"/>
      <c r="L44" s="112"/>
      <c r="M44" s="112"/>
      <c r="N44" s="112">
        <f t="shared" si="5"/>
        <v>0</v>
      </c>
      <c r="O44" s="112"/>
      <c r="P44" s="156"/>
      <c r="Q44" s="111">
        <f t="shared" si="6"/>
        <v>0</v>
      </c>
      <c r="R44" s="112"/>
      <c r="S44" s="112"/>
      <c r="T44" s="112"/>
      <c r="U44" s="112"/>
      <c r="V44" s="112"/>
      <c r="W44" s="112"/>
      <c r="X44" s="112">
        <f t="shared" si="7"/>
        <v>0</v>
      </c>
      <c r="Y44" s="112"/>
      <c r="Z44" s="156"/>
      <c r="AA44" s="111">
        <f t="shared" si="8"/>
        <v>0</v>
      </c>
      <c r="AB44" s="111">
        <v>7</v>
      </c>
      <c r="AC44" s="156"/>
      <c r="AD44" s="163"/>
    </row>
    <row r="45" spans="1:30" ht="16.399999999999999" hidden="1" customHeight="1" x14ac:dyDescent="0.35">
      <c r="A45" s="113" t="s">
        <v>623</v>
      </c>
      <c r="B45" s="115" t="s">
        <v>647</v>
      </c>
      <c r="C45" s="113" t="s">
        <v>741</v>
      </c>
      <c r="D45" s="115" t="s">
        <v>743</v>
      </c>
      <c r="E45" s="147" t="s">
        <v>745</v>
      </c>
      <c r="F45" s="114"/>
      <c r="G45" s="113" t="s">
        <v>747</v>
      </c>
      <c r="H45" s="112"/>
      <c r="I45" s="112"/>
      <c r="J45" s="112"/>
      <c r="K45" s="112"/>
      <c r="L45" s="112"/>
      <c r="M45" s="112"/>
      <c r="N45" s="112">
        <f t="shared" si="5"/>
        <v>0</v>
      </c>
      <c r="O45" s="112"/>
      <c r="P45" s="156"/>
      <c r="Q45" s="111">
        <f t="shared" si="6"/>
        <v>0</v>
      </c>
      <c r="R45" s="112"/>
      <c r="S45" s="112"/>
      <c r="T45" s="112"/>
      <c r="U45" s="112"/>
      <c r="V45" s="112"/>
      <c r="W45" s="112"/>
      <c r="X45" s="112">
        <f t="shared" si="7"/>
        <v>0</v>
      </c>
      <c r="Y45" s="112"/>
      <c r="Z45" s="156"/>
      <c r="AA45" s="111">
        <f t="shared" si="8"/>
        <v>0</v>
      </c>
      <c r="AB45" s="111">
        <v>13</v>
      </c>
      <c r="AC45" s="156"/>
      <c r="AD45" s="163"/>
    </row>
    <row r="46" spans="1:30" ht="16.399999999999999" hidden="1" customHeight="1" x14ac:dyDescent="0.35">
      <c r="A46" s="113" t="s">
        <v>623</v>
      </c>
      <c r="B46" s="115" t="s">
        <v>647</v>
      </c>
      <c r="C46" s="113" t="s">
        <v>741</v>
      </c>
      <c r="D46" s="115" t="s">
        <v>743</v>
      </c>
      <c r="E46" s="147" t="s">
        <v>745</v>
      </c>
      <c r="F46" s="114"/>
      <c r="G46" s="113" t="s">
        <v>747</v>
      </c>
      <c r="H46" s="112"/>
      <c r="I46" s="112"/>
      <c r="J46" s="112"/>
      <c r="K46" s="112"/>
      <c r="L46" s="112"/>
      <c r="M46" s="112"/>
      <c r="N46" s="112">
        <f t="shared" si="5"/>
        <v>0</v>
      </c>
      <c r="O46" s="112"/>
      <c r="P46" s="156"/>
      <c r="Q46" s="111">
        <f t="shared" si="6"/>
        <v>0</v>
      </c>
      <c r="R46" s="112"/>
      <c r="S46" s="112"/>
      <c r="T46" s="112"/>
      <c r="U46" s="112"/>
      <c r="V46" s="112"/>
      <c r="W46" s="112"/>
      <c r="X46" s="112">
        <f t="shared" si="7"/>
        <v>0</v>
      </c>
      <c r="Y46" s="112"/>
      <c r="Z46" s="156"/>
      <c r="AA46" s="111">
        <f t="shared" si="8"/>
        <v>0</v>
      </c>
      <c r="AB46" s="111">
        <v>8</v>
      </c>
      <c r="AC46" s="156"/>
      <c r="AD46" s="163"/>
    </row>
    <row r="47" spans="1:30" ht="16.399999999999999" hidden="1" customHeight="1" x14ac:dyDescent="0.35">
      <c r="A47" s="113" t="s">
        <v>623</v>
      </c>
      <c r="B47" s="115" t="s">
        <v>647</v>
      </c>
      <c r="C47" s="113" t="s">
        <v>741</v>
      </c>
      <c r="D47" s="115" t="s">
        <v>743</v>
      </c>
      <c r="E47" s="147" t="s">
        <v>745</v>
      </c>
      <c r="F47" s="114"/>
      <c r="G47" s="113" t="s">
        <v>747</v>
      </c>
      <c r="H47" s="112"/>
      <c r="I47" s="112"/>
      <c r="J47" s="112"/>
      <c r="K47" s="112"/>
      <c r="L47" s="112"/>
      <c r="M47" s="112"/>
      <c r="N47" s="112">
        <f t="shared" si="5"/>
        <v>0</v>
      </c>
      <c r="O47" s="112"/>
      <c r="P47" s="156"/>
      <c r="Q47" s="111">
        <f t="shared" si="6"/>
        <v>0</v>
      </c>
      <c r="R47" s="112"/>
      <c r="S47" s="112"/>
      <c r="T47" s="112"/>
      <c r="U47" s="112"/>
      <c r="V47" s="112"/>
      <c r="W47" s="112"/>
      <c r="X47" s="112">
        <f t="shared" si="7"/>
        <v>0</v>
      </c>
      <c r="Y47" s="112"/>
      <c r="Z47" s="156"/>
      <c r="AA47" s="111">
        <f t="shared" si="8"/>
        <v>0</v>
      </c>
      <c r="AB47" s="111">
        <v>1</v>
      </c>
      <c r="AC47" s="156"/>
      <c r="AD47" s="163"/>
    </row>
    <row r="48" spans="1:30" ht="16.399999999999999" hidden="1" customHeight="1" x14ac:dyDescent="0.35">
      <c r="A48" s="113" t="s">
        <v>631</v>
      </c>
      <c r="B48" s="115" t="s">
        <v>647</v>
      </c>
      <c r="C48" s="113" t="s">
        <v>741</v>
      </c>
      <c r="D48" s="115" t="s">
        <v>743</v>
      </c>
      <c r="E48" s="147" t="s">
        <v>745</v>
      </c>
      <c r="F48" s="114"/>
      <c r="G48" s="113" t="s">
        <v>747</v>
      </c>
      <c r="H48" s="112"/>
      <c r="I48" s="112"/>
      <c r="J48" s="112"/>
      <c r="K48" s="112"/>
      <c r="L48" s="112"/>
      <c r="M48" s="112"/>
      <c r="N48" s="112">
        <f t="shared" si="5"/>
        <v>0</v>
      </c>
      <c r="O48" s="112"/>
      <c r="P48" s="156"/>
      <c r="Q48" s="111">
        <f t="shared" si="6"/>
        <v>0</v>
      </c>
      <c r="R48" s="112"/>
      <c r="S48" s="112"/>
      <c r="T48" s="112"/>
      <c r="U48" s="112"/>
      <c r="V48" s="112"/>
      <c r="W48" s="112"/>
      <c r="X48" s="112">
        <f t="shared" si="7"/>
        <v>0</v>
      </c>
      <c r="Y48" s="112"/>
      <c r="Z48" s="156"/>
      <c r="AA48" s="111">
        <f t="shared" si="8"/>
        <v>0</v>
      </c>
      <c r="AB48" s="111">
        <v>4</v>
      </c>
      <c r="AC48" s="156"/>
      <c r="AD48" s="163"/>
    </row>
    <row r="49" spans="1:30" ht="16.399999999999999" hidden="1" customHeight="1" x14ac:dyDescent="0.35">
      <c r="A49" s="113" t="s">
        <v>631</v>
      </c>
      <c r="B49" s="115" t="s">
        <v>647</v>
      </c>
      <c r="C49" s="113" t="s">
        <v>741</v>
      </c>
      <c r="D49" s="115" t="s">
        <v>743</v>
      </c>
      <c r="E49" s="147" t="s">
        <v>745</v>
      </c>
      <c r="F49" s="114"/>
      <c r="G49" s="113" t="s">
        <v>747</v>
      </c>
      <c r="H49" s="112"/>
      <c r="I49" s="112"/>
      <c r="J49" s="112"/>
      <c r="K49" s="112"/>
      <c r="L49" s="112"/>
      <c r="M49" s="112"/>
      <c r="N49" s="112">
        <f t="shared" si="5"/>
        <v>0</v>
      </c>
      <c r="O49" s="112"/>
      <c r="P49" s="156"/>
      <c r="Q49" s="111">
        <f t="shared" si="6"/>
        <v>0</v>
      </c>
      <c r="R49" s="112"/>
      <c r="S49" s="112"/>
      <c r="T49" s="112"/>
      <c r="U49" s="112"/>
      <c r="V49" s="112"/>
      <c r="W49" s="112"/>
      <c r="X49" s="112">
        <f t="shared" si="7"/>
        <v>0</v>
      </c>
      <c r="Y49" s="112"/>
      <c r="Z49" s="156"/>
      <c r="AA49" s="111">
        <f t="shared" si="8"/>
        <v>0</v>
      </c>
      <c r="AB49" s="111">
        <v>32</v>
      </c>
      <c r="AC49" s="156"/>
      <c r="AD49" s="163"/>
    </row>
    <row r="50" spans="1:30" ht="16.399999999999999" hidden="1" customHeight="1" x14ac:dyDescent="0.35">
      <c r="A50" s="113" t="s">
        <v>631</v>
      </c>
      <c r="B50" s="115" t="s">
        <v>647</v>
      </c>
      <c r="C50" s="113" t="s">
        <v>741</v>
      </c>
      <c r="D50" s="115" t="s">
        <v>743</v>
      </c>
      <c r="E50" s="147" t="s">
        <v>745</v>
      </c>
      <c r="F50" s="114"/>
      <c r="G50" s="113" t="s">
        <v>747</v>
      </c>
      <c r="H50" s="112"/>
      <c r="I50" s="112"/>
      <c r="J50" s="112"/>
      <c r="K50" s="112"/>
      <c r="L50" s="112"/>
      <c r="M50" s="112"/>
      <c r="N50" s="112">
        <f t="shared" si="5"/>
        <v>0</v>
      </c>
      <c r="O50" s="112"/>
      <c r="P50" s="156"/>
      <c r="Q50" s="111">
        <f t="shared" si="6"/>
        <v>0</v>
      </c>
      <c r="R50" s="112"/>
      <c r="S50" s="112"/>
      <c r="T50" s="112"/>
      <c r="U50" s="112"/>
      <c r="V50" s="112"/>
      <c r="W50" s="112"/>
      <c r="X50" s="112">
        <f t="shared" si="7"/>
        <v>0</v>
      </c>
      <c r="Y50" s="112"/>
      <c r="Z50" s="156"/>
      <c r="AA50" s="111">
        <f t="shared" si="8"/>
        <v>0</v>
      </c>
      <c r="AB50" s="111">
        <v>1</v>
      </c>
      <c r="AC50" s="156"/>
      <c r="AD50" s="163"/>
    </row>
    <row r="51" spans="1:30" ht="16.399999999999999" hidden="1" customHeight="1" x14ac:dyDescent="0.35">
      <c r="A51" s="113" t="s">
        <v>631</v>
      </c>
      <c r="B51" s="115" t="s">
        <v>647</v>
      </c>
      <c r="C51" s="113" t="s">
        <v>741</v>
      </c>
      <c r="D51" s="115" t="s">
        <v>743</v>
      </c>
      <c r="E51" s="147" t="s">
        <v>745</v>
      </c>
      <c r="F51" s="114"/>
      <c r="G51" s="113" t="s">
        <v>747</v>
      </c>
      <c r="H51" s="112"/>
      <c r="I51" s="112"/>
      <c r="J51" s="112"/>
      <c r="K51" s="112"/>
      <c r="L51" s="112"/>
      <c r="M51" s="112"/>
      <c r="N51" s="112">
        <f t="shared" si="5"/>
        <v>0</v>
      </c>
      <c r="O51" s="112"/>
      <c r="P51" s="156"/>
      <c r="Q51" s="111">
        <f t="shared" si="6"/>
        <v>0</v>
      </c>
      <c r="R51" s="112"/>
      <c r="S51" s="112"/>
      <c r="T51" s="112"/>
      <c r="U51" s="112"/>
      <c r="V51" s="112"/>
      <c r="W51" s="112"/>
      <c r="X51" s="112">
        <f t="shared" si="7"/>
        <v>0</v>
      </c>
      <c r="Y51" s="112"/>
      <c r="Z51" s="156"/>
      <c r="AA51" s="111">
        <f t="shared" si="8"/>
        <v>0</v>
      </c>
      <c r="AB51" s="111">
        <v>56</v>
      </c>
      <c r="AC51" s="156"/>
      <c r="AD51" s="163"/>
    </row>
    <row r="52" spans="1:30" ht="16.399999999999999" hidden="1" customHeight="1" x14ac:dyDescent="0.35">
      <c r="A52" s="113" t="s">
        <v>631</v>
      </c>
      <c r="B52" s="115" t="s">
        <v>647</v>
      </c>
      <c r="C52" s="113" t="s">
        <v>741</v>
      </c>
      <c r="D52" s="115" t="s">
        <v>743</v>
      </c>
      <c r="E52" s="147" t="s">
        <v>745</v>
      </c>
      <c r="F52" s="114"/>
      <c r="G52" s="113" t="s">
        <v>747</v>
      </c>
      <c r="H52" s="112"/>
      <c r="I52" s="112"/>
      <c r="J52" s="112"/>
      <c r="K52" s="112"/>
      <c r="L52" s="112"/>
      <c r="M52" s="112"/>
      <c r="N52" s="112">
        <f t="shared" si="5"/>
        <v>0</v>
      </c>
      <c r="O52" s="112"/>
      <c r="P52" s="156"/>
      <c r="Q52" s="111">
        <f t="shared" si="6"/>
        <v>0</v>
      </c>
      <c r="R52" s="112"/>
      <c r="S52" s="112"/>
      <c r="T52" s="112"/>
      <c r="U52" s="112"/>
      <c r="V52" s="112"/>
      <c r="W52" s="112"/>
      <c r="X52" s="112">
        <f t="shared" si="7"/>
        <v>0</v>
      </c>
      <c r="Y52" s="112"/>
      <c r="Z52" s="156"/>
      <c r="AA52" s="111">
        <f t="shared" si="8"/>
        <v>0</v>
      </c>
      <c r="AB52" s="111">
        <v>6</v>
      </c>
      <c r="AC52" s="156"/>
      <c r="AD52" s="163"/>
    </row>
    <row r="53" spans="1:30" ht="16.399999999999999" hidden="1" customHeight="1" x14ac:dyDescent="0.35">
      <c r="A53" s="113" t="s">
        <v>631</v>
      </c>
      <c r="B53" s="115" t="s">
        <v>647</v>
      </c>
      <c r="C53" s="113" t="s">
        <v>741</v>
      </c>
      <c r="D53" s="115" t="s">
        <v>743</v>
      </c>
      <c r="E53" s="147" t="s">
        <v>745</v>
      </c>
      <c r="F53" s="114"/>
      <c r="G53" s="113" t="s">
        <v>747</v>
      </c>
      <c r="H53" s="112"/>
      <c r="I53" s="112"/>
      <c r="J53" s="112"/>
      <c r="K53" s="112"/>
      <c r="L53" s="112"/>
      <c r="M53" s="112"/>
      <c r="N53" s="112">
        <f t="shared" si="5"/>
        <v>0</v>
      </c>
      <c r="O53" s="112"/>
      <c r="P53" s="156"/>
      <c r="Q53" s="111">
        <f t="shared" si="6"/>
        <v>0</v>
      </c>
      <c r="R53" s="112"/>
      <c r="S53" s="112"/>
      <c r="T53" s="112"/>
      <c r="U53" s="112"/>
      <c r="V53" s="112"/>
      <c r="W53" s="112"/>
      <c r="X53" s="112">
        <f t="shared" si="7"/>
        <v>0</v>
      </c>
      <c r="Y53" s="112"/>
      <c r="Z53" s="156"/>
      <c r="AA53" s="111">
        <f t="shared" si="8"/>
        <v>0</v>
      </c>
      <c r="AB53" s="111">
        <v>16</v>
      </c>
      <c r="AC53" s="156"/>
      <c r="AD53" s="163"/>
    </row>
    <row r="54" spans="1:30" ht="16.399999999999999" hidden="1" customHeight="1" x14ac:dyDescent="0.35">
      <c r="A54" s="113" t="s">
        <v>631</v>
      </c>
      <c r="B54" s="115" t="s">
        <v>647</v>
      </c>
      <c r="C54" s="113" t="s">
        <v>741</v>
      </c>
      <c r="D54" s="115" t="s">
        <v>743</v>
      </c>
      <c r="E54" s="147" t="s">
        <v>745</v>
      </c>
      <c r="F54" s="114"/>
      <c r="G54" s="113" t="s">
        <v>747</v>
      </c>
      <c r="H54" s="112"/>
      <c r="I54" s="112"/>
      <c r="J54" s="112"/>
      <c r="K54" s="112"/>
      <c r="L54" s="112"/>
      <c r="M54" s="112"/>
      <c r="N54" s="112">
        <f t="shared" si="5"/>
        <v>0</v>
      </c>
      <c r="O54" s="112"/>
      <c r="P54" s="156"/>
      <c r="Q54" s="111">
        <f t="shared" si="6"/>
        <v>0</v>
      </c>
      <c r="R54" s="112"/>
      <c r="S54" s="112"/>
      <c r="T54" s="112"/>
      <c r="U54" s="112"/>
      <c r="V54" s="112"/>
      <c r="W54" s="112"/>
      <c r="X54" s="112">
        <f t="shared" si="7"/>
        <v>0</v>
      </c>
      <c r="Y54" s="112"/>
      <c r="Z54" s="156"/>
      <c r="AA54" s="111">
        <f t="shared" si="8"/>
        <v>0</v>
      </c>
      <c r="AB54" s="111">
        <v>1</v>
      </c>
      <c r="AC54" s="156"/>
      <c r="AD54" s="163"/>
    </row>
    <row r="55" spans="1:30" ht="16.399999999999999" hidden="1" customHeight="1" x14ac:dyDescent="0.35">
      <c r="A55" s="113" t="s">
        <v>631</v>
      </c>
      <c r="B55" s="115" t="s">
        <v>647</v>
      </c>
      <c r="C55" s="113" t="s">
        <v>741</v>
      </c>
      <c r="D55" s="115" t="s">
        <v>743</v>
      </c>
      <c r="E55" s="147" t="s">
        <v>745</v>
      </c>
      <c r="F55" s="114"/>
      <c r="G55" s="113" t="s">
        <v>747</v>
      </c>
      <c r="H55" s="112"/>
      <c r="I55" s="112"/>
      <c r="J55" s="112"/>
      <c r="K55" s="112"/>
      <c r="L55" s="112"/>
      <c r="M55" s="112"/>
      <c r="N55" s="112">
        <f t="shared" si="5"/>
        <v>0</v>
      </c>
      <c r="O55" s="112"/>
      <c r="P55" s="156"/>
      <c r="Q55" s="111">
        <f t="shared" si="6"/>
        <v>0</v>
      </c>
      <c r="R55" s="112"/>
      <c r="S55" s="112"/>
      <c r="T55" s="112"/>
      <c r="U55" s="112"/>
      <c r="V55" s="112"/>
      <c r="W55" s="112"/>
      <c r="X55" s="112">
        <f t="shared" si="7"/>
        <v>0</v>
      </c>
      <c r="Y55" s="112"/>
      <c r="Z55" s="156"/>
      <c r="AA55" s="111">
        <f t="shared" si="8"/>
        <v>0</v>
      </c>
      <c r="AB55" s="111">
        <v>4</v>
      </c>
      <c r="AC55" s="156"/>
      <c r="AD55" s="163"/>
    </row>
    <row r="56" spans="1:30" ht="16.399999999999999" hidden="1" customHeight="1" x14ac:dyDescent="0.35">
      <c r="A56" s="113" t="s">
        <v>631</v>
      </c>
      <c r="B56" s="115" t="s">
        <v>647</v>
      </c>
      <c r="C56" s="113" t="s">
        <v>741</v>
      </c>
      <c r="D56" s="115" t="s">
        <v>743</v>
      </c>
      <c r="E56" s="147" t="s">
        <v>745</v>
      </c>
      <c r="F56" s="114"/>
      <c r="G56" s="113" t="s">
        <v>747</v>
      </c>
      <c r="H56" s="112"/>
      <c r="I56" s="112"/>
      <c r="J56" s="112"/>
      <c r="K56" s="112"/>
      <c r="L56" s="112"/>
      <c r="M56" s="112"/>
      <c r="N56" s="112">
        <f t="shared" si="5"/>
        <v>0</v>
      </c>
      <c r="O56" s="112"/>
      <c r="P56" s="156"/>
      <c r="Q56" s="111">
        <f t="shared" si="6"/>
        <v>0</v>
      </c>
      <c r="R56" s="112"/>
      <c r="S56" s="112"/>
      <c r="T56" s="112"/>
      <c r="U56" s="112"/>
      <c r="V56" s="112"/>
      <c r="W56" s="112"/>
      <c r="X56" s="112">
        <f t="shared" si="7"/>
        <v>0</v>
      </c>
      <c r="Y56" s="112"/>
      <c r="Z56" s="156"/>
      <c r="AA56" s="111">
        <f t="shared" si="8"/>
        <v>0</v>
      </c>
      <c r="AB56" s="111">
        <v>5</v>
      </c>
      <c r="AC56" s="156"/>
      <c r="AD56" s="163"/>
    </row>
    <row r="57" spans="1:30" ht="16.399999999999999" hidden="1" customHeight="1" x14ac:dyDescent="0.35">
      <c r="A57" s="113" t="s">
        <v>631</v>
      </c>
      <c r="B57" s="115" t="s">
        <v>647</v>
      </c>
      <c r="C57" s="113" t="s">
        <v>741</v>
      </c>
      <c r="D57" s="115" t="s">
        <v>743</v>
      </c>
      <c r="E57" s="147" t="s">
        <v>745</v>
      </c>
      <c r="F57" s="114"/>
      <c r="G57" s="113" t="s">
        <v>747</v>
      </c>
      <c r="H57" s="112"/>
      <c r="I57" s="112"/>
      <c r="J57" s="112"/>
      <c r="K57" s="112"/>
      <c r="L57" s="112"/>
      <c r="M57" s="112"/>
      <c r="N57" s="112">
        <f t="shared" si="5"/>
        <v>0</v>
      </c>
      <c r="O57" s="112"/>
      <c r="P57" s="156"/>
      <c r="Q57" s="111">
        <f t="shared" si="6"/>
        <v>0</v>
      </c>
      <c r="R57" s="112"/>
      <c r="S57" s="112"/>
      <c r="T57" s="112"/>
      <c r="U57" s="112"/>
      <c r="V57" s="112"/>
      <c r="W57" s="112"/>
      <c r="X57" s="112">
        <f t="shared" si="7"/>
        <v>0</v>
      </c>
      <c r="Y57" s="112"/>
      <c r="Z57" s="156"/>
      <c r="AA57" s="111">
        <f t="shared" si="8"/>
        <v>0</v>
      </c>
      <c r="AB57" s="111">
        <v>6</v>
      </c>
      <c r="AC57" s="156"/>
      <c r="AD57" s="163"/>
    </row>
    <row r="58" spans="1:30" ht="16.399999999999999" hidden="1" customHeight="1" x14ac:dyDescent="0.35">
      <c r="A58" s="113" t="s">
        <v>632</v>
      </c>
      <c r="B58" s="115" t="s">
        <v>647</v>
      </c>
      <c r="C58" s="113" t="s">
        <v>741</v>
      </c>
      <c r="D58" s="115" t="s">
        <v>743</v>
      </c>
      <c r="E58" s="147" t="s">
        <v>745</v>
      </c>
      <c r="F58" s="114"/>
      <c r="G58" s="113" t="s">
        <v>747</v>
      </c>
      <c r="H58" s="112"/>
      <c r="I58" s="112"/>
      <c r="J58" s="112"/>
      <c r="K58" s="112"/>
      <c r="L58" s="112"/>
      <c r="M58" s="112"/>
      <c r="N58" s="112">
        <f t="shared" si="5"/>
        <v>0</v>
      </c>
      <c r="O58" s="112"/>
      <c r="P58" s="156"/>
      <c r="Q58" s="111">
        <f t="shared" si="6"/>
        <v>0</v>
      </c>
      <c r="R58" s="112"/>
      <c r="S58" s="112"/>
      <c r="T58" s="112"/>
      <c r="U58" s="112"/>
      <c r="V58" s="112"/>
      <c r="W58" s="112"/>
      <c r="X58" s="112">
        <f t="shared" si="7"/>
        <v>0</v>
      </c>
      <c r="Y58" s="112"/>
      <c r="Z58" s="156"/>
      <c r="AA58" s="111">
        <f t="shared" si="8"/>
        <v>0</v>
      </c>
      <c r="AB58" s="111">
        <v>2</v>
      </c>
      <c r="AC58" s="156"/>
      <c r="AD58" s="163"/>
    </row>
    <row r="59" spans="1:30" ht="16.399999999999999" hidden="1" customHeight="1" x14ac:dyDescent="0.35">
      <c r="A59" s="113" t="s">
        <v>632</v>
      </c>
      <c r="B59" s="115" t="s">
        <v>647</v>
      </c>
      <c r="C59" s="113" t="s">
        <v>741</v>
      </c>
      <c r="D59" s="115" t="s">
        <v>743</v>
      </c>
      <c r="E59" s="147" t="s">
        <v>745</v>
      </c>
      <c r="F59" s="114"/>
      <c r="G59" s="113" t="s">
        <v>747</v>
      </c>
      <c r="H59" s="112"/>
      <c r="I59" s="112"/>
      <c r="J59" s="112"/>
      <c r="K59" s="112"/>
      <c r="L59" s="112"/>
      <c r="M59" s="112"/>
      <c r="N59" s="112">
        <f t="shared" si="5"/>
        <v>0</v>
      </c>
      <c r="O59" s="112"/>
      <c r="P59" s="156"/>
      <c r="Q59" s="111">
        <f t="shared" si="6"/>
        <v>0</v>
      </c>
      <c r="R59" s="112"/>
      <c r="S59" s="112"/>
      <c r="T59" s="112"/>
      <c r="U59" s="112"/>
      <c r="V59" s="112"/>
      <c r="W59" s="112"/>
      <c r="X59" s="112">
        <f t="shared" si="7"/>
        <v>0</v>
      </c>
      <c r="Y59" s="112"/>
      <c r="Z59" s="156"/>
      <c r="AA59" s="111">
        <f t="shared" si="8"/>
        <v>0</v>
      </c>
      <c r="AB59" s="111">
        <v>56</v>
      </c>
      <c r="AC59" s="156"/>
      <c r="AD59" s="163"/>
    </row>
    <row r="60" spans="1:30" ht="16.399999999999999" hidden="1" customHeight="1" x14ac:dyDescent="0.35">
      <c r="A60" s="113" t="s">
        <v>632</v>
      </c>
      <c r="B60" s="115" t="s">
        <v>647</v>
      </c>
      <c r="C60" s="113" t="s">
        <v>741</v>
      </c>
      <c r="D60" s="115" t="s">
        <v>743</v>
      </c>
      <c r="E60" s="147" t="s">
        <v>745</v>
      </c>
      <c r="F60" s="114"/>
      <c r="G60" s="113" t="s">
        <v>747</v>
      </c>
      <c r="H60" s="112"/>
      <c r="I60" s="112"/>
      <c r="J60" s="112"/>
      <c r="K60" s="112"/>
      <c r="L60" s="112"/>
      <c r="M60" s="112"/>
      <c r="N60" s="112">
        <f t="shared" si="5"/>
        <v>0</v>
      </c>
      <c r="O60" s="112"/>
      <c r="P60" s="156"/>
      <c r="Q60" s="111">
        <f t="shared" si="6"/>
        <v>0</v>
      </c>
      <c r="R60" s="112"/>
      <c r="S60" s="112"/>
      <c r="T60" s="112"/>
      <c r="U60" s="112"/>
      <c r="V60" s="112"/>
      <c r="W60" s="112"/>
      <c r="X60" s="112">
        <f t="shared" si="7"/>
        <v>0</v>
      </c>
      <c r="Y60" s="112"/>
      <c r="Z60" s="156"/>
      <c r="AA60" s="111">
        <f t="shared" si="8"/>
        <v>0</v>
      </c>
      <c r="AB60" s="111">
        <v>10</v>
      </c>
      <c r="AC60" s="156"/>
      <c r="AD60" s="163"/>
    </row>
    <row r="61" spans="1:30" ht="16.399999999999999" hidden="1" customHeight="1" x14ac:dyDescent="0.35">
      <c r="A61" s="113" t="s">
        <v>632</v>
      </c>
      <c r="B61" s="115" t="s">
        <v>647</v>
      </c>
      <c r="C61" s="113" t="s">
        <v>741</v>
      </c>
      <c r="D61" s="115" t="s">
        <v>743</v>
      </c>
      <c r="E61" s="147" t="s">
        <v>745</v>
      </c>
      <c r="F61" s="114"/>
      <c r="G61" s="113" t="s">
        <v>747</v>
      </c>
      <c r="H61" s="112"/>
      <c r="I61" s="112"/>
      <c r="J61" s="112"/>
      <c r="K61" s="112"/>
      <c r="L61" s="112"/>
      <c r="M61" s="112"/>
      <c r="N61" s="112">
        <f t="shared" si="5"/>
        <v>0</v>
      </c>
      <c r="O61" s="112"/>
      <c r="P61" s="156"/>
      <c r="Q61" s="111">
        <f t="shared" si="6"/>
        <v>0</v>
      </c>
      <c r="R61" s="112"/>
      <c r="S61" s="112"/>
      <c r="T61" s="112"/>
      <c r="U61" s="112"/>
      <c r="V61" s="112"/>
      <c r="W61" s="112"/>
      <c r="X61" s="112">
        <f t="shared" si="7"/>
        <v>0</v>
      </c>
      <c r="Y61" s="112"/>
      <c r="Z61" s="156"/>
      <c r="AA61" s="111">
        <f t="shared" si="8"/>
        <v>0</v>
      </c>
      <c r="AB61" s="111">
        <v>1</v>
      </c>
      <c r="AC61" s="156"/>
      <c r="AD61" s="163"/>
    </row>
    <row r="62" spans="1:30" ht="16.399999999999999" hidden="1" customHeight="1" x14ac:dyDescent="0.35">
      <c r="A62" s="113" t="s">
        <v>632</v>
      </c>
      <c r="B62" s="115" t="s">
        <v>647</v>
      </c>
      <c r="C62" s="113" t="s">
        <v>741</v>
      </c>
      <c r="D62" s="115" t="s">
        <v>743</v>
      </c>
      <c r="E62" s="147" t="s">
        <v>745</v>
      </c>
      <c r="F62" s="114"/>
      <c r="G62" s="113" t="s">
        <v>747</v>
      </c>
      <c r="H62" s="112"/>
      <c r="I62" s="112"/>
      <c r="J62" s="112"/>
      <c r="K62" s="112"/>
      <c r="L62" s="112"/>
      <c r="M62" s="112"/>
      <c r="N62" s="112">
        <f t="shared" si="5"/>
        <v>0</v>
      </c>
      <c r="O62" s="112"/>
      <c r="P62" s="156"/>
      <c r="Q62" s="111">
        <f t="shared" si="6"/>
        <v>0</v>
      </c>
      <c r="R62" s="112"/>
      <c r="S62" s="112"/>
      <c r="T62" s="112"/>
      <c r="U62" s="112"/>
      <c r="V62" s="112"/>
      <c r="W62" s="112"/>
      <c r="X62" s="112">
        <f t="shared" si="7"/>
        <v>0</v>
      </c>
      <c r="Y62" s="112"/>
      <c r="Z62" s="156"/>
      <c r="AA62" s="111">
        <f t="shared" si="8"/>
        <v>0</v>
      </c>
      <c r="AB62" s="111">
        <v>3</v>
      </c>
      <c r="AC62" s="156"/>
      <c r="AD62" s="163"/>
    </row>
    <row r="63" spans="1:30" ht="16.399999999999999" hidden="1" customHeight="1" x14ac:dyDescent="0.35">
      <c r="A63" s="113" t="s">
        <v>632</v>
      </c>
      <c r="B63" s="115" t="s">
        <v>647</v>
      </c>
      <c r="C63" s="113" t="s">
        <v>741</v>
      </c>
      <c r="D63" s="115" t="s">
        <v>743</v>
      </c>
      <c r="E63" s="147" t="s">
        <v>745</v>
      </c>
      <c r="F63" s="114"/>
      <c r="G63" s="113" t="s">
        <v>747</v>
      </c>
      <c r="H63" s="112"/>
      <c r="I63" s="112"/>
      <c r="J63" s="112"/>
      <c r="K63" s="112"/>
      <c r="L63" s="112"/>
      <c r="M63" s="112"/>
      <c r="N63" s="112">
        <f t="shared" si="5"/>
        <v>0</v>
      </c>
      <c r="O63" s="112"/>
      <c r="P63" s="156"/>
      <c r="Q63" s="111">
        <f t="shared" si="6"/>
        <v>0</v>
      </c>
      <c r="R63" s="112"/>
      <c r="S63" s="112"/>
      <c r="T63" s="112"/>
      <c r="U63" s="112"/>
      <c r="V63" s="112"/>
      <c r="W63" s="112"/>
      <c r="X63" s="112">
        <f t="shared" si="7"/>
        <v>0</v>
      </c>
      <c r="Y63" s="112"/>
      <c r="Z63" s="156"/>
      <c r="AA63" s="111">
        <f t="shared" si="8"/>
        <v>0</v>
      </c>
      <c r="AB63" s="111">
        <v>6</v>
      </c>
      <c r="AC63" s="156"/>
      <c r="AD63" s="163"/>
    </row>
    <row r="64" spans="1:30" ht="16.399999999999999" hidden="1" customHeight="1" x14ac:dyDescent="0.35">
      <c r="A64" s="113" t="s">
        <v>628</v>
      </c>
      <c r="B64" s="115" t="s">
        <v>647</v>
      </c>
      <c r="C64" s="113" t="s">
        <v>741</v>
      </c>
      <c r="D64" s="115" t="s">
        <v>743</v>
      </c>
      <c r="E64" s="147" t="s">
        <v>745</v>
      </c>
      <c r="F64" s="114"/>
      <c r="G64" s="113" t="s">
        <v>747</v>
      </c>
      <c r="H64" s="112"/>
      <c r="I64" s="112"/>
      <c r="J64" s="112"/>
      <c r="K64" s="112"/>
      <c r="L64" s="112"/>
      <c r="M64" s="112"/>
      <c r="N64" s="112">
        <f t="shared" si="5"/>
        <v>0</v>
      </c>
      <c r="O64" s="112"/>
      <c r="P64" s="156"/>
      <c r="Q64" s="111">
        <f t="shared" si="6"/>
        <v>0</v>
      </c>
      <c r="R64" s="112"/>
      <c r="S64" s="112"/>
      <c r="T64" s="112"/>
      <c r="U64" s="112"/>
      <c r="V64" s="112"/>
      <c r="W64" s="112"/>
      <c r="X64" s="112">
        <f t="shared" si="7"/>
        <v>0</v>
      </c>
      <c r="Y64" s="112"/>
      <c r="Z64" s="156"/>
      <c r="AA64" s="111">
        <f t="shared" si="8"/>
        <v>0</v>
      </c>
      <c r="AB64" s="111">
        <v>3</v>
      </c>
      <c r="AC64" s="156"/>
      <c r="AD64" s="163"/>
    </row>
    <row r="65" spans="1:30" ht="16.399999999999999" hidden="1" customHeight="1" x14ac:dyDescent="0.35">
      <c r="A65" s="113" t="s">
        <v>628</v>
      </c>
      <c r="B65" s="115" t="s">
        <v>647</v>
      </c>
      <c r="C65" s="113" t="s">
        <v>741</v>
      </c>
      <c r="D65" s="115" t="s">
        <v>743</v>
      </c>
      <c r="E65" s="147" t="s">
        <v>745</v>
      </c>
      <c r="F65" s="114"/>
      <c r="G65" s="113" t="s">
        <v>747</v>
      </c>
      <c r="H65" s="112"/>
      <c r="I65" s="112"/>
      <c r="J65" s="112"/>
      <c r="K65" s="112"/>
      <c r="L65" s="112"/>
      <c r="M65" s="112"/>
      <c r="N65" s="112">
        <f t="shared" si="5"/>
        <v>0</v>
      </c>
      <c r="O65" s="112"/>
      <c r="P65" s="156"/>
      <c r="Q65" s="111">
        <f t="shared" si="6"/>
        <v>0</v>
      </c>
      <c r="R65" s="112"/>
      <c r="S65" s="112"/>
      <c r="T65" s="112"/>
      <c r="U65" s="112"/>
      <c r="V65" s="112"/>
      <c r="W65" s="112"/>
      <c r="X65" s="112">
        <f t="shared" si="7"/>
        <v>0</v>
      </c>
      <c r="Y65" s="112"/>
      <c r="Z65" s="156"/>
      <c r="AA65" s="111">
        <f t="shared" si="8"/>
        <v>0</v>
      </c>
      <c r="AB65" s="111">
        <v>1</v>
      </c>
      <c r="AC65" s="156"/>
      <c r="AD65" s="163"/>
    </row>
    <row r="66" spans="1:30" ht="16.399999999999999" hidden="1" customHeight="1" x14ac:dyDescent="0.35">
      <c r="A66" s="113" t="s">
        <v>628</v>
      </c>
      <c r="B66" s="115" t="s">
        <v>647</v>
      </c>
      <c r="C66" s="113" t="s">
        <v>741</v>
      </c>
      <c r="D66" s="115" t="s">
        <v>743</v>
      </c>
      <c r="E66" s="147" t="s">
        <v>745</v>
      </c>
      <c r="F66" s="114"/>
      <c r="G66" s="113" t="s">
        <v>747</v>
      </c>
      <c r="H66" s="112"/>
      <c r="I66" s="112"/>
      <c r="J66" s="112"/>
      <c r="K66" s="112"/>
      <c r="L66" s="112"/>
      <c r="M66" s="112"/>
      <c r="N66" s="112">
        <f t="shared" si="5"/>
        <v>0</v>
      </c>
      <c r="O66" s="112"/>
      <c r="P66" s="156"/>
      <c r="Q66" s="111">
        <f t="shared" si="6"/>
        <v>0</v>
      </c>
      <c r="R66" s="112"/>
      <c r="S66" s="112"/>
      <c r="T66" s="112"/>
      <c r="U66" s="112"/>
      <c r="V66" s="112"/>
      <c r="W66" s="112"/>
      <c r="X66" s="112">
        <f t="shared" si="7"/>
        <v>0</v>
      </c>
      <c r="Y66" s="112"/>
      <c r="Z66" s="156"/>
      <c r="AA66" s="111">
        <f t="shared" si="8"/>
        <v>0</v>
      </c>
      <c r="AB66" s="111">
        <v>16</v>
      </c>
      <c r="AC66" s="156"/>
      <c r="AD66" s="163"/>
    </row>
    <row r="67" spans="1:30" ht="16.399999999999999" hidden="1" customHeight="1" x14ac:dyDescent="0.35">
      <c r="A67" s="113" t="s">
        <v>628</v>
      </c>
      <c r="B67" s="115" t="s">
        <v>647</v>
      </c>
      <c r="C67" s="113" t="s">
        <v>741</v>
      </c>
      <c r="D67" s="115" t="s">
        <v>743</v>
      </c>
      <c r="E67" s="147" t="s">
        <v>745</v>
      </c>
      <c r="F67" s="114"/>
      <c r="G67" s="113" t="s">
        <v>747</v>
      </c>
      <c r="H67" s="112"/>
      <c r="I67" s="112"/>
      <c r="J67" s="112"/>
      <c r="K67" s="112"/>
      <c r="L67" s="112"/>
      <c r="M67" s="112"/>
      <c r="N67" s="112">
        <f t="shared" si="5"/>
        <v>0</v>
      </c>
      <c r="O67" s="112"/>
      <c r="P67" s="156"/>
      <c r="Q67" s="111">
        <f t="shared" si="6"/>
        <v>0</v>
      </c>
      <c r="R67" s="112"/>
      <c r="S67" s="112"/>
      <c r="T67" s="112"/>
      <c r="U67" s="112"/>
      <c r="V67" s="112"/>
      <c r="W67" s="112"/>
      <c r="X67" s="112">
        <f t="shared" si="7"/>
        <v>0</v>
      </c>
      <c r="Y67" s="112"/>
      <c r="Z67" s="156"/>
      <c r="AA67" s="111">
        <f t="shared" si="8"/>
        <v>0</v>
      </c>
      <c r="AB67" s="111">
        <v>8</v>
      </c>
      <c r="AC67" s="156"/>
      <c r="AD67" s="163"/>
    </row>
    <row r="68" spans="1:30" ht="16.399999999999999" hidden="1" customHeight="1" x14ac:dyDescent="0.35">
      <c r="A68" s="113" t="s">
        <v>628</v>
      </c>
      <c r="B68" s="115" t="s">
        <v>647</v>
      </c>
      <c r="C68" s="113" t="s">
        <v>741</v>
      </c>
      <c r="D68" s="115" t="s">
        <v>743</v>
      </c>
      <c r="E68" s="147" t="s">
        <v>745</v>
      </c>
      <c r="F68" s="114"/>
      <c r="G68" s="113" t="s">
        <v>747</v>
      </c>
      <c r="H68" s="112"/>
      <c r="I68" s="112"/>
      <c r="J68" s="112"/>
      <c r="K68" s="112"/>
      <c r="L68" s="112"/>
      <c r="M68" s="112"/>
      <c r="N68" s="112">
        <f t="shared" si="5"/>
        <v>0</v>
      </c>
      <c r="O68" s="112"/>
      <c r="P68" s="156"/>
      <c r="Q68" s="111">
        <f t="shared" si="6"/>
        <v>0</v>
      </c>
      <c r="R68" s="112"/>
      <c r="S68" s="112"/>
      <c r="T68" s="112"/>
      <c r="U68" s="112"/>
      <c r="V68" s="112"/>
      <c r="W68" s="112"/>
      <c r="X68" s="112">
        <f t="shared" si="7"/>
        <v>0</v>
      </c>
      <c r="Y68" s="112"/>
      <c r="Z68" s="156"/>
      <c r="AA68" s="111">
        <f t="shared" si="8"/>
        <v>0</v>
      </c>
      <c r="AB68" s="111">
        <v>1</v>
      </c>
      <c r="AC68" s="156"/>
      <c r="AD68" s="163"/>
    </row>
    <row r="69" spans="1:30" ht="16.399999999999999" hidden="1" customHeight="1" x14ac:dyDescent="0.35">
      <c r="A69" s="113" t="s">
        <v>628</v>
      </c>
      <c r="B69" s="115" t="s">
        <v>647</v>
      </c>
      <c r="C69" s="113" t="s">
        <v>741</v>
      </c>
      <c r="D69" s="115" t="s">
        <v>743</v>
      </c>
      <c r="E69" s="147" t="s">
        <v>745</v>
      </c>
      <c r="F69" s="114"/>
      <c r="G69" s="113" t="s">
        <v>747</v>
      </c>
      <c r="H69" s="112"/>
      <c r="I69" s="112"/>
      <c r="J69" s="112"/>
      <c r="K69" s="112"/>
      <c r="L69" s="112"/>
      <c r="M69" s="112"/>
      <c r="N69" s="112">
        <f t="shared" si="5"/>
        <v>0</v>
      </c>
      <c r="O69" s="112"/>
      <c r="P69" s="156"/>
      <c r="Q69" s="111">
        <f t="shared" si="6"/>
        <v>0</v>
      </c>
      <c r="R69" s="112"/>
      <c r="S69" s="112"/>
      <c r="T69" s="112"/>
      <c r="U69" s="112"/>
      <c r="V69" s="112"/>
      <c r="W69" s="112"/>
      <c r="X69" s="112">
        <f t="shared" si="7"/>
        <v>0</v>
      </c>
      <c r="Y69" s="112"/>
      <c r="Z69" s="156"/>
      <c r="AA69" s="111">
        <f t="shared" si="8"/>
        <v>0</v>
      </c>
      <c r="AB69" s="111">
        <v>3</v>
      </c>
      <c r="AC69" s="156"/>
      <c r="AD69" s="163"/>
    </row>
    <row r="70" spans="1:30" ht="16.399999999999999" hidden="1" customHeight="1" x14ac:dyDescent="0.35">
      <c r="A70" s="113" t="s">
        <v>628</v>
      </c>
      <c r="B70" s="115" t="s">
        <v>647</v>
      </c>
      <c r="C70" s="113" t="s">
        <v>741</v>
      </c>
      <c r="D70" s="115" t="s">
        <v>743</v>
      </c>
      <c r="E70" s="147" t="s">
        <v>745</v>
      </c>
      <c r="F70" s="114"/>
      <c r="G70" s="113" t="s">
        <v>747</v>
      </c>
      <c r="H70" s="112"/>
      <c r="I70" s="112"/>
      <c r="J70" s="112"/>
      <c r="K70" s="112"/>
      <c r="L70" s="112"/>
      <c r="M70" s="112"/>
      <c r="N70" s="112">
        <f t="shared" si="5"/>
        <v>0</v>
      </c>
      <c r="O70" s="112"/>
      <c r="P70" s="156"/>
      <c r="Q70" s="111">
        <f t="shared" si="6"/>
        <v>0</v>
      </c>
      <c r="R70" s="112"/>
      <c r="S70" s="112"/>
      <c r="T70" s="112"/>
      <c r="U70" s="112"/>
      <c r="V70" s="112"/>
      <c r="W70" s="112"/>
      <c r="X70" s="112">
        <f t="shared" si="7"/>
        <v>0</v>
      </c>
      <c r="Y70" s="112"/>
      <c r="Z70" s="156"/>
      <c r="AA70" s="111">
        <f t="shared" si="8"/>
        <v>0</v>
      </c>
      <c r="AB70" s="111">
        <v>3</v>
      </c>
      <c r="AC70" s="156"/>
      <c r="AD70" s="163"/>
    </row>
    <row r="71" spans="1:30" ht="16.399999999999999" hidden="1" customHeight="1" x14ac:dyDescent="0.35">
      <c r="A71" s="113" t="s">
        <v>627</v>
      </c>
      <c r="B71" s="115" t="s">
        <v>647</v>
      </c>
      <c r="C71" s="113" t="s">
        <v>741</v>
      </c>
      <c r="D71" s="115" t="s">
        <v>743</v>
      </c>
      <c r="E71" s="147" t="s">
        <v>745</v>
      </c>
      <c r="F71" s="114"/>
      <c r="G71" s="113" t="s">
        <v>747</v>
      </c>
      <c r="H71" s="112"/>
      <c r="I71" s="112"/>
      <c r="J71" s="112"/>
      <c r="K71" s="112"/>
      <c r="L71" s="112"/>
      <c r="M71" s="112"/>
      <c r="N71" s="112">
        <f t="shared" si="5"/>
        <v>0</v>
      </c>
      <c r="O71" s="112"/>
      <c r="P71" s="156"/>
      <c r="Q71" s="111">
        <f t="shared" si="6"/>
        <v>0</v>
      </c>
      <c r="R71" s="112"/>
      <c r="S71" s="112"/>
      <c r="T71" s="112"/>
      <c r="U71" s="112"/>
      <c r="V71" s="112"/>
      <c r="W71" s="112"/>
      <c r="X71" s="112">
        <f t="shared" si="7"/>
        <v>0</v>
      </c>
      <c r="Y71" s="112"/>
      <c r="Z71" s="156"/>
      <c r="AA71" s="111">
        <f t="shared" si="8"/>
        <v>0</v>
      </c>
      <c r="AB71" s="111">
        <v>1</v>
      </c>
      <c r="AC71" s="156"/>
      <c r="AD71" s="163"/>
    </row>
    <row r="72" spans="1:30" ht="16.399999999999999" hidden="1" customHeight="1" x14ac:dyDescent="0.35">
      <c r="A72" s="113" t="s">
        <v>627</v>
      </c>
      <c r="B72" s="115" t="s">
        <v>647</v>
      </c>
      <c r="C72" s="113" t="s">
        <v>741</v>
      </c>
      <c r="D72" s="115" t="s">
        <v>743</v>
      </c>
      <c r="E72" s="147" t="s">
        <v>745</v>
      </c>
      <c r="F72" s="114"/>
      <c r="G72" s="113" t="s">
        <v>746</v>
      </c>
      <c r="H72" s="112"/>
      <c r="I72" s="112"/>
      <c r="J72" s="112"/>
      <c r="K72" s="112"/>
      <c r="L72" s="112"/>
      <c r="M72" s="112"/>
      <c r="N72" s="112">
        <f t="shared" si="5"/>
        <v>0</v>
      </c>
      <c r="O72" s="112"/>
      <c r="P72" s="156"/>
      <c r="Q72" s="111">
        <f t="shared" si="6"/>
        <v>0</v>
      </c>
      <c r="R72" s="112"/>
      <c r="S72" s="112"/>
      <c r="T72" s="112"/>
      <c r="U72" s="112"/>
      <c r="V72" s="112"/>
      <c r="W72" s="112"/>
      <c r="X72" s="112">
        <f t="shared" si="7"/>
        <v>0</v>
      </c>
      <c r="Y72" s="112"/>
      <c r="Z72" s="156"/>
      <c r="AA72" s="111">
        <f t="shared" si="8"/>
        <v>0</v>
      </c>
      <c r="AB72" s="111">
        <v>2</v>
      </c>
      <c r="AC72" s="156"/>
      <c r="AD72" s="163"/>
    </row>
    <row r="73" spans="1:30" ht="16.399999999999999" hidden="1" customHeight="1" x14ac:dyDescent="0.35">
      <c r="A73" s="113" t="s">
        <v>627</v>
      </c>
      <c r="B73" s="115" t="s">
        <v>647</v>
      </c>
      <c r="C73" s="113" t="s">
        <v>741</v>
      </c>
      <c r="D73" s="115" t="s">
        <v>743</v>
      </c>
      <c r="E73" s="147" t="s">
        <v>745</v>
      </c>
      <c r="F73" s="114"/>
      <c r="G73" s="113" t="s">
        <v>747</v>
      </c>
      <c r="H73" s="112"/>
      <c r="I73" s="112"/>
      <c r="J73" s="112"/>
      <c r="K73" s="112"/>
      <c r="L73" s="112"/>
      <c r="M73" s="112"/>
      <c r="N73" s="112">
        <f t="shared" ref="N73:N104" si="9">IF(SUM(K73:M73) = 0,0,K73+L73+M73)</f>
        <v>0</v>
      </c>
      <c r="O73" s="112"/>
      <c r="P73" s="156"/>
      <c r="Q73" s="111">
        <f t="shared" ref="Q73:Q104" si="10">IF(SUM(H73:P73) = 0,0,H73+I73+J73+N73+O73+P73)</f>
        <v>0</v>
      </c>
      <c r="R73" s="112"/>
      <c r="S73" s="112"/>
      <c r="T73" s="112"/>
      <c r="U73" s="112"/>
      <c r="V73" s="112"/>
      <c r="W73" s="112"/>
      <c r="X73" s="112">
        <f t="shared" ref="X73:X104" si="11">IF(SUM(U73:W73)=0,0,U73+V73+W73)</f>
        <v>0</v>
      </c>
      <c r="Y73" s="112"/>
      <c r="Z73" s="156"/>
      <c r="AA73" s="111">
        <f t="shared" ref="AA73:AA104" si="12">IF(SUM(R73:Z73)=0,0,R73+S73+T73+X73+Y73+Z73)</f>
        <v>0</v>
      </c>
      <c r="AB73" s="111">
        <v>1</v>
      </c>
      <c r="AC73" s="156"/>
      <c r="AD73" s="163"/>
    </row>
    <row r="74" spans="1:30" ht="16.399999999999999" hidden="1" customHeight="1" x14ac:dyDescent="0.35">
      <c r="A74" s="113" t="s">
        <v>644</v>
      </c>
      <c r="B74" s="115" t="s">
        <v>647</v>
      </c>
      <c r="C74" s="113" t="s">
        <v>741</v>
      </c>
      <c r="D74" s="115" t="s">
        <v>743</v>
      </c>
      <c r="E74" s="147" t="s">
        <v>745</v>
      </c>
      <c r="F74" s="114"/>
      <c r="G74" s="113" t="s">
        <v>747</v>
      </c>
      <c r="H74" s="112"/>
      <c r="I74" s="112"/>
      <c r="J74" s="112"/>
      <c r="K74" s="112"/>
      <c r="L74" s="112"/>
      <c r="M74" s="112"/>
      <c r="N74" s="112">
        <f t="shared" si="9"/>
        <v>0</v>
      </c>
      <c r="O74" s="112"/>
      <c r="P74" s="156"/>
      <c r="Q74" s="111">
        <f t="shared" si="10"/>
        <v>0</v>
      </c>
      <c r="R74" s="112"/>
      <c r="S74" s="112"/>
      <c r="T74" s="112"/>
      <c r="U74" s="112"/>
      <c r="V74" s="112"/>
      <c r="W74" s="112"/>
      <c r="X74" s="112">
        <f t="shared" si="11"/>
        <v>0</v>
      </c>
      <c r="Y74" s="112"/>
      <c r="Z74" s="156"/>
      <c r="AA74" s="111">
        <f t="shared" si="12"/>
        <v>0</v>
      </c>
      <c r="AB74" s="111">
        <v>2</v>
      </c>
      <c r="AC74" s="156"/>
      <c r="AD74" s="163"/>
    </row>
    <row r="75" spans="1:30" ht="16.399999999999999" hidden="1" customHeight="1" x14ac:dyDescent="0.35">
      <c r="A75" s="113" t="s">
        <v>644</v>
      </c>
      <c r="B75" s="115" t="s">
        <v>647</v>
      </c>
      <c r="C75" s="113" t="s">
        <v>741</v>
      </c>
      <c r="D75" s="115" t="s">
        <v>743</v>
      </c>
      <c r="E75" s="147" t="s">
        <v>745</v>
      </c>
      <c r="F75" s="114"/>
      <c r="G75" s="113" t="s">
        <v>747</v>
      </c>
      <c r="H75" s="112"/>
      <c r="I75" s="112"/>
      <c r="J75" s="112"/>
      <c r="K75" s="112"/>
      <c r="L75" s="112"/>
      <c r="M75" s="112"/>
      <c r="N75" s="112">
        <f t="shared" si="9"/>
        <v>0</v>
      </c>
      <c r="O75" s="112"/>
      <c r="P75" s="156"/>
      <c r="Q75" s="111">
        <f t="shared" si="10"/>
        <v>0</v>
      </c>
      <c r="R75" s="112"/>
      <c r="S75" s="112"/>
      <c r="T75" s="112"/>
      <c r="U75" s="112"/>
      <c r="V75" s="112"/>
      <c r="W75" s="112"/>
      <c r="X75" s="112">
        <f t="shared" si="11"/>
        <v>0</v>
      </c>
      <c r="Y75" s="112"/>
      <c r="Z75" s="156"/>
      <c r="AA75" s="111">
        <f t="shared" si="12"/>
        <v>0</v>
      </c>
      <c r="AB75" s="111">
        <v>1</v>
      </c>
      <c r="AC75" s="156"/>
      <c r="AD75" s="163"/>
    </row>
    <row r="76" spans="1:30" ht="16.399999999999999" hidden="1" customHeight="1" x14ac:dyDescent="0.35">
      <c r="A76" s="113" t="s">
        <v>644</v>
      </c>
      <c r="B76" s="115" t="s">
        <v>647</v>
      </c>
      <c r="C76" s="113" t="s">
        <v>741</v>
      </c>
      <c r="D76" s="115" t="s">
        <v>743</v>
      </c>
      <c r="E76" s="147" t="s">
        <v>745</v>
      </c>
      <c r="F76" s="114"/>
      <c r="G76" s="113" t="s">
        <v>747</v>
      </c>
      <c r="H76" s="112"/>
      <c r="I76" s="112"/>
      <c r="J76" s="112"/>
      <c r="K76" s="112"/>
      <c r="L76" s="112"/>
      <c r="M76" s="112"/>
      <c r="N76" s="112">
        <f t="shared" si="9"/>
        <v>0</v>
      </c>
      <c r="O76" s="112"/>
      <c r="P76" s="156"/>
      <c r="Q76" s="111">
        <f t="shared" si="10"/>
        <v>0</v>
      </c>
      <c r="R76" s="112"/>
      <c r="S76" s="112"/>
      <c r="T76" s="112"/>
      <c r="U76" s="112"/>
      <c r="V76" s="112"/>
      <c r="W76" s="112"/>
      <c r="X76" s="112">
        <f t="shared" si="11"/>
        <v>0</v>
      </c>
      <c r="Y76" s="112"/>
      <c r="Z76" s="156"/>
      <c r="AA76" s="111">
        <f t="shared" si="12"/>
        <v>0</v>
      </c>
      <c r="AB76" s="111">
        <v>57</v>
      </c>
      <c r="AC76" s="156"/>
      <c r="AD76" s="163"/>
    </row>
    <row r="77" spans="1:30" ht="16.399999999999999" hidden="1" customHeight="1" x14ac:dyDescent="0.35">
      <c r="A77" s="113" t="s">
        <v>644</v>
      </c>
      <c r="B77" s="115" t="s">
        <v>647</v>
      </c>
      <c r="C77" s="113" t="s">
        <v>741</v>
      </c>
      <c r="D77" s="115" t="s">
        <v>743</v>
      </c>
      <c r="E77" s="147" t="s">
        <v>745</v>
      </c>
      <c r="F77" s="114"/>
      <c r="G77" s="113" t="s">
        <v>747</v>
      </c>
      <c r="H77" s="112"/>
      <c r="I77" s="112"/>
      <c r="J77" s="112"/>
      <c r="K77" s="112"/>
      <c r="L77" s="112"/>
      <c r="M77" s="112"/>
      <c r="N77" s="112">
        <f t="shared" si="9"/>
        <v>0</v>
      </c>
      <c r="O77" s="112"/>
      <c r="P77" s="156"/>
      <c r="Q77" s="111">
        <f t="shared" si="10"/>
        <v>0</v>
      </c>
      <c r="R77" s="112"/>
      <c r="S77" s="112"/>
      <c r="T77" s="112"/>
      <c r="U77" s="112"/>
      <c r="V77" s="112"/>
      <c r="W77" s="112"/>
      <c r="X77" s="112">
        <f t="shared" si="11"/>
        <v>0</v>
      </c>
      <c r="Y77" s="112"/>
      <c r="Z77" s="156"/>
      <c r="AA77" s="111">
        <f t="shared" si="12"/>
        <v>0</v>
      </c>
      <c r="AB77" s="111">
        <v>13</v>
      </c>
      <c r="AC77" s="156"/>
      <c r="AD77" s="163"/>
    </row>
    <row r="78" spans="1:30" ht="16.399999999999999" hidden="1" customHeight="1" x14ac:dyDescent="0.35">
      <c r="A78" s="113" t="s">
        <v>644</v>
      </c>
      <c r="B78" s="115" t="s">
        <v>647</v>
      </c>
      <c r="C78" s="113" t="s">
        <v>741</v>
      </c>
      <c r="D78" s="115" t="s">
        <v>743</v>
      </c>
      <c r="E78" s="147" t="s">
        <v>745</v>
      </c>
      <c r="F78" s="114"/>
      <c r="G78" s="113" t="s">
        <v>747</v>
      </c>
      <c r="H78" s="112"/>
      <c r="I78" s="112"/>
      <c r="J78" s="112"/>
      <c r="K78" s="112"/>
      <c r="L78" s="112"/>
      <c r="M78" s="112"/>
      <c r="N78" s="112">
        <f t="shared" si="9"/>
        <v>0</v>
      </c>
      <c r="O78" s="112"/>
      <c r="P78" s="156"/>
      <c r="Q78" s="111">
        <f t="shared" si="10"/>
        <v>0</v>
      </c>
      <c r="R78" s="112"/>
      <c r="S78" s="112"/>
      <c r="T78" s="112"/>
      <c r="U78" s="112"/>
      <c r="V78" s="112"/>
      <c r="W78" s="112"/>
      <c r="X78" s="112">
        <f t="shared" si="11"/>
        <v>0</v>
      </c>
      <c r="Y78" s="112"/>
      <c r="Z78" s="156"/>
      <c r="AA78" s="111">
        <f t="shared" si="12"/>
        <v>0</v>
      </c>
      <c r="AB78" s="111">
        <v>1</v>
      </c>
      <c r="AC78" s="156"/>
      <c r="AD78" s="163"/>
    </row>
    <row r="79" spans="1:30" ht="16.399999999999999" hidden="1" customHeight="1" x14ac:dyDescent="0.35">
      <c r="A79" s="113" t="s">
        <v>644</v>
      </c>
      <c r="B79" s="115" t="s">
        <v>647</v>
      </c>
      <c r="C79" s="113" t="s">
        <v>741</v>
      </c>
      <c r="D79" s="115" t="s">
        <v>743</v>
      </c>
      <c r="E79" s="147" t="s">
        <v>745</v>
      </c>
      <c r="F79" s="114"/>
      <c r="G79" s="113" t="s">
        <v>747</v>
      </c>
      <c r="H79" s="112"/>
      <c r="I79" s="112"/>
      <c r="J79" s="112"/>
      <c r="K79" s="112"/>
      <c r="L79" s="112"/>
      <c r="M79" s="112"/>
      <c r="N79" s="112">
        <f t="shared" si="9"/>
        <v>0</v>
      </c>
      <c r="O79" s="112"/>
      <c r="P79" s="156"/>
      <c r="Q79" s="111">
        <f t="shared" si="10"/>
        <v>0</v>
      </c>
      <c r="R79" s="112"/>
      <c r="S79" s="112"/>
      <c r="T79" s="112"/>
      <c r="U79" s="112"/>
      <c r="V79" s="112"/>
      <c r="W79" s="112"/>
      <c r="X79" s="112">
        <f t="shared" si="11"/>
        <v>0</v>
      </c>
      <c r="Y79" s="112"/>
      <c r="Z79" s="156"/>
      <c r="AA79" s="111">
        <f t="shared" si="12"/>
        <v>0</v>
      </c>
      <c r="AB79" s="111">
        <v>14</v>
      </c>
      <c r="AC79" s="156"/>
      <c r="AD79" s="163"/>
    </row>
    <row r="80" spans="1:30" ht="16.399999999999999" hidden="1" customHeight="1" x14ac:dyDescent="0.35">
      <c r="A80" s="113" t="s">
        <v>644</v>
      </c>
      <c r="B80" s="115" t="s">
        <v>647</v>
      </c>
      <c r="C80" s="113" t="s">
        <v>741</v>
      </c>
      <c r="D80" s="115" t="s">
        <v>743</v>
      </c>
      <c r="E80" s="147" t="s">
        <v>745</v>
      </c>
      <c r="F80" s="114"/>
      <c r="G80" s="113" t="s">
        <v>747</v>
      </c>
      <c r="H80" s="112"/>
      <c r="I80" s="112"/>
      <c r="J80" s="112"/>
      <c r="K80" s="112"/>
      <c r="L80" s="112"/>
      <c r="M80" s="112"/>
      <c r="N80" s="112">
        <f t="shared" si="9"/>
        <v>0</v>
      </c>
      <c r="O80" s="112"/>
      <c r="P80" s="156"/>
      <c r="Q80" s="111">
        <f t="shared" si="10"/>
        <v>0</v>
      </c>
      <c r="R80" s="112"/>
      <c r="S80" s="112"/>
      <c r="T80" s="112"/>
      <c r="U80" s="112"/>
      <c r="V80" s="112"/>
      <c r="W80" s="112"/>
      <c r="X80" s="112">
        <f t="shared" si="11"/>
        <v>0</v>
      </c>
      <c r="Y80" s="112"/>
      <c r="Z80" s="156"/>
      <c r="AA80" s="111">
        <f t="shared" si="12"/>
        <v>0</v>
      </c>
      <c r="AB80" s="111">
        <v>2</v>
      </c>
      <c r="AC80" s="156"/>
      <c r="AD80" s="163"/>
    </row>
    <row r="81" spans="1:30" ht="16.399999999999999" hidden="1" customHeight="1" x14ac:dyDescent="0.35">
      <c r="A81" s="113" t="s">
        <v>644</v>
      </c>
      <c r="B81" s="115" t="s">
        <v>647</v>
      </c>
      <c r="C81" s="113" t="s">
        <v>741</v>
      </c>
      <c r="D81" s="115" t="s">
        <v>743</v>
      </c>
      <c r="E81" s="147" t="s">
        <v>745</v>
      </c>
      <c r="F81" s="114"/>
      <c r="G81" s="113" t="s">
        <v>747</v>
      </c>
      <c r="H81" s="112"/>
      <c r="I81" s="112"/>
      <c r="J81" s="112"/>
      <c r="K81" s="112"/>
      <c r="L81" s="112"/>
      <c r="M81" s="112"/>
      <c r="N81" s="112">
        <f t="shared" si="9"/>
        <v>0</v>
      </c>
      <c r="O81" s="112"/>
      <c r="P81" s="156"/>
      <c r="Q81" s="111">
        <f t="shared" si="10"/>
        <v>0</v>
      </c>
      <c r="R81" s="112"/>
      <c r="S81" s="112"/>
      <c r="T81" s="112"/>
      <c r="U81" s="112"/>
      <c r="V81" s="112"/>
      <c r="W81" s="112"/>
      <c r="X81" s="112">
        <f t="shared" si="11"/>
        <v>0</v>
      </c>
      <c r="Y81" s="112"/>
      <c r="Z81" s="156"/>
      <c r="AA81" s="111">
        <f t="shared" si="12"/>
        <v>0</v>
      </c>
      <c r="AB81" s="111">
        <v>2</v>
      </c>
      <c r="AC81" s="156"/>
      <c r="AD81" s="163"/>
    </row>
    <row r="82" spans="1:30" ht="16.399999999999999" hidden="1" customHeight="1" x14ac:dyDescent="0.35">
      <c r="A82" s="113" t="s">
        <v>637</v>
      </c>
      <c r="B82" s="115" t="s">
        <v>647</v>
      </c>
      <c r="C82" s="113" t="s">
        <v>741</v>
      </c>
      <c r="D82" s="115" t="s">
        <v>743</v>
      </c>
      <c r="E82" s="147" t="s">
        <v>745</v>
      </c>
      <c r="F82" s="114"/>
      <c r="G82" s="113" t="s">
        <v>747</v>
      </c>
      <c r="H82" s="112"/>
      <c r="I82" s="112"/>
      <c r="J82" s="112"/>
      <c r="K82" s="112"/>
      <c r="L82" s="112"/>
      <c r="M82" s="112"/>
      <c r="N82" s="112">
        <f t="shared" si="9"/>
        <v>0</v>
      </c>
      <c r="O82" s="112"/>
      <c r="P82" s="156"/>
      <c r="Q82" s="111">
        <f t="shared" si="10"/>
        <v>0</v>
      </c>
      <c r="R82" s="112"/>
      <c r="S82" s="112"/>
      <c r="T82" s="112"/>
      <c r="U82" s="112"/>
      <c r="V82" s="112"/>
      <c r="W82" s="112"/>
      <c r="X82" s="112">
        <f t="shared" si="11"/>
        <v>0</v>
      </c>
      <c r="Y82" s="112"/>
      <c r="Z82" s="156"/>
      <c r="AA82" s="111">
        <f t="shared" si="12"/>
        <v>0</v>
      </c>
      <c r="AB82" s="111">
        <v>8</v>
      </c>
      <c r="AC82" s="156"/>
      <c r="AD82" s="163"/>
    </row>
    <row r="83" spans="1:30" ht="16.399999999999999" hidden="1" customHeight="1" x14ac:dyDescent="0.35">
      <c r="A83" s="113" t="s">
        <v>637</v>
      </c>
      <c r="B83" s="115" t="s">
        <v>647</v>
      </c>
      <c r="C83" s="113" t="s">
        <v>741</v>
      </c>
      <c r="D83" s="115" t="s">
        <v>743</v>
      </c>
      <c r="E83" s="147" t="s">
        <v>745</v>
      </c>
      <c r="F83" s="114"/>
      <c r="G83" s="113" t="s">
        <v>747</v>
      </c>
      <c r="H83" s="112"/>
      <c r="I83" s="112"/>
      <c r="J83" s="112"/>
      <c r="K83" s="112"/>
      <c r="L83" s="112"/>
      <c r="M83" s="112"/>
      <c r="N83" s="112">
        <f t="shared" si="9"/>
        <v>0</v>
      </c>
      <c r="O83" s="112"/>
      <c r="P83" s="156"/>
      <c r="Q83" s="111">
        <f t="shared" si="10"/>
        <v>0</v>
      </c>
      <c r="R83" s="112"/>
      <c r="S83" s="112"/>
      <c r="T83" s="112"/>
      <c r="U83" s="112"/>
      <c r="V83" s="112"/>
      <c r="W83" s="112"/>
      <c r="X83" s="112">
        <f t="shared" si="11"/>
        <v>0</v>
      </c>
      <c r="Y83" s="112"/>
      <c r="Z83" s="156"/>
      <c r="AA83" s="111">
        <f t="shared" si="12"/>
        <v>0</v>
      </c>
      <c r="AB83" s="111">
        <v>127</v>
      </c>
      <c r="AC83" s="156"/>
      <c r="AD83" s="163"/>
    </row>
    <row r="84" spans="1:30" ht="16.399999999999999" hidden="1" customHeight="1" x14ac:dyDescent="0.35">
      <c r="A84" s="113" t="s">
        <v>637</v>
      </c>
      <c r="B84" s="115" t="s">
        <v>647</v>
      </c>
      <c r="C84" s="113" t="s">
        <v>741</v>
      </c>
      <c r="D84" s="115" t="s">
        <v>743</v>
      </c>
      <c r="E84" s="147" t="s">
        <v>745</v>
      </c>
      <c r="F84" s="114"/>
      <c r="G84" s="113" t="s">
        <v>747</v>
      </c>
      <c r="H84" s="112"/>
      <c r="I84" s="112"/>
      <c r="J84" s="112"/>
      <c r="K84" s="112"/>
      <c r="L84" s="112"/>
      <c r="M84" s="112"/>
      <c r="N84" s="112">
        <f t="shared" si="9"/>
        <v>0</v>
      </c>
      <c r="O84" s="112"/>
      <c r="P84" s="156"/>
      <c r="Q84" s="111">
        <f t="shared" si="10"/>
        <v>0</v>
      </c>
      <c r="R84" s="112"/>
      <c r="S84" s="112"/>
      <c r="T84" s="112"/>
      <c r="U84" s="112"/>
      <c r="V84" s="112"/>
      <c r="W84" s="112"/>
      <c r="X84" s="112">
        <f t="shared" si="11"/>
        <v>0</v>
      </c>
      <c r="Y84" s="112"/>
      <c r="Z84" s="156"/>
      <c r="AA84" s="111">
        <f t="shared" si="12"/>
        <v>0</v>
      </c>
      <c r="AB84" s="111">
        <v>27</v>
      </c>
      <c r="AC84" s="156"/>
      <c r="AD84" s="163"/>
    </row>
    <row r="85" spans="1:30" ht="16.399999999999999" hidden="1" customHeight="1" x14ac:dyDescent="0.35">
      <c r="A85" s="113" t="s">
        <v>637</v>
      </c>
      <c r="B85" s="115" t="s">
        <v>647</v>
      </c>
      <c r="C85" s="113" t="s">
        <v>741</v>
      </c>
      <c r="D85" s="115" t="s">
        <v>743</v>
      </c>
      <c r="E85" s="147" t="s">
        <v>745</v>
      </c>
      <c r="F85" s="114"/>
      <c r="G85" s="113" t="s">
        <v>747</v>
      </c>
      <c r="H85" s="112"/>
      <c r="I85" s="112"/>
      <c r="J85" s="112"/>
      <c r="K85" s="112"/>
      <c r="L85" s="112"/>
      <c r="M85" s="112"/>
      <c r="N85" s="112">
        <f t="shared" si="9"/>
        <v>0</v>
      </c>
      <c r="O85" s="112"/>
      <c r="P85" s="156"/>
      <c r="Q85" s="111">
        <f t="shared" si="10"/>
        <v>0</v>
      </c>
      <c r="R85" s="112"/>
      <c r="S85" s="112"/>
      <c r="T85" s="112"/>
      <c r="U85" s="112"/>
      <c r="V85" s="112"/>
      <c r="W85" s="112"/>
      <c r="X85" s="112">
        <f t="shared" si="11"/>
        <v>0</v>
      </c>
      <c r="Y85" s="112"/>
      <c r="Z85" s="156"/>
      <c r="AA85" s="111">
        <f t="shared" si="12"/>
        <v>0</v>
      </c>
      <c r="AB85" s="111">
        <v>1</v>
      </c>
      <c r="AC85" s="156"/>
      <c r="AD85" s="163"/>
    </row>
    <row r="86" spans="1:30" ht="16.399999999999999" hidden="1" customHeight="1" x14ac:dyDescent="0.35">
      <c r="A86" s="113" t="s">
        <v>637</v>
      </c>
      <c r="B86" s="115" t="s">
        <v>647</v>
      </c>
      <c r="C86" s="113" t="s">
        <v>741</v>
      </c>
      <c r="D86" s="115" t="s">
        <v>743</v>
      </c>
      <c r="E86" s="147" t="s">
        <v>745</v>
      </c>
      <c r="F86" s="114"/>
      <c r="G86" s="113" t="s">
        <v>747</v>
      </c>
      <c r="H86" s="112"/>
      <c r="I86" s="112"/>
      <c r="J86" s="112"/>
      <c r="K86" s="112"/>
      <c r="L86" s="112"/>
      <c r="M86" s="112"/>
      <c r="N86" s="112">
        <f t="shared" si="9"/>
        <v>0</v>
      </c>
      <c r="O86" s="112"/>
      <c r="P86" s="156"/>
      <c r="Q86" s="111">
        <f t="shared" si="10"/>
        <v>0</v>
      </c>
      <c r="R86" s="112"/>
      <c r="S86" s="112"/>
      <c r="T86" s="112"/>
      <c r="U86" s="112"/>
      <c r="V86" s="112"/>
      <c r="W86" s="112"/>
      <c r="X86" s="112">
        <f t="shared" si="11"/>
        <v>0</v>
      </c>
      <c r="Y86" s="112"/>
      <c r="Z86" s="156"/>
      <c r="AA86" s="111">
        <f t="shared" si="12"/>
        <v>0</v>
      </c>
      <c r="AB86" s="111">
        <v>1</v>
      </c>
      <c r="AC86" s="156"/>
      <c r="AD86" s="163"/>
    </row>
    <row r="87" spans="1:30" ht="16.399999999999999" hidden="1" customHeight="1" x14ac:dyDescent="0.35">
      <c r="A87" s="113" t="s">
        <v>637</v>
      </c>
      <c r="B87" s="115" t="s">
        <v>647</v>
      </c>
      <c r="C87" s="113" t="s">
        <v>741</v>
      </c>
      <c r="D87" s="115" t="s">
        <v>743</v>
      </c>
      <c r="E87" s="147" t="s">
        <v>745</v>
      </c>
      <c r="F87" s="114"/>
      <c r="G87" s="113" t="s">
        <v>747</v>
      </c>
      <c r="H87" s="112"/>
      <c r="I87" s="112"/>
      <c r="J87" s="112"/>
      <c r="K87" s="112"/>
      <c r="L87" s="112"/>
      <c r="M87" s="112"/>
      <c r="N87" s="112">
        <f t="shared" si="9"/>
        <v>0</v>
      </c>
      <c r="O87" s="112"/>
      <c r="P87" s="156"/>
      <c r="Q87" s="111">
        <f t="shared" si="10"/>
        <v>0</v>
      </c>
      <c r="R87" s="112"/>
      <c r="S87" s="112"/>
      <c r="T87" s="112"/>
      <c r="U87" s="112"/>
      <c r="V87" s="112"/>
      <c r="W87" s="112"/>
      <c r="X87" s="112">
        <f t="shared" si="11"/>
        <v>0</v>
      </c>
      <c r="Y87" s="112"/>
      <c r="Z87" s="156"/>
      <c r="AA87" s="111">
        <f t="shared" si="12"/>
        <v>0</v>
      </c>
      <c r="AB87" s="111">
        <v>1</v>
      </c>
      <c r="AC87" s="156"/>
      <c r="AD87" s="163"/>
    </row>
    <row r="88" spans="1:30" ht="16.399999999999999" hidden="1" customHeight="1" x14ac:dyDescent="0.35">
      <c r="A88" s="113" t="s">
        <v>637</v>
      </c>
      <c r="B88" s="115" t="s">
        <v>647</v>
      </c>
      <c r="C88" s="113" t="s">
        <v>741</v>
      </c>
      <c r="D88" s="115" t="s">
        <v>743</v>
      </c>
      <c r="E88" s="147" t="s">
        <v>745</v>
      </c>
      <c r="F88" s="114"/>
      <c r="G88" s="113" t="s">
        <v>747</v>
      </c>
      <c r="H88" s="112"/>
      <c r="I88" s="112"/>
      <c r="J88" s="112"/>
      <c r="K88" s="112"/>
      <c r="L88" s="112"/>
      <c r="M88" s="112"/>
      <c r="N88" s="112">
        <f t="shared" si="9"/>
        <v>0</v>
      </c>
      <c r="O88" s="112"/>
      <c r="P88" s="156"/>
      <c r="Q88" s="111">
        <f t="shared" si="10"/>
        <v>0</v>
      </c>
      <c r="R88" s="112"/>
      <c r="S88" s="112"/>
      <c r="T88" s="112"/>
      <c r="U88" s="112"/>
      <c r="V88" s="112"/>
      <c r="W88" s="112"/>
      <c r="X88" s="112">
        <f t="shared" si="11"/>
        <v>0</v>
      </c>
      <c r="Y88" s="112"/>
      <c r="Z88" s="156"/>
      <c r="AA88" s="111">
        <f t="shared" si="12"/>
        <v>0</v>
      </c>
      <c r="AB88" s="111">
        <v>1</v>
      </c>
      <c r="AC88" s="156"/>
      <c r="AD88" s="163"/>
    </row>
    <row r="89" spans="1:30" ht="16.399999999999999" hidden="1" customHeight="1" x14ac:dyDescent="0.35">
      <c r="A89" s="113" t="s">
        <v>637</v>
      </c>
      <c r="B89" s="115" t="s">
        <v>647</v>
      </c>
      <c r="C89" s="113" t="s">
        <v>741</v>
      </c>
      <c r="D89" s="115" t="s">
        <v>743</v>
      </c>
      <c r="E89" s="147" t="s">
        <v>745</v>
      </c>
      <c r="F89" s="114"/>
      <c r="G89" s="113" t="s">
        <v>746</v>
      </c>
      <c r="H89" s="112"/>
      <c r="I89" s="112"/>
      <c r="J89" s="112"/>
      <c r="K89" s="112"/>
      <c r="L89" s="112"/>
      <c r="M89" s="112"/>
      <c r="N89" s="112">
        <f t="shared" si="9"/>
        <v>0</v>
      </c>
      <c r="O89" s="112"/>
      <c r="P89" s="156"/>
      <c r="Q89" s="111">
        <f t="shared" si="10"/>
        <v>0</v>
      </c>
      <c r="R89" s="112"/>
      <c r="S89" s="112"/>
      <c r="T89" s="112"/>
      <c r="U89" s="112"/>
      <c r="V89" s="112"/>
      <c r="W89" s="112"/>
      <c r="X89" s="112">
        <f t="shared" si="11"/>
        <v>0</v>
      </c>
      <c r="Y89" s="112"/>
      <c r="Z89" s="156"/>
      <c r="AA89" s="111">
        <f t="shared" si="12"/>
        <v>0</v>
      </c>
      <c r="AB89" s="111">
        <v>18</v>
      </c>
      <c r="AC89" s="156"/>
      <c r="AD89" s="163"/>
    </row>
    <row r="90" spans="1:30" ht="16.399999999999999" hidden="1" customHeight="1" x14ac:dyDescent="0.35">
      <c r="A90" s="113" t="s">
        <v>637</v>
      </c>
      <c r="B90" s="115" t="s">
        <v>647</v>
      </c>
      <c r="C90" s="113" t="s">
        <v>741</v>
      </c>
      <c r="D90" s="115" t="s">
        <v>743</v>
      </c>
      <c r="E90" s="147" t="s">
        <v>745</v>
      </c>
      <c r="F90" s="114"/>
      <c r="G90" s="113" t="s">
        <v>747</v>
      </c>
      <c r="H90" s="112"/>
      <c r="I90" s="112"/>
      <c r="J90" s="112"/>
      <c r="K90" s="112"/>
      <c r="L90" s="112"/>
      <c r="M90" s="112"/>
      <c r="N90" s="112">
        <f t="shared" si="9"/>
        <v>0</v>
      </c>
      <c r="O90" s="112"/>
      <c r="P90" s="156"/>
      <c r="Q90" s="111">
        <f t="shared" si="10"/>
        <v>0</v>
      </c>
      <c r="R90" s="112"/>
      <c r="S90" s="112"/>
      <c r="T90" s="112"/>
      <c r="U90" s="112"/>
      <c r="V90" s="112"/>
      <c r="W90" s="112"/>
      <c r="X90" s="112">
        <f t="shared" si="11"/>
        <v>0</v>
      </c>
      <c r="Y90" s="112"/>
      <c r="Z90" s="156"/>
      <c r="AA90" s="111">
        <f t="shared" si="12"/>
        <v>0</v>
      </c>
      <c r="AB90" s="111">
        <v>1</v>
      </c>
      <c r="AC90" s="156"/>
      <c r="AD90" s="163"/>
    </row>
    <row r="91" spans="1:30" ht="16.399999999999999" hidden="1" customHeight="1" x14ac:dyDescent="0.35">
      <c r="A91" s="113" t="s">
        <v>643</v>
      </c>
      <c r="B91" s="115" t="s">
        <v>647</v>
      </c>
      <c r="C91" s="113" t="s">
        <v>741</v>
      </c>
      <c r="D91" s="115" t="s">
        <v>743</v>
      </c>
      <c r="E91" s="147" t="s">
        <v>745</v>
      </c>
      <c r="F91" s="114"/>
      <c r="G91" s="113" t="s">
        <v>747</v>
      </c>
      <c r="H91" s="112"/>
      <c r="I91" s="112"/>
      <c r="J91" s="112"/>
      <c r="K91" s="112"/>
      <c r="L91" s="112"/>
      <c r="M91" s="112"/>
      <c r="N91" s="112">
        <f t="shared" si="9"/>
        <v>0</v>
      </c>
      <c r="O91" s="112"/>
      <c r="P91" s="156"/>
      <c r="Q91" s="111">
        <f t="shared" si="10"/>
        <v>0</v>
      </c>
      <c r="R91" s="112"/>
      <c r="S91" s="112"/>
      <c r="T91" s="112"/>
      <c r="U91" s="112"/>
      <c r="V91" s="112"/>
      <c r="W91" s="112"/>
      <c r="X91" s="112">
        <f t="shared" si="11"/>
        <v>0</v>
      </c>
      <c r="Y91" s="112"/>
      <c r="Z91" s="156"/>
      <c r="AA91" s="111">
        <f t="shared" si="12"/>
        <v>0</v>
      </c>
      <c r="AB91" s="111">
        <v>3</v>
      </c>
      <c r="AC91" s="156"/>
      <c r="AD91" s="163"/>
    </row>
    <row r="92" spans="1:30" ht="16.399999999999999" hidden="1" customHeight="1" x14ac:dyDescent="0.35">
      <c r="A92" s="113" t="s">
        <v>643</v>
      </c>
      <c r="B92" s="115" t="s">
        <v>647</v>
      </c>
      <c r="C92" s="113" t="s">
        <v>741</v>
      </c>
      <c r="D92" s="115" t="s">
        <v>743</v>
      </c>
      <c r="E92" s="147" t="s">
        <v>745</v>
      </c>
      <c r="F92" s="114"/>
      <c r="G92" s="113" t="s">
        <v>747</v>
      </c>
      <c r="H92" s="112"/>
      <c r="I92" s="112"/>
      <c r="J92" s="112"/>
      <c r="K92" s="112"/>
      <c r="L92" s="112"/>
      <c r="M92" s="112"/>
      <c r="N92" s="112">
        <f t="shared" si="9"/>
        <v>0</v>
      </c>
      <c r="O92" s="112"/>
      <c r="P92" s="156"/>
      <c r="Q92" s="111">
        <f t="shared" si="10"/>
        <v>0</v>
      </c>
      <c r="R92" s="112"/>
      <c r="S92" s="112"/>
      <c r="T92" s="112"/>
      <c r="U92" s="112"/>
      <c r="V92" s="112"/>
      <c r="W92" s="112"/>
      <c r="X92" s="112">
        <f t="shared" si="11"/>
        <v>0</v>
      </c>
      <c r="Y92" s="112"/>
      <c r="Z92" s="156"/>
      <c r="AA92" s="111">
        <f t="shared" si="12"/>
        <v>0</v>
      </c>
      <c r="AB92" s="111">
        <v>3</v>
      </c>
      <c r="AC92" s="156"/>
      <c r="AD92" s="163"/>
    </row>
    <row r="93" spans="1:30" ht="16.399999999999999" hidden="1" customHeight="1" x14ac:dyDescent="0.35">
      <c r="A93" s="113" t="s">
        <v>643</v>
      </c>
      <c r="B93" s="115" t="s">
        <v>647</v>
      </c>
      <c r="C93" s="113" t="s">
        <v>741</v>
      </c>
      <c r="D93" s="115" t="s">
        <v>743</v>
      </c>
      <c r="E93" s="147" t="s">
        <v>745</v>
      </c>
      <c r="F93" s="114"/>
      <c r="G93" s="113" t="s">
        <v>747</v>
      </c>
      <c r="H93" s="112"/>
      <c r="I93" s="112"/>
      <c r="J93" s="112"/>
      <c r="K93" s="112"/>
      <c r="L93" s="112"/>
      <c r="M93" s="112"/>
      <c r="N93" s="112">
        <f t="shared" si="9"/>
        <v>0</v>
      </c>
      <c r="O93" s="112"/>
      <c r="P93" s="156"/>
      <c r="Q93" s="111">
        <f t="shared" si="10"/>
        <v>0</v>
      </c>
      <c r="R93" s="112"/>
      <c r="S93" s="112"/>
      <c r="T93" s="112"/>
      <c r="U93" s="112"/>
      <c r="V93" s="112"/>
      <c r="W93" s="112"/>
      <c r="X93" s="112">
        <f t="shared" si="11"/>
        <v>0</v>
      </c>
      <c r="Y93" s="112"/>
      <c r="Z93" s="156"/>
      <c r="AA93" s="111">
        <f t="shared" si="12"/>
        <v>0</v>
      </c>
      <c r="AB93" s="111">
        <v>81</v>
      </c>
      <c r="AC93" s="156"/>
      <c r="AD93" s="163"/>
    </row>
    <row r="94" spans="1:30" ht="16.399999999999999" hidden="1" customHeight="1" x14ac:dyDescent="0.35">
      <c r="A94" s="113" t="s">
        <v>643</v>
      </c>
      <c r="B94" s="115" t="s">
        <v>647</v>
      </c>
      <c r="C94" s="113" t="s">
        <v>741</v>
      </c>
      <c r="D94" s="115" t="s">
        <v>743</v>
      </c>
      <c r="E94" s="147" t="s">
        <v>745</v>
      </c>
      <c r="F94" s="114"/>
      <c r="G94" s="113" t="s">
        <v>747</v>
      </c>
      <c r="H94" s="112"/>
      <c r="I94" s="112"/>
      <c r="J94" s="112"/>
      <c r="K94" s="112"/>
      <c r="L94" s="112"/>
      <c r="M94" s="112"/>
      <c r="N94" s="112">
        <f t="shared" si="9"/>
        <v>0</v>
      </c>
      <c r="O94" s="112"/>
      <c r="P94" s="156"/>
      <c r="Q94" s="111">
        <f t="shared" si="10"/>
        <v>0</v>
      </c>
      <c r="R94" s="112"/>
      <c r="S94" s="112"/>
      <c r="T94" s="112"/>
      <c r="U94" s="112"/>
      <c r="V94" s="112"/>
      <c r="W94" s="112"/>
      <c r="X94" s="112">
        <f t="shared" si="11"/>
        <v>0</v>
      </c>
      <c r="Y94" s="112"/>
      <c r="Z94" s="156"/>
      <c r="AA94" s="111">
        <f t="shared" si="12"/>
        <v>0</v>
      </c>
      <c r="AB94" s="111">
        <v>1</v>
      </c>
      <c r="AC94" s="156"/>
      <c r="AD94" s="163"/>
    </row>
    <row r="95" spans="1:30" ht="16.399999999999999" hidden="1" customHeight="1" x14ac:dyDescent="0.35">
      <c r="A95" s="113" t="s">
        <v>643</v>
      </c>
      <c r="B95" s="115" t="s">
        <v>647</v>
      </c>
      <c r="C95" s="113" t="s">
        <v>741</v>
      </c>
      <c r="D95" s="115" t="s">
        <v>743</v>
      </c>
      <c r="E95" s="147" t="s">
        <v>745</v>
      </c>
      <c r="F95" s="114"/>
      <c r="G95" s="113" t="s">
        <v>747</v>
      </c>
      <c r="H95" s="112"/>
      <c r="I95" s="112"/>
      <c r="J95" s="112"/>
      <c r="K95" s="112"/>
      <c r="L95" s="112"/>
      <c r="M95" s="112"/>
      <c r="N95" s="112">
        <f t="shared" si="9"/>
        <v>0</v>
      </c>
      <c r="O95" s="112"/>
      <c r="P95" s="156"/>
      <c r="Q95" s="111">
        <f t="shared" si="10"/>
        <v>0</v>
      </c>
      <c r="R95" s="112"/>
      <c r="S95" s="112"/>
      <c r="T95" s="112"/>
      <c r="U95" s="112"/>
      <c r="V95" s="112"/>
      <c r="W95" s="112"/>
      <c r="X95" s="112">
        <f t="shared" si="11"/>
        <v>0</v>
      </c>
      <c r="Y95" s="112"/>
      <c r="Z95" s="156"/>
      <c r="AA95" s="111">
        <f t="shared" si="12"/>
        <v>0</v>
      </c>
      <c r="AB95" s="111">
        <v>11</v>
      </c>
      <c r="AC95" s="156"/>
      <c r="AD95" s="163"/>
    </row>
    <row r="96" spans="1:30" ht="16.399999999999999" hidden="1" customHeight="1" x14ac:dyDescent="0.35">
      <c r="A96" s="113" t="s">
        <v>643</v>
      </c>
      <c r="B96" s="115" t="s">
        <v>647</v>
      </c>
      <c r="C96" s="113" t="s">
        <v>741</v>
      </c>
      <c r="D96" s="115" t="s">
        <v>743</v>
      </c>
      <c r="E96" s="147" t="s">
        <v>745</v>
      </c>
      <c r="F96" s="114"/>
      <c r="G96" s="113" t="s">
        <v>747</v>
      </c>
      <c r="H96" s="112"/>
      <c r="I96" s="112"/>
      <c r="J96" s="112"/>
      <c r="K96" s="112"/>
      <c r="L96" s="112"/>
      <c r="M96" s="112"/>
      <c r="N96" s="112">
        <f t="shared" si="9"/>
        <v>0</v>
      </c>
      <c r="O96" s="112"/>
      <c r="P96" s="156"/>
      <c r="Q96" s="111">
        <f t="shared" si="10"/>
        <v>0</v>
      </c>
      <c r="R96" s="112"/>
      <c r="S96" s="112"/>
      <c r="T96" s="112"/>
      <c r="U96" s="112"/>
      <c r="V96" s="112"/>
      <c r="W96" s="112"/>
      <c r="X96" s="112">
        <f t="shared" si="11"/>
        <v>0</v>
      </c>
      <c r="Y96" s="112"/>
      <c r="Z96" s="156"/>
      <c r="AA96" s="111">
        <f t="shared" si="12"/>
        <v>0</v>
      </c>
      <c r="AB96" s="111">
        <v>3</v>
      </c>
      <c r="AC96" s="156"/>
      <c r="AD96" s="163"/>
    </row>
    <row r="97" spans="1:30" ht="16.399999999999999" hidden="1" customHeight="1" x14ac:dyDescent="0.35">
      <c r="A97" s="113" t="s">
        <v>643</v>
      </c>
      <c r="B97" s="115" t="s">
        <v>647</v>
      </c>
      <c r="C97" s="113" t="s">
        <v>741</v>
      </c>
      <c r="D97" s="115" t="s">
        <v>743</v>
      </c>
      <c r="E97" s="147" t="s">
        <v>745</v>
      </c>
      <c r="F97" s="114"/>
      <c r="G97" s="113" t="s">
        <v>747</v>
      </c>
      <c r="H97" s="112"/>
      <c r="I97" s="112"/>
      <c r="J97" s="112"/>
      <c r="K97" s="112"/>
      <c r="L97" s="112"/>
      <c r="M97" s="112"/>
      <c r="N97" s="112">
        <f t="shared" si="9"/>
        <v>0</v>
      </c>
      <c r="O97" s="112"/>
      <c r="P97" s="156"/>
      <c r="Q97" s="111">
        <f t="shared" si="10"/>
        <v>0</v>
      </c>
      <c r="R97" s="112"/>
      <c r="S97" s="112"/>
      <c r="T97" s="112"/>
      <c r="U97" s="112"/>
      <c r="V97" s="112"/>
      <c r="W97" s="112"/>
      <c r="X97" s="112">
        <f t="shared" si="11"/>
        <v>0</v>
      </c>
      <c r="Y97" s="112"/>
      <c r="Z97" s="156"/>
      <c r="AA97" s="111">
        <f t="shared" si="12"/>
        <v>0</v>
      </c>
      <c r="AB97" s="111">
        <v>2</v>
      </c>
      <c r="AC97" s="156"/>
      <c r="AD97" s="163"/>
    </row>
    <row r="98" spans="1:30" ht="16.399999999999999" hidden="1" customHeight="1" x14ac:dyDescent="0.35">
      <c r="A98" s="113" t="s">
        <v>643</v>
      </c>
      <c r="B98" s="115" t="s">
        <v>647</v>
      </c>
      <c r="C98" s="113" t="s">
        <v>741</v>
      </c>
      <c r="D98" s="115" t="s">
        <v>743</v>
      </c>
      <c r="E98" s="147" t="s">
        <v>745</v>
      </c>
      <c r="F98" s="114"/>
      <c r="G98" s="113" t="s">
        <v>747</v>
      </c>
      <c r="H98" s="112"/>
      <c r="I98" s="112"/>
      <c r="J98" s="112"/>
      <c r="K98" s="112"/>
      <c r="L98" s="112"/>
      <c r="M98" s="112"/>
      <c r="N98" s="112">
        <f t="shared" si="9"/>
        <v>0</v>
      </c>
      <c r="O98" s="112"/>
      <c r="P98" s="156"/>
      <c r="Q98" s="111">
        <f t="shared" si="10"/>
        <v>0</v>
      </c>
      <c r="R98" s="112"/>
      <c r="S98" s="112"/>
      <c r="T98" s="112"/>
      <c r="U98" s="112"/>
      <c r="V98" s="112"/>
      <c r="W98" s="112"/>
      <c r="X98" s="112">
        <f t="shared" si="11"/>
        <v>0</v>
      </c>
      <c r="Y98" s="112"/>
      <c r="Z98" s="156"/>
      <c r="AA98" s="111">
        <f t="shared" si="12"/>
        <v>0</v>
      </c>
      <c r="AB98" s="111">
        <v>4</v>
      </c>
      <c r="AC98" s="156"/>
      <c r="AD98" s="163"/>
    </row>
    <row r="99" spans="1:30" ht="16.399999999999999" hidden="1" customHeight="1" x14ac:dyDescent="0.35">
      <c r="A99" s="113" t="s">
        <v>643</v>
      </c>
      <c r="B99" s="115" t="s">
        <v>647</v>
      </c>
      <c r="C99" s="113" t="s">
        <v>741</v>
      </c>
      <c r="D99" s="115" t="s">
        <v>743</v>
      </c>
      <c r="E99" s="147" t="s">
        <v>745</v>
      </c>
      <c r="F99" s="114"/>
      <c r="G99" s="113" t="s">
        <v>746</v>
      </c>
      <c r="H99" s="112"/>
      <c r="I99" s="112"/>
      <c r="J99" s="112"/>
      <c r="K99" s="112"/>
      <c r="L99" s="112"/>
      <c r="M99" s="112"/>
      <c r="N99" s="112">
        <f t="shared" si="9"/>
        <v>0</v>
      </c>
      <c r="O99" s="112"/>
      <c r="P99" s="156"/>
      <c r="Q99" s="111">
        <f t="shared" si="10"/>
        <v>0</v>
      </c>
      <c r="R99" s="112"/>
      <c r="S99" s="112"/>
      <c r="T99" s="112"/>
      <c r="U99" s="112"/>
      <c r="V99" s="112"/>
      <c r="W99" s="112"/>
      <c r="X99" s="112">
        <f t="shared" si="11"/>
        <v>0</v>
      </c>
      <c r="Y99" s="112"/>
      <c r="Z99" s="156"/>
      <c r="AA99" s="111">
        <f t="shared" si="12"/>
        <v>0</v>
      </c>
      <c r="AB99" s="111">
        <v>27</v>
      </c>
      <c r="AC99" s="156"/>
      <c r="AD99" s="163"/>
    </row>
    <row r="100" spans="1:30" ht="16.399999999999999" hidden="1" customHeight="1" x14ac:dyDescent="0.35">
      <c r="A100" s="113" t="s">
        <v>643</v>
      </c>
      <c r="B100" s="115" t="s">
        <v>647</v>
      </c>
      <c r="C100" s="113" t="s">
        <v>741</v>
      </c>
      <c r="D100" s="115" t="s">
        <v>743</v>
      </c>
      <c r="E100" s="147" t="s">
        <v>745</v>
      </c>
      <c r="F100" s="114"/>
      <c r="G100" s="113" t="s">
        <v>747</v>
      </c>
      <c r="H100" s="112"/>
      <c r="I100" s="112"/>
      <c r="J100" s="112"/>
      <c r="K100" s="112"/>
      <c r="L100" s="112"/>
      <c r="M100" s="112"/>
      <c r="N100" s="112">
        <f t="shared" si="9"/>
        <v>0</v>
      </c>
      <c r="O100" s="112"/>
      <c r="P100" s="156"/>
      <c r="Q100" s="111">
        <f t="shared" si="10"/>
        <v>0</v>
      </c>
      <c r="R100" s="112"/>
      <c r="S100" s="112"/>
      <c r="T100" s="112"/>
      <c r="U100" s="112"/>
      <c r="V100" s="112"/>
      <c r="W100" s="112"/>
      <c r="X100" s="112">
        <f t="shared" si="11"/>
        <v>0</v>
      </c>
      <c r="Y100" s="112"/>
      <c r="Z100" s="156"/>
      <c r="AA100" s="111">
        <f t="shared" si="12"/>
        <v>0</v>
      </c>
      <c r="AB100" s="111">
        <v>3</v>
      </c>
      <c r="AC100" s="156"/>
      <c r="AD100" s="163"/>
    </row>
    <row r="101" spans="1:30" ht="16.399999999999999" hidden="1" customHeight="1" x14ac:dyDescent="0.35">
      <c r="A101" s="113" t="s">
        <v>643</v>
      </c>
      <c r="B101" s="115" t="s">
        <v>647</v>
      </c>
      <c r="C101" s="113" t="s">
        <v>741</v>
      </c>
      <c r="D101" s="115" t="s">
        <v>743</v>
      </c>
      <c r="E101" s="147" t="s">
        <v>745</v>
      </c>
      <c r="F101" s="114"/>
      <c r="G101" s="113" t="s">
        <v>747</v>
      </c>
      <c r="H101" s="112"/>
      <c r="I101" s="112"/>
      <c r="J101" s="112"/>
      <c r="K101" s="112"/>
      <c r="L101" s="112"/>
      <c r="M101" s="112"/>
      <c r="N101" s="112">
        <f t="shared" si="9"/>
        <v>0</v>
      </c>
      <c r="O101" s="112"/>
      <c r="P101" s="156"/>
      <c r="Q101" s="111">
        <f t="shared" si="10"/>
        <v>0</v>
      </c>
      <c r="R101" s="112"/>
      <c r="S101" s="112"/>
      <c r="T101" s="112"/>
      <c r="U101" s="112"/>
      <c r="V101" s="112"/>
      <c r="W101" s="112"/>
      <c r="X101" s="112">
        <f t="shared" si="11"/>
        <v>0</v>
      </c>
      <c r="Y101" s="112"/>
      <c r="Z101" s="156"/>
      <c r="AA101" s="111">
        <f t="shared" si="12"/>
        <v>0</v>
      </c>
      <c r="AB101" s="111">
        <v>1</v>
      </c>
      <c r="AC101" s="156"/>
      <c r="AD101" s="163"/>
    </row>
    <row r="102" spans="1:30" ht="16.399999999999999" hidden="1" customHeight="1" x14ac:dyDescent="0.35">
      <c r="A102" s="113" t="s">
        <v>625</v>
      </c>
      <c r="B102" s="115" t="s">
        <v>647</v>
      </c>
      <c r="C102" s="113" t="s">
        <v>741</v>
      </c>
      <c r="D102" s="115" t="s">
        <v>743</v>
      </c>
      <c r="E102" s="147" t="s">
        <v>745</v>
      </c>
      <c r="F102" s="114"/>
      <c r="G102" s="113" t="s">
        <v>747</v>
      </c>
      <c r="H102" s="112"/>
      <c r="I102" s="112"/>
      <c r="J102" s="112"/>
      <c r="K102" s="112"/>
      <c r="L102" s="112"/>
      <c r="M102" s="112"/>
      <c r="N102" s="112">
        <f t="shared" si="9"/>
        <v>0</v>
      </c>
      <c r="O102" s="112"/>
      <c r="P102" s="156"/>
      <c r="Q102" s="111">
        <f t="shared" si="10"/>
        <v>0</v>
      </c>
      <c r="R102" s="112"/>
      <c r="S102" s="112"/>
      <c r="T102" s="112"/>
      <c r="U102" s="112"/>
      <c r="V102" s="112"/>
      <c r="W102" s="112"/>
      <c r="X102" s="112">
        <f t="shared" si="11"/>
        <v>0</v>
      </c>
      <c r="Y102" s="112"/>
      <c r="Z102" s="156"/>
      <c r="AA102" s="111">
        <f t="shared" si="12"/>
        <v>0</v>
      </c>
      <c r="AB102" s="111">
        <v>2</v>
      </c>
      <c r="AC102" s="156"/>
      <c r="AD102" s="163"/>
    </row>
    <row r="103" spans="1:30" ht="16.399999999999999" hidden="1" customHeight="1" x14ac:dyDescent="0.35">
      <c r="A103" s="113" t="s">
        <v>625</v>
      </c>
      <c r="B103" s="115" t="s">
        <v>647</v>
      </c>
      <c r="C103" s="113" t="s">
        <v>741</v>
      </c>
      <c r="D103" s="115" t="s">
        <v>743</v>
      </c>
      <c r="E103" s="147" t="s">
        <v>745</v>
      </c>
      <c r="F103" s="114"/>
      <c r="G103" s="113" t="s">
        <v>747</v>
      </c>
      <c r="H103" s="112"/>
      <c r="I103" s="112"/>
      <c r="J103" s="112"/>
      <c r="K103" s="112"/>
      <c r="L103" s="112"/>
      <c r="M103" s="112"/>
      <c r="N103" s="112">
        <f t="shared" si="9"/>
        <v>0</v>
      </c>
      <c r="O103" s="112"/>
      <c r="P103" s="156"/>
      <c r="Q103" s="111">
        <f t="shared" si="10"/>
        <v>0</v>
      </c>
      <c r="R103" s="112"/>
      <c r="S103" s="112"/>
      <c r="T103" s="112"/>
      <c r="U103" s="112"/>
      <c r="V103" s="112"/>
      <c r="W103" s="112"/>
      <c r="X103" s="112">
        <f t="shared" si="11"/>
        <v>0</v>
      </c>
      <c r="Y103" s="112"/>
      <c r="Z103" s="156"/>
      <c r="AA103" s="111">
        <f t="shared" si="12"/>
        <v>0</v>
      </c>
      <c r="AB103" s="111">
        <v>87</v>
      </c>
      <c r="AC103" s="156"/>
      <c r="AD103" s="163"/>
    </row>
    <row r="104" spans="1:30" ht="16.399999999999999" hidden="1" customHeight="1" x14ac:dyDescent="0.35">
      <c r="A104" s="113" t="s">
        <v>625</v>
      </c>
      <c r="B104" s="115" t="s">
        <v>647</v>
      </c>
      <c r="C104" s="113" t="s">
        <v>741</v>
      </c>
      <c r="D104" s="115" t="s">
        <v>743</v>
      </c>
      <c r="E104" s="147" t="s">
        <v>745</v>
      </c>
      <c r="F104" s="114"/>
      <c r="G104" s="113" t="s">
        <v>747</v>
      </c>
      <c r="H104" s="112"/>
      <c r="I104" s="112"/>
      <c r="J104" s="112"/>
      <c r="K104" s="112"/>
      <c r="L104" s="112"/>
      <c r="M104" s="112"/>
      <c r="N104" s="112">
        <f t="shared" si="9"/>
        <v>0</v>
      </c>
      <c r="O104" s="112"/>
      <c r="P104" s="156"/>
      <c r="Q104" s="111">
        <f t="shared" si="10"/>
        <v>0</v>
      </c>
      <c r="R104" s="112"/>
      <c r="S104" s="112"/>
      <c r="T104" s="112"/>
      <c r="U104" s="112"/>
      <c r="V104" s="112"/>
      <c r="W104" s="112"/>
      <c r="X104" s="112">
        <f t="shared" si="11"/>
        <v>0</v>
      </c>
      <c r="Y104" s="112"/>
      <c r="Z104" s="156"/>
      <c r="AA104" s="111">
        <f t="shared" si="12"/>
        <v>0</v>
      </c>
      <c r="AB104" s="111">
        <v>21</v>
      </c>
      <c r="AC104" s="156"/>
      <c r="AD104" s="163"/>
    </row>
    <row r="105" spans="1:30" ht="16.399999999999999" hidden="1" customHeight="1" x14ac:dyDescent="0.35">
      <c r="A105" s="113" t="s">
        <v>625</v>
      </c>
      <c r="B105" s="115" t="s">
        <v>647</v>
      </c>
      <c r="C105" s="113" t="s">
        <v>741</v>
      </c>
      <c r="D105" s="115" t="s">
        <v>743</v>
      </c>
      <c r="E105" s="147" t="s">
        <v>745</v>
      </c>
      <c r="F105" s="114"/>
      <c r="G105" s="113" t="s">
        <v>747</v>
      </c>
      <c r="H105" s="112"/>
      <c r="I105" s="112"/>
      <c r="J105" s="112"/>
      <c r="K105" s="112"/>
      <c r="L105" s="112"/>
      <c r="M105" s="112"/>
      <c r="N105" s="112">
        <f t="shared" ref="N105:N136" si="13">IF(SUM(K105:M105) = 0,0,K105+L105+M105)</f>
        <v>0</v>
      </c>
      <c r="O105" s="112"/>
      <c r="P105" s="156"/>
      <c r="Q105" s="111">
        <f t="shared" ref="Q105:Q136" si="14">IF(SUM(H105:P105) = 0,0,H105+I105+J105+N105+O105+P105)</f>
        <v>0</v>
      </c>
      <c r="R105" s="112"/>
      <c r="S105" s="112"/>
      <c r="T105" s="112"/>
      <c r="U105" s="112"/>
      <c r="V105" s="112"/>
      <c r="W105" s="112"/>
      <c r="X105" s="112">
        <f t="shared" ref="X105:X136" si="15">IF(SUM(U105:W105)=0,0,U105+V105+W105)</f>
        <v>0</v>
      </c>
      <c r="Y105" s="112"/>
      <c r="Z105" s="156"/>
      <c r="AA105" s="111">
        <f t="shared" ref="AA105:AA136" si="16">IF(SUM(R105:Z105)=0,0,R105+S105+T105+X105+Y105+Z105)</f>
        <v>0</v>
      </c>
      <c r="AB105" s="111">
        <v>3</v>
      </c>
      <c r="AC105" s="156"/>
      <c r="AD105" s="163"/>
    </row>
    <row r="106" spans="1:30" ht="16.399999999999999" hidden="1" customHeight="1" x14ac:dyDescent="0.35">
      <c r="A106" s="113" t="s">
        <v>625</v>
      </c>
      <c r="B106" s="115" t="s">
        <v>647</v>
      </c>
      <c r="C106" s="113" t="s">
        <v>741</v>
      </c>
      <c r="D106" s="115" t="s">
        <v>743</v>
      </c>
      <c r="E106" s="147" t="s">
        <v>745</v>
      </c>
      <c r="F106" s="114"/>
      <c r="G106" s="113" t="s">
        <v>747</v>
      </c>
      <c r="H106" s="112"/>
      <c r="I106" s="112"/>
      <c r="J106" s="112"/>
      <c r="K106" s="112"/>
      <c r="L106" s="112"/>
      <c r="M106" s="112"/>
      <c r="N106" s="112">
        <f t="shared" si="13"/>
        <v>0</v>
      </c>
      <c r="O106" s="112"/>
      <c r="P106" s="156"/>
      <c r="Q106" s="111">
        <f t="shared" si="14"/>
        <v>0</v>
      </c>
      <c r="R106" s="112"/>
      <c r="S106" s="112"/>
      <c r="T106" s="112"/>
      <c r="U106" s="112"/>
      <c r="V106" s="112"/>
      <c r="W106" s="112"/>
      <c r="X106" s="112">
        <f t="shared" si="15"/>
        <v>0</v>
      </c>
      <c r="Y106" s="112"/>
      <c r="Z106" s="156"/>
      <c r="AA106" s="111">
        <f t="shared" si="16"/>
        <v>0</v>
      </c>
      <c r="AB106" s="111">
        <v>3</v>
      </c>
      <c r="AC106" s="156"/>
      <c r="AD106" s="163"/>
    </row>
    <row r="107" spans="1:30" ht="16.399999999999999" hidden="1" customHeight="1" x14ac:dyDescent="0.35">
      <c r="A107" s="113" t="s">
        <v>625</v>
      </c>
      <c r="B107" s="115" t="s">
        <v>647</v>
      </c>
      <c r="C107" s="113" t="s">
        <v>741</v>
      </c>
      <c r="D107" s="115" t="s">
        <v>743</v>
      </c>
      <c r="E107" s="147" t="s">
        <v>745</v>
      </c>
      <c r="F107" s="114"/>
      <c r="G107" s="113" t="s">
        <v>747</v>
      </c>
      <c r="H107" s="112"/>
      <c r="I107" s="112"/>
      <c r="J107" s="112"/>
      <c r="K107" s="112"/>
      <c r="L107" s="112"/>
      <c r="M107" s="112"/>
      <c r="N107" s="112">
        <f t="shared" si="13"/>
        <v>0</v>
      </c>
      <c r="O107" s="112"/>
      <c r="P107" s="156"/>
      <c r="Q107" s="111">
        <f t="shared" si="14"/>
        <v>0</v>
      </c>
      <c r="R107" s="112"/>
      <c r="S107" s="112"/>
      <c r="T107" s="112"/>
      <c r="U107" s="112"/>
      <c r="V107" s="112"/>
      <c r="W107" s="112"/>
      <c r="X107" s="112">
        <f t="shared" si="15"/>
        <v>0</v>
      </c>
      <c r="Y107" s="112"/>
      <c r="Z107" s="156"/>
      <c r="AA107" s="111">
        <f t="shared" si="16"/>
        <v>0</v>
      </c>
      <c r="AB107" s="111">
        <v>6</v>
      </c>
      <c r="AC107" s="156"/>
      <c r="AD107" s="163"/>
    </row>
    <row r="108" spans="1:30" ht="16.399999999999999" hidden="1" customHeight="1" x14ac:dyDescent="0.35">
      <c r="A108" s="113" t="s">
        <v>634</v>
      </c>
      <c r="B108" s="115" t="s">
        <v>647</v>
      </c>
      <c r="C108" s="113" t="s">
        <v>741</v>
      </c>
      <c r="D108" s="115" t="s">
        <v>743</v>
      </c>
      <c r="E108" s="147" t="s">
        <v>745</v>
      </c>
      <c r="F108" s="114"/>
      <c r="G108" s="113" t="s">
        <v>747</v>
      </c>
      <c r="H108" s="112"/>
      <c r="I108" s="112"/>
      <c r="J108" s="112"/>
      <c r="K108" s="112"/>
      <c r="L108" s="112"/>
      <c r="M108" s="112"/>
      <c r="N108" s="112">
        <f t="shared" si="13"/>
        <v>0</v>
      </c>
      <c r="O108" s="112"/>
      <c r="P108" s="156"/>
      <c r="Q108" s="111">
        <f t="shared" si="14"/>
        <v>0</v>
      </c>
      <c r="R108" s="112"/>
      <c r="S108" s="112"/>
      <c r="T108" s="112"/>
      <c r="U108" s="112"/>
      <c r="V108" s="112"/>
      <c r="W108" s="112"/>
      <c r="X108" s="112">
        <f t="shared" si="15"/>
        <v>0</v>
      </c>
      <c r="Y108" s="112"/>
      <c r="Z108" s="156"/>
      <c r="AA108" s="111">
        <f t="shared" si="16"/>
        <v>0</v>
      </c>
      <c r="AB108" s="111">
        <v>46</v>
      </c>
      <c r="AC108" s="156"/>
      <c r="AD108" s="163"/>
    </row>
    <row r="109" spans="1:30" ht="16.399999999999999" hidden="1" customHeight="1" x14ac:dyDescent="0.35">
      <c r="A109" s="113" t="s">
        <v>634</v>
      </c>
      <c r="B109" s="115" t="s">
        <v>647</v>
      </c>
      <c r="C109" s="113" t="s">
        <v>741</v>
      </c>
      <c r="D109" s="115" t="s">
        <v>743</v>
      </c>
      <c r="E109" s="147" t="s">
        <v>745</v>
      </c>
      <c r="F109" s="114"/>
      <c r="G109" s="113" t="s">
        <v>747</v>
      </c>
      <c r="H109" s="112"/>
      <c r="I109" s="112"/>
      <c r="J109" s="112"/>
      <c r="K109" s="112"/>
      <c r="L109" s="112"/>
      <c r="M109" s="112"/>
      <c r="N109" s="112">
        <f t="shared" si="13"/>
        <v>0</v>
      </c>
      <c r="O109" s="112"/>
      <c r="P109" s="156"/>
      <c r="Q109" s="111">
        <f t="shared" si="14"/>
        <v>0</v>
      </c>
      <c r="R109" s="112"/>
      <c r="S109" s="112"/>
      <c r="T109" s="112"/>
      <c r="U109" s="112"/>
      <c r="V109" s="112"/>
      <c r="W109" s="112"/>
      <c r="X109" s="112">
        <f t="shared" si="15"/>
        <v>0</v>
      </c>
      <c r="Y109" s="112"/>
      <c r="Z109" s="156"/>
      <c r="AA109" s="111">
        <f t="shared" si="16"/>
        <v>0</v>
      </c>
      <c r="AB109" s="111">
        <v>52</v>
      </c>
      <c r="AC109" s="156"/>
      <c r="AD109" s="163"/>
    </row>
    <row r="110" spans="1:30" ht="16.399999999999999" hidden="1" customHeight="1" x14ac:dyDescent="0.35">
      <c r="A110" s="113" t="s">
        <v>634</v>
      </c>
      <c r="B110" s="115" t="s">
        <v>647</v>
      </c>
      <c r="C110" s="113" t="s">
        <v>741</v>
      </c>
      <c r="D110" s="115" t="s">
        <v>743</v>
      </c>
      <c r="E110" s="147" t="s">
        <v>745</v>
      </c>
      <c r="F110" s="114"/>
      <c r="G110" s="113" t="s">
        <v>747</v>
      </c>
      <c r="H110" s="112"/>
      <c r="I110" s="112"/>
      <c r="J110" s="112"/>
      <c r="K110" s="112"/>
      <c r="L110" s="112"/>
      <c r="M110" s="112"/>
      <c r="N110" s="112">
        <f t="shared" si="13"/>
        <v>0</v>
      </c>
      <c r="O110" s="112"/>
      <c r="P110" s="156"/>
      <c r="Q110" s="111">
        <f t="shared" si="14"/>
        <v>0</v>
      </c>
      <c r="R110" s="112"/>
      <c r="S110" s="112"/>
      <c r="T110" s="112"/>
      <c r="U110" s="112"/>
      <c r="V110" s="112"/>
      <c r="W110" s="112"/>
      <c r="X110" s="112">
        <f t="shared" si="15"/>
        <v>0</v>
      </c>
      <c r="Y110" s="112"/>
      <c r="Z110" s="156"/>
      <c r="AA110" s="111">
        <f t="shared" si="16"/>
        <v>0</v>
      </c>
      <c r="AB110" s="111">
        <v>1</v>
      </c>
      <c r="AC110" s="156"/>
      <c r="AD110" s="163"/>
    </row>
    <row r="111" spans="1:30" ht="16.399999999999999" hidden="1" customHeight="1" x14ac:dyDescent="0.35">
      <c r="A111" s="113" t="s">
        <v>634</v>
      </c>
      <c r="B111" s="115" t="s">
        <v>647</v>
      </c>
      <c r="C111" s="113" t="s">
        <v>741</v>
      </c>
      <c r="D111" s="115" t="s">
        <v>743</v>
      </c>
      <c r="E111" s="147" t="s">
        <v>745</v>
      </c>
      <c r="F111" s="114"/>
      <c r="G111" s="113" t="s">
        <v>747</v>
      </c>
      <c r="H111" s="112"/>
      <c r="I111" s="112"/>
      <c r="J111" s="112"/>
      <c r="K111" s="112"/>
      <c r="L111" s="112"/>
      <c r="M111" s="112"/>
      <c r="N111" s="112">
        <f t="shared" si="13"/>
        <v>0</v>
      </c>
      <c r="O111" s="112"/>
      <c r="P111" s="156"/>
      <c r="Q111" s="111">
        <f t="shared" si="14"/>
        <v>0</v>
      </c>
      <c r="R111" s="112"/>
      <c r="S111" s="112"/>
      <c r="T111" s="112"/>
      <c r="U111" s="112"/>
      <c r="V111" s="112"/>
      <c r="W111" s="112"/>
      <c r="X111" s="112">
        <f t="shared" si="15"/>
        <v>0</v>
      </c>
      <c r="Y111" s="112"/>
      <c r="Z111" s="156"/>
      <c r="AA111" s="111">
        <f t="shared" si="16"/>
        <v>0</v>
      </c>
      <c r="AB111" s="111">
        <v>14</v>
      </c>
      <c r="AC111" s="156"/>
      <c r="AD111" s="163"/>
    </row>
    <row r="112" spans="1:30" ht="16.399999999999999" hidden="1" customHeight="1" x14ac:dyDescent="0.35">
      <c r="A112" s="113" t="s">
        <v>634</v>
      </c>
      <c r="B112" s="115" t="s">
        <v>647</v>
      </c>
      <c r="C112" s="113" t="s">
        <v>741</v>
      </c>
      <c r="D112" s="115" t="s">
        <v>743</v>
      </c>
      <c r="E112" s="147" t="s">
        <v>745</v>
      </c>
      <c r="F112" s="114"/>
      <c r="G112" s="113" t="s">
        <v>747</v>
      </c>
      <c r="H112" s="112"/>
      <c r="I112" s="112"/>
      <c r="J112" s="112"/>
      <c r="K112" s="112"/>
      <c r="L112" s="112"/>
      <c r="M112" s="112"/>
      <c r="N112" s="112">
        <f t="shared" si="13"/>
        <v>0</v>
      </c>
      <c r="O112" s="112"/>
      <c r="P112" s="156"/>
      <c r="Q112" s="111">
        <f t="shared" si="14"/>
        <v>0</v>
      </c>
      <c r="R112" s="112"/>
      <c r="S112" s="112"/>
      <c r="T112" s="112"/>
      <c r="U112" s="112"/>
      <c r="V112" s="112"/>
      <c r="W112" s="112"/>
      <c r="X112" s="112">
        <f t="shared" si="15"/>
        <v>0</v>
      </c>
      <c r="Y112" s="112"/>
      <c r="Z112" s="156"/>
      <c r="AA112" s="111">
        <f t="shared" si="16"/>
        <v>0</v>
      </c>
      <c r="AB112" s="111">
        <v>9</v>
      </c>
      <c r="AC112" s="156"/>
      <c r="AD112" s="163"/>
    </row>
    <row r="113" spans="1:30" ht="16.399999999999999" hidden="1" customHeight="1" x14ac:dyDescent="0.35">
      <c r="A113" s="113" t="s">
        <v>634</v>
      </c>
      <c r="B113" s="115" t="s">
        <v>647</v>
      </c>
      <c r="C113" s="113" t="s">
        <v>741</v>
      </c>
      <c r="D113" s="115" t="s">
        <v>743</v>
      </c>
      <c r="E113" s="147" t="s">
        <v>745</v>
      </c>
      <c r="F113" s="114"/>
      <c r="G113" s="113" t="s">
        <v>747</v>
      </c>
      <c r="H113" s="112"/>
      <c r="I113" s="112"/>
      <c r="J113" s="112"/>
      <c r="K113" s="112"/>
      <c r="L113" s="112"/>
      <c r="M113" s="112"/>
      <c r="N113" s="112">
        <f t="shared" si="13"/>
        <v>0</v>
      </c>
      <c r="O113" s="112"/>
      <c r="P113" s="156"/>
      <c r="Q113" s="111">
        <f t="shared" si="14"/>
        <v>0</v>
      </c>
      <c r="R113" s="112"/>
      <c r="S113" s="112"/>
      <c r="T113" s="112"/>
      <c r="U113" s="112"/>
      <c r="V113" s="112"/>
      <c r="W113" s="112"/>
      <c r="X113" s="112">
        <f t="shared" si="15"/>
        <v>0</v>
      </c>
      <c r="Y113" s="112"/>
      <c r="Z113" s="156"/>
      <c r="AA113" s="111">
        <f t="shared" si="16"/>
        <v>0</v>
      </c>
      <c r="AB113" s="111">
        <v>4</v>
      </c>
      <c r="AC113" s="156"/>
      <c r="AD113" s="163"/>
    </row>
    <row r="114" spans="1:30" ht="16.399999999999999" hidden="1" customHeight="1" x14ac:dyDescent="0.35">
      <c r="A114" s="113" t="s">
        <v>634</v>
      </c>
      <c r="B114" s="115" t="s">
        <v>647</v>
      </c>
      <c r="C114" s="113" t="s">
        <v>741</v>
      </c>
      <c r="D114" s="115" t="s">
        <v>743</v>
      </c>
      <c r="E114" s="147" t="s">
        <v>745</v>
      </c>
      <c r="F114" s="114"/>
      <c r="G114" s="113" t="s">
        <v>747</v>
      </c>
      <c r="H114" s="112"/>
      <c r="I114" s="112"/>
      <c r="J114" s="112"/>
      <c r="K114" s="112"/>
      <c r="L114" s="112"/>
      <c r="M114" s="112"/>
      <c r="N114" s="112">
        <f t="shared" si="13"/>
        <v>0</v>
      </c>
      <c r="O114" s="112"/>
      <c r="P114" s="156"/>
      <c r="Q114" s="111">
        <f t="shared" si="14"/>
        <v>0</v>
      </c>
      <c r="R114" s="112"/>
      <c r="S114" s="112"/>
      <c r="T114" s="112"/>
      <c r="U114" s="112"/>
      <c r="V114" s="112"/>
      <c r="W114" s="112"/>
      <c r="X114" s="112">
        <f t="shared" si="15"/>
        <v>0</v>
      </c>
      <c r="Y114" s="112"/>
      <c r="Z114" s="156"/>
      <c r="AA114" s="111">
        <f t="shared" si="16"/>
        <v>0</v>
      </c>
      <c r="AB114" s="111">
        <v>2</v>
      </c>
      <c r="AC114" s="156"/>
      <c r="AD114" s="163"/>
    </row>
    <row r="115" spans="1:30" ht="16.399999999999999" hidden="1" customHeight="1" x14ac:dyDescent="0.35">
      <c r="A115" s="113" t="s">
        <v>634</v>
      </c>
      <c r="B115" s="115" t="s">
        <v>647</v>
      </c>
      <c r="C115" s="113" t="s">
        <v>741</v>
      </c>
      <c r="D115" s="115" t="s">
        <v>743</v>
      </c>
      <c r="E115" s="147" t="s">
        <v>745</v>
      </c>
      <c r="F115" s="114"/>
      <c r="G115" s="113" t="s">
        <v>747</v>
      </c>
      <c r="H115" s="112"/>
      <c r="I115" s="112"/>
      <c r="J115" s="112"/>
      <c r="K115" s="112"/>
      <c r="L115" s="112"/>
      <c r="M115" s="112"/>
      <c r="N115" s="112">
        <f t="shared" si="13"/>
        <v>0</v>
      </c>
      <c r="O115" s="112"/>
      <c r="P115" s="156"/>
      <c r="Q115" s="111">
        <f t="shared" si="14"/>
        <v>0</v>
      </c>
      <c r="R115" s="112"/>
      <c r="S115" s="112"/>
      <c r="T115" s="112"/>
      <c r="U115" s="112"/>
      <c r="V115" s="112"/>
      <c r="W115" s="112"/>
      <c r="X115" s="112">
        <f t="shared" si="15"/>
        <v>0</v>
      </c>
      <c r="Y115" s="112"/>
      <c r="Z115" s="156"/>
      <c r="AA115" s="111">
        <f t="shared" si="16"/>
        <v>0</v>
      </c>
      <c r="AB115" s="111">
        <v>37</v>
      </c>
      <c r="AC115" s="156"/>
      <c r="AD115" s="163"/>
    </row>
    <row r="116" spans="1:30" ht="16.399999999999999" hidden="1" customHeight="1" x14ac:dyDescent="0.35">
      <c r="A116" s="113" t="s">
        <v>634</v>
      </c>
      <c r="B116" s="115" t="s">
        <v>647</v>
      </c>
      <c r="C116" s="113" t="s">
        <v>741</v>
      </c>
      <c r="D116" s="115" t="s">
        <v>743</v>
      </c>
      <c r="E116" s="147" t="s">
        <v>745</v>
      </c>
      <c r="F116" s="114"/>
      <c r="G116" s="113" t="s">
        <v>747</v>
      </c>
      <c r="H116" s="112"/>
      <c r="I116" s="112"/>
      <c r="J116" s="112"/>
      <c r="K116" s="112"/>
      <c r="L116" s="112"/>
      <c r="M116" s="112"/>
      <c r="N116" s="112">
        <f t="shared" si="13"/>
        <v>0</v>
      </c>
      <c r="O116" s="112"/>
      <c r="P116" s="156"/>
      <c r="Q116" s="111">
        <f t="shared" si="14"/>
        <v>0</v>
      </c>
      <c r="R116" s="112"/>
      <c r="S116" s="112"/>
      <c r="T116" s="112"/>
      <c r="U116" s="112"/>
      <c r="V116" s="112"/>
      <c r="W116" s="112"/>
      <c r="X116" s="112">
        <f t="shared" si="15"/>
        <v>0</v>
      </c>
      <c r="Y116" s="112"/>
      <c r="Z116" s="156"/>
      <c r="AA116" s="111">
        <f t="shared" si="16"/>
        <v>0</v>
      </c>
      <c r="AB116" s="111">
        <v>1</v>
      </c>
      <c r="AC116" s="156"/>
      <c r="AD116" s="163"/>
    </row>
    <row r="117" spans="1:30" ht="16.399999999999999" hidden="1" customHeight="1" x14ac:dyDescent="0.35">
      <c r="A117" s="113" t="s">
        <v>634</v>
      </c>
      <c r="B117" s="115" t="s">
        <v>647</v>
      </c>
      <c r="C117" s="113" t="s">
        <v>741</v>
      </c>
      <c r="D117" s="115" t="s">
        <v>743</v>
      </c>
      <c r="E117" s="147" t="s">
        <v>745</v>
      </c>
      <c r="F117" s="114"/>
      <c r="G117" s="113" t="s">
        <v>746</v>
      </c>
      <c r="H117" s="112"/>
      <c r="I117" s="112"/>
      <c r="J117" s="112"/>
      <c r="K117" s="112"/>
      <c r="L117" s="112"/>
      <c r="M117" s="112"/>
      <c r="N117" s="112">
        <f t="shared" si="13"/>
        <v>0</v>
      </c>
      <c r="O117" s="112"/>
      <c r="P117" s="156"/>
      <c r="Q117" s="111">
        <f t="shared" si="14"/>
        <v>0</v>
      </c>
      <c r="R117" s="112"/>
      <c r="S117" s="112"/>
      <c r="T117" s="112"/>
      <c r="U117" s="112"/>
      <c r="V117" s="112"/>
      <c r="W117" s="112"/>
      <c r="X117" s="112">
        <f t="shared" si="15"/>
        <v>0</v>
      </c>
      <c r="Y117" s="112"/>
      <c r="Z117" s="156"/>
      <c r="AA117" s="111">
        <f t="shared" si="16"/>
        <v>0</v>
      </c>
      <c r="AB117" s="111">
        <v>232</v>
      </c>
      <c r="AC117" s="156"/>
      <c r="AD117" s="163"/>
    </row>
    <row r="118" spans="1:30" ht="16.399999999999999" hidden="1" customHeight="1" x14ac:dyDescent="0.35">
      <c r="A118" s="113" t="s">
        <v>634</v>
      </c>
      <c r="B118" s="115" t="s">
        <v>647</v>
      </c>
      <c r="C118" s="113" t="s">
        <v>741</v>
      </c>
      <c r="D118" s="115" t="s">
        <v>743</v>
      </c>
      <c r="E118" s="147" t="s">
        <v>745</v>
      </c>
      <c r="F118" s="114"/>
      <c r="G118" s="113" t="s">
        <v>747</v>
      </c>
      <c r="H118" s="112"/>
      <c r="I118" s="112"/>
      <c r="J118" s="112"/>
      <c r="K118" s="112"/>
      <c r="L118" s="112"/>
      <c r="M118" s="112"/>
      <c r="N118" s="112">
        <f t="shared" si="13"/>
        <v>0</v>
      </c>
      <c r="O118" s="112"/>
      <c r="P118" s="156"/>
      <c r="Q118" s="111">
        <f t="shared" si="14"/>
        <v>0</v>
      </c>
      <c r="R118" s="112"/>
      <c r="S118" s="112"/>
      <c r="T118" s="112"/>
      <c r="U118" s="112"/>
      <c r="V118" s="112"/>
      <c r="W118" s="112"/>
      <c r="X118" s="112">
        <f t="shared" si="15"/>
        <v>0</v>
      </c>
      <c r="Y118" s="112"/>
      <c r="Z118" s="156"/>
      <c r="AA118" s="111">
        <f t="shared" si="16"/>
        <v>0</v>
      </c>
      <c r="AB118" s="111">
        <v>1</v>
      </c>
      <c r="AC118" s="156"/>
      <c r="AD118" s="163"/>
    </row>
    <row r="119" spans="1:30" ht="16.399999999999999" hidden="1" customHeight="1" x14ac:dyDescent="0.35">
      <c r="A119" s="113" t="s">
        <v>634</v>
      </c>
      <c r="B119" s="115" t="s">
        <v>647</v>
      </c>
      <c r="C119" s="113" t="s">
        <v>741</v>
      </c>
      <c r="D119" s="115" t="s">
        <v>743</v>
      </c>
      <c r="E119" s="147" t="s">
        <v>745</v>
      </c>
      <c r="F119" s="114"/>
      <c r="G119" s="113" t="s">
        <v>747</v>
      </c>
      <c r="H119" s="112"/>
      <c r="I119" s="112"/>
      <c r="J119" s="112"/>
      <c r="K119" s="112"/>
      <c r="L119" s="112"/>
      <c r="M119" s="112"/>
      <c r="N119" s="112">
        <f t="shared" si="13"/>
        <v>0</v>
      </c>
      <c r="O119" s="112"/>
      <c r="P119" s="156"/>
      <c r="Q119" s="111">
        <f t="shared" si="14"/>
        <v>0</v>
      </c>
      <c r="R119" s="112"/>
      <c r="S119" s="112"/>
      <c r="T119" s="112"/>
      <c r="U119" s="112"/>
      <c r="V119" s="112"/>
      <c r="W119" s="112"/>
      <c r="X119" s="112">
        <f t="shared" si="15"/>
        <v>0</v>
      </c>
      <c r="Y119" s="112"/>
      <c r="Z119" s="156"/>
      <c r="AA119" s="111">
        <f t="shared" si="16"/>
        <v>0</v>
      </c>
      <c r="AB119" s="111">
        <v>1</v>
      </c>
      <c r="AC119" s="156"/>
      <c r="AD119" s="163"/>
    </row>
    <row r="120" spans="1:30" ht="16.399999999999999" hidden="1" customHeight="1" x14ac:dyDescent="0.35">
      <c r="A120" s="113" t="s">
        <v>635</v>
      </c>
      <c r="B120" s="115" t="s">
        <v>647</v>
      </c>
      <c r="C120" s="113" t="s">
        <v>741</v>
      </c>
      <c r="D120" s="115" t="s">
        <v>743</v>
      </c>
      <c r="E120" s="147" t="s">
        <v>745</v>
      </c>
      <c r="F120" s="114"/>
      <c r="G120" s="113" t="s">
        <v>747</v>
      </c>
      <c r="H120" s="112"/>
      <c r="I120" s="112"/>
      <c r="J120" s="112"/>
      <c r="K120" s="112"/>
      <c r="L120" s="112"/>
      <c r="M120" s="112"/>
      <c r="N120" s="112">
        <f t="shared" si="13"/>
        <v>0</v>
      </c>
      <c r="O120" s="112"/>
      <c r="P120" s="156"/>
      <c r="Q120" s="111">
        <f t="shared" si="14"/>
        <v>0</v>
      </c>
      <c r="R120" s="112"/>
      <c r="S120" s="112"/>
      <c r="T120" s="112"/>
      <c r="U120" s="112"/>
      <c r="V120" s="112"/>
      <c r="W120" s="112"/>
      <c r="X120" s="112">
        <f t="shared" si="15"/>
        <v>0</v>
      </c>
      <c r="Y120" s="112"/>
      <c r="Z120" s="156"/>
      <c r="AA120" s="111">
        <f t="shared" si="16"/>
        <v>0</v>
      </c>
      <c r="AB120" s="111">
        <v>5</v>
      </c>
      <c r="AC120" s="156"/>
      <c r="AD120" s="163"/>
    </row>
    <row r="121" spans="1:30" ht="16.399999999999999" hidden="1" customHeight="1" x14ac:dyDescent="0.35">
      <c r="A121" s="113" t="s">
        <v>635</v>
      </c>
      <c r="B121" s="115" t="s">
        <v>647</v>
      </c>
      <c r="C121" s="113" t="s">
        <v>741</v>
      </c>
      <c r="D121" s="115" t="s">
        <v>743</v>
      </c>
      <c r="E121" s="147" t="s">
        <v>745</v>
      </c>
      <c r="F121" s="114"/>
      <c r="G121" s="113" t="s">
        <v>747</v>
      </c>
      <c r="H121" s="112"/>
      <c r="I121" s="112"/>
      <c r="J121" s="112"/>
      <c r="K121" s="112"/>
      <c r="L121" s="112"/>
      <c r="M121" s="112"/>
      <c r="N121" s="112">
        <f t="shared" si="13"/>
        <v>0</v>
      </c>
      <c r="O121" s="112"/>
      <c r="P121" s="156"/>
      <c r="Q121" s="111">
        <f t="shared" si="14"/>
        <v>0</v>
      </c>
      <c r="R121" s="112"/>
      <c r="S121" s="112"/>
      <c r="T121" s="112"/>
      <c r="U121" s="112"/>
      <c r="V121" s="112"/>
      <c r="W121" s="112"/>
      <c r="X121" s="112">
        <f t="shared" si="15"/>
        <v>0</v>
      </c>
      <c r="Y121" s="112"/>
      <c r="Z121" s="156"/>
      <c r="AA121" s="111">
        <f t="shared" si="16"/>
        <v>0</v>
      </c>
      <c r="AB121" s="111">
        <v>1</v>
      </c>
      <c r="AC121" s="156"/>
      <c r="AD121" s="163"/>
    </row>
    <row r="122" spans="1:30" ht="16.399999999999999" hidden="1" customHeight="1" x14ac:dyDescent="0.35">
      <c r="A122" s="113" t="s">
        <v>635</v>
      </c>
      <c r="B122" s="115" t="s">
        <v>647</v>
      </c>
      <c r="C122" s="113" t="s">
        <v>741</v>
      </c>
      <c r="D122" s="115" t="s">
        <v>743</v>
      </c>
      <c r="E122" s="147" t="s">
        <v>745</v>
      </c>
      <c r="F122" s="114"/>
      <c r="G122" s="113" t="s">
        <v>747</v>
      </c>
      <c r="H122" s="112"/>
      <c r="I122" s="112"/>
      <c r="J122" s="112"/>
      <c r="K122" s="112"/>
      <c r="L122" s="112"/>
      <c r="M122" s="112"/>
      <c r="N122" s="112">
        <f t="shared" si="13"/>
        <v>0</v>
      </c>
      <c r="O122" s="112"/>
      <c r="P122" s="156"/>
      <c r="Q122" s="111">
        <f t="shared" si="14"/>
        <v>0</v>
      </c>
      <c r="R122" s="112"/>
      <c r="S122" s="112"/>
      <c r="T122" s="112"/>
      <c r="U122" s="112"/>
      <c r="V122" s="112"/>
      <c r="W122" s="112"/>
      <c r="X122" s="112">
        <f t="shared" si="15"/>
        <v>0</v>
      </c>
      <c r="Y122" s="112"/>
      <c r="Z122" s="156"/>
      <c r="AA122" s="111">
        <f t="shared" si="16"/>
        <v>0</v>
      </c>
      <c r="AB122" s="111">
        <v>3</v>
      </c>
      <c r="AC122" s="156"/>
      <c r="AD122" s="163"/>
    </row>
    <row r="123" spans="1:30" ht="16.399999999999999" hidden="1" customHeight="1" x14ac:dyDescent="0.35">
      <c r="A123" s="113" t="s">
        <v>635</v>
      </c>
      <c r="B123" s="115" t="s">
        <v>647</v>
      </c>
      <c r="C123" s="113" t="s">
        <v>741</v>
      </c>
      <c r="D123" s="115" t="s">
        <v>743</v>
      </c>
      <c r="E123" s="147" t="s">
        <v>745</v>
      </c>
      <c r="F123" s="114"/>
      <c r="G123" s="113" t="s">
        <v>747</v>
      </c>
      <c r="H123" s="112"/>
      <c r="I123" s="112"/>
      <c r="J123" s="112"/>
      <c r="K123" s="112"/>
      <c r="L123" s="112"/>
      <c r="M123" s="112"/>
      <c r="N123" s="112">
        <f t="shared" si="13"/>
        <v>0</v>
      </c>
      <c r="O123" s="112"/>
      <c r="P123" s="156"/>
      <c r="Q123" s="111">
        <f t="shared" si="14"/>
        <v>0</v>
      </c>
      <c r="R123" s="112"/>
      <c r="S123" s="112"/>
      <c r="T123" s="112"/>
      <c r="U123" s="112"/>
      <c r="V123" s="112"/>
      <c r="W123" s="112"/>
      <c r="X123" s="112">
        <f t="shared" si="15"/>
        <v>0</v>
      </c>
      <c r="Y123" s="112"/>
      <c r="Z123" s="156"/>
      <c r="AA123" s="111">
        <f t="shared" si="16"/>
        <v>0</v>
      </c>
      <c r="AB123" s="111">
        <v>2</v>
      </c>
      <c r="AC123" s="156"/>
      <c r="AD123" s="163"/>
    </row>
    <row r="124" spans="1:30" ht="16.399999999999999" hidden="1" customHeight="1" x14ac:dyDescent="0.35">
      <c r="A124" s="113" t="s">
        <v>635</v>
      </c>
      <c r="B124" s="115" t="s">
        <v>647</v>
      </c>
      <c r="C124" s="113" t="s">
        <v>741</v>
      </c>
      <c r="D124" s="115" t="s">
        <v>743</v>
      </c>
      <c r="E124" s="147" t="s">
        <v>745</v>
      </c>
      <c r="F124" s="114"/>
      <c r="G124" s="113" t="s">
        <v>747</v>
      </c>
      <c r="H124" s="112"/>
      <c r="I124" s="112"/>
      <c r="J124" s="112"/>
      <c r="K124" s="112"/>
      <c r="L124" s="112"/>
      <c r="M124" s="112"/>
      <c r="N124" s="112">
        <f t="shared" si="13"/>
        <v>0</v>
      </c>
      <c r="O124" s="112"/>
      <c r="P124" s="156"/>
      <c r="Q124" s="111">
        <f t="shared" si="14"/>
        <v>0</v>
      </c>
      <c r="R124" s="112"/>
      <c r="S124" s="112"/>
      <c r="T124" s="112"/>
      <c r="U124" s="112"/>
      <c r="V124" s="112"/>
      <c r="W124" s="112"/>
      <c r="X124" s="112">
        <f t="shared" si="15"/>
        <v>0</v>
      </c>
      <c r="Y124" s="112"/>
      <c r="Z124" s="156"/>
      <c r="AA124" s="111">
        <f t="shared" si="16"/>
        <v>0</v>
      </c>
      <c r="AB124" s="111">
        <v>1</v>
      </c>
      <c r="AC124" s="156"/>
      <c r="AD124" s="163"/>
    </row>
    <row r="125" spans="1:30" ht="16.399999999999999" hidden="1" customHeight="1" x14ac:dyDescent="0.35">
      <c r="A125" s="113" t="s">
        <v>635</v>
      </c>
      <c r="B125" s="115" t="s">
        <v>647</v>
      </c>
      <c r="C125" s="113" t="s">
        <v>741</v>
      </c>
      <c r="D125" s="115" t="s">
        <v>743</v>
      </c>
      <c r="E125" s="147" t="s">
        <v>745</v>
      </c>
      <c r="F125" s="114"/>
      <c r="G125" s="113" t="s">
        <v>747</v>
      </c>
      <c r="H125" s="112"/>
      <c r="I125" s="112"/>
      <c r="J125" s="112"/>
      <c r="K125" s="112"/>
      <c r="L125" s="112"/>
      <c r="M125" s="112"/>
      <c r="N125" s="112">
        <f t="shared" si="13"/>
        <v>0</v>
      </c>
      <c r="O125" s="112"/>
      <c r="P125" s="156"/>
      <c r="Q125" s="111">
        <f t="shared" si="14"/>
        <v>0</v>
      </c>
      <c r="R125" s="112"/>
      <c r="S125" s="112"/>
      <c r="T125" s="112"/>
      <c r="U125" s="112"/>
      <c r="V125" s="112"/>
      <c r="W125" s="112"/>
      <c r="X125" s="112">
        <f t="shared" si="15"/>
        <v>0</v>
      </c>
      <c r="Y125" s="112"/>
      <c r="Z125" s="156"/>
      <c r="AA125" s="111">
        <f t="shared" si="16"/>
        <v>0</v>
      </c>
      <c r="AB125" s="111">
        <v>34</v>
      </c>
      <c r="AC125" s="156"/>
      <c r="AD125" s="163"/>
    </row>
    <row r="126" spans="1:30" ht="16.399999999999999" hidden="1" customHeight="1" x14ac:dyDescent="0.35">
      <c r="A126" s="113" t="s">
        <v>635</v>
      </c>
      <c r="B126" s="115" t="s">
        <v>647</v>
      </c>
      <c r="C126" s="113" t="s">
        <v>741</v>
      </c>
      <c r="D126" s="115" t="s">
        <v>743</v>
      </c>
      <c r="E126" s="147" t="s">
        <v>745</v>
      </c>
      <c r="F126" s="114"/>
      <c r="G126" s="113" t="s">
        <v>747</v>
      </c>
      <c r="H126" s="112"/>
      <c r="I126" s="112"/>
      <c r="J126" s="112"/>
      <c r="K126" s="112"/>
      <c r="L126" s="112"/>
      <c r="M126" s="112"/>
      <c r="N126" s="112">
        <f t="shared" si="13"/>
        <v>0</v>
      </c>
      <c r="O126" s="112"/>
      <c r="P126" s="156"/>
      <c r="Q126" s="111">
        <f t="shared" si="14"/>
        <v>0</v>
      </c>
      <c r="R126" s="112"/>
      <c r="S126" s="112"/>
      <c r="T126" s="112"/>
      <c r="U126" s="112"/>
      <c r="V126" s="112"/>
      <c r="W126" s="112"/>
      <c r="X126" s="112">
        <f t="shared" si="15"/>
        <v>0</v>
      </c>
      <c r="Y126" s="112"/>
      <c r="Z126" s="156"/>
      <c r="AA126" s="111">
        <f t="shared" si="16"/>
        <v>0</v>
      </c>
      <c r="AB126" s="111">
        <v>15</v>
      </c>
      <c r="AC126" s="156"/>
      <c r="AD126" s="163"/>
    </row>
    <row r="127" spans="1:30" ht="16.399999999999999" hidden="1" customHeight="1" x14ac:dyDescent="0.35">
      <c r="A127" s="113" t="s">
        <v>635</v>
      </c>
      <c r="B127" s="115" t="s">
        <v>647</v>
      </c>
      <c r="C127" s="113" t="s">
        <v>741</v>
      </c>
      <c r="D127" s="115" t="s">
        <v>743</v>
      </c>
      <c r="E127" s="147" t="s">
        <v>745</v>
      </c>
      <c r="F127" s="114"/>
      <c r="G127" s="113" t="s">
        <v>747</v>
      </c>
      <c r="H127" s="112"/>
      <c r="I127" s="112"/>
      <c r="J127" s="112"/>
      <c r="K127" s="112"/>
      <c r="L127" s="112"/>
      <c r="M127" s="112"/>
      <c r="N127" s="112">
        <f t="shared" si="13"/>
        <v>0</v>
      </c>
      <c r="O127" s="112"/>
      <c r="P127" s="156"/>
      <c r="Q127" s="111">
        <f t="shared" si="14"/>
        <v>0</v>
      </c>
      <c r="R127" s="112"/>
      <c r="S127" s="112"/>
      <c r="T127" s="112"/>
      <c r="U127" s="112"/>
      <c r="V127" s="112"/>
      <c r="W127" s="112"/>
      <c r="X127" s="112">
        <f t="shared" si="15"/>
        <v>0</v>
      </c>
      <c r="Y127" s="112"/>
      <c r="Z127" s="156"/>
      <c r="AA127" s="111">
        <f t="shared" si="16"/>
        <v>0</v>
      </c>
      <c r="AB127" s="111">
        <v>1</v>
      </c>
      <c r="AC127" s="156"/>
      <c r="AD127" s="163"/>
    </row>
    <row r="128" spans="1:30" ht="16.399999999999999" hidden="1" customHeight="1" x14ac:dyDescent="0.35">
      <c r="A128" s="113" t="s">
        <v>635</v>
      </c>
      <c r="B128" s="115" t="s">
        <v>647</v>
      </c>
      <c r="C128" s="113" t="s">
        <v>741</v>
      </c>
      <c r="D128" s="115" t="s">
        <v>743</v>
      </c>
      <c r="E128" s="147" t="s">
        <v>745</v>
      </c>
      <c r="F128" s="114"/>
      <c r="G128" s="113" t="s">
        <v>746</v>
      </c>
      <c r="H128" s="112"/>
      <c r="I128" s="112"/>
      <c r="J128" s="112"/>
      <c r="K128" s="112"/>
      <c r="L128" s="112"/>
      <c r="M128" s="112"/>
      <c r="N128" s="112">
        <f t="shared" si="13"/>
        <v>0</v>
      </c>
      <c r="O128" s="112"/>
      <c r="P128" s="156"/>
      <c r="Q128" s="111">
        <f t="shared" si="14"/>
        <v>0</v>
      </c>
      <c r="R128" s="112"/>
      <c r="S128" s="112"/>
      <c r="T128" s="112"/>
      <c r="U128" s="112"/>
      <c r="V128" s="112"/>
      <c r="W128" s="112"/>
      <c r="X128" s="112">
        <f t="shared" si="15"/>
        <v>0</v>
      </c>
      <c r="Y128" s="112"/>
      <c r="Z128" s="156"/>
      <c r="AA128" s="111">
        <f t="shared" si="16"/>
        <v>0</v>
      </c>
      <c r="AB128" s="111">
        <v>7</v>
      </c>
      <c r="AC128" s="156"/>
      <c r="AD128" s="163"/>
    </row>
    <row r="129" spans="1:30" ht="16.399999999999999" hidden="1" customHeight="1" x14ac:dyDescent="0.35">
      <c r="A129" s="113" t="s">
        <v>635</v>
      </c>
      <c r="B129" s="115" t="s">
        <v>647</v>
      </c>
      <c r="C129" s="113" t="s">
        <v>741</v>
      </c>
      <c r="D129" s="115" t="s">
        <v>743</v>
      </c>
      <c r="E129" s="147" t="s">
        <v>745</v>
      </c>
      <c r="F129" s="114"/>
      <c r="G129" s="113" t="s">
        <v>747</v>
      </c>
      <c r="H129" s="112"/>
      <c r="I129" s="112"/>
      <c r="J129" s="112"/>
      <c r="K129" s="112"/>
      <c r="L129" s="112"/>
      <c r="M129" s="112"/>
      <c r="N129" s="112">
        <f t="shared" si="13"/>
        <v>0</v>
      </c>
      <c r="O129" s="112"/>
      <c r="P129" s="156"/>
      <c r="Q129" s="111">
        <f t="shared" si="14"/>
        <v>0</v>
      </c>
      <c r="R129" s="112"/>
      <c r="S129" s="112"/>
      <c r="T129" s="112"/>
      <c r="U129" s="112"/>
      <c r="V129" s="112"/>
      <c r="W129" s="112"/>
      <c r="X129" s="112">
        <f t="shared" si="15"/>
        <v>0</v>
      </c>
      <c r="Y129" s="112"/>
      <c r="Z129" s="156"/>
      <c r="AA129" s="111">
        <f t="shared" si="16"/>
        <v>0</v>
      </c>
      <c r="AB129" s="111">
        <v>1</v>
      </c>
      <c r="AC129" s="156"/>
      <c r="AD129" s="163"/>
    </row>
    <row r="130" spans="1:30" ht="16.399999999999999" hidden="1" customHeight="1" x14ac:dyDescent="0.35">
      <c r="A130" s="113" t="s">
        <v>638</v>
      </c>
      <c r="B130" s="115" t="s">
        <v>647</v>
      </c>
      <c r="C130" s="113" t="s">
        <v>741</v>
      </c>
      <c r="D130" s="115" t="s">
        <v>743</v>
      </c>
      <c r="E130" s="147" t="s">
        <v>745</v>
      </c>
      <c r="F130" s="114"/>
      <c r="G130" s="113" t="s">
        <v>747</v>
      </c>
      <c r="H130" s="112"/>
      <c r="I130" s="112"/>
      <c r="J130" s="112"/>
      <c r="K130" s="112"/>
      <c r="L130" s="112"/>
      <c r="M130" s="112"/>
      <c r="N130" s="112">
        <f t="shared" si="13"/>
        <v>0</v>
      </c>
      <c r="O130" s="112"/>
      <c r="P130" s="156"/>
      <c r="Q130" s="111">
        <f t="shared" si="14"/>
        <v>0</v>
      </c>
      <c r="R130" s="112"/>
      <c r="S130" s="112"/>
      <c r="T130" s="112"/>
      <c r="U130" s="112"/>
      <c r="V130" s="112"/>
      <c r="W130" s="112"/>
      <c r="X130" s="112">
        <f t="shared" si="15"/>
        <v>0</v>
      </c>
      <c r="Y130" s="112"/>
      <c r="Z130" s="156"/>
      <c r="AA130" s="111">
        <f t="shared" si="16"/>
        <v>0</v>
      </c>
      <c r="AB130" s="111">
        <v>34</v>
      </c>
      <c r="AC130" s="156"/>
      <c r="AD130" s="163"/>
    </row>
    <row r="131" spans="1:30" ht="16.399999999999999" hidden="1" customHeight="1" x14ac:dyDescent="0.35">
      <c r="A131" s="113" t="s">
        <v>638</v>
      </c>
      <c r="B131" s="115" t="s">
        <v>647</v>
      </c>
      <c r="C131" s="113" t="s">
        <v>741</v>
      </c>
      <c r="D131" s="115" t="s">
        <v>743</v>
      </c>
      <c r="E131" s="147" t="s">
        <v>745</v>
      </c>
      <c r="F131" s="114"/>
      <c r="G131" s="113" t="s">
        <v>747</v>
      </c>
      <c r="H131" s="112"/>
      <c r="I131" s="112"/>
      <c r="J131" s="112"/>
      <c r="K131" s="112"/>
      <c r="L131" s="112"/>
      <c r="M131" s="112"/>
      <c r="N131" s="112">
        <f t="shared" si="13"/>
        <v>0</v>
      </c>
      <c r="O131" s="112"/>
      <c r="P131" s="156"/>
      <c r="Q131" s="111">
        <f t="shared" si="14"/>
        <v>0</v>
      </c>
      <c r="R131" s="112"/>
      <c r="S131" s="112"/>
      <c r="T131" s="112"/>
      <c r="U131" s="112"/>
      <c r="V131" s="112"/>
      <c r="W131" s="112"/>
      <c r="X131" s="112">
        <f t="shared" si="15"/>
        <v>0</v>
      </c>
      <c r="Y131" s="112"/>
      <c r="Z131" s="156"/>
      <c r="AA131" s="111">
        <f t="shared" si="16"/>
        <v>0</v>
      </c>
      <c r="AB131" s="111">
        <v>4</v>
      </c>
      <c r="AC131" s="156"/>
      <c r="AD131" s="163"/>
    </row>
    <row r="132" spans="1:30" ht="16.399999999999999" hidden="1" customHeight="1" x14ac:dyDescent="0.35">
      <c r="A132" s="113" t="s">
        <v>638</v>
      </c>
      <c r="B132" s="115" t="s">
        <v>647</v>
      </c>
      <c r="C132" s="113" t="s">
        <v>741</v>
      </c>
      <c r="D132" s="115" t="s">
        <v>743</v>
      </c>
      <c r="E132" s="147" t="s">
        <v>745</v>
      </c>
      <c r="F132" s="114"/>
      <c r="G132" s="113" t="s">
        <v>747</v>
      </c>
      <c r="H132" s="112"/>
      <c r="I132" s="112"/>
      <c r="J132" s="112"/>
      <c r="K132" s="112"/>
      <c r="L132" s="112"/>
      <c r="M132" s="112"/>
      <c r="N132" s="112">
        <f t="shared" si="13"/>
        <v>0</v>
      </c>
      <c r="O132" s="112"/>
      <c r="P132" s="156"/>
      <c r="Q132" s="111">
        <f t="shared" si="14"/>
        <v>0</v>
      </c>
      <c r="R132" s="112"/>
      <c r="S132" s="112"/>
      <c r="T132" s="112"/>
      <c r="U132" s="112"/>
      <c r="V132" s="112"/>
      <c r="W132" s="112"/>
      <c r="X132" s="112">
        <f t="shared" si="15"/>
        <v>0</v>
      </c>
      <c r="Y132" s="112"/>
      <c r="Z132" s="156"/>
      <c r="AA132" s="111">
        <f t="shared" si="16"/>
        <v>0</v>
      </c>
      <c r="AB132" s="111">
        <v>3</v>
      </c>
      <c r="AC132" s="156"/>
      <c r="AD132" s="163"/>
    </row>
    <row r="133" spans="1:30" ht="16.399999999999999" hidden="1" customHeight="1" x14ac:dyDescent="0.35">
      <c r="A133" s="113" t="s">
        <v>638</v>
      </c>
      <c r="B133" s="115" t="s">
        <v>647</v>
      </c>
      <c r="C133" s="113" t="s">
        <v>741</v>
      </c>
      <c r="D133" s="115" t="s">
        <v>743</v>
      </c>
      <c r="E133" s="147" t="s">
        <v>745</v>
      </c>
      <c r="F133" s="114"/>
      <c r="G133" s="113" t="s">
        <v>747</v>
      </c>
      <c r="H133" s="112"/>
      <c r="I133" s="112"/>
      <c r="J133" s="112"/>
      <c r="K133" s="112"/>
      <c r="L133" s="112"/>
      <c r="M133" s="112"/>
      <c r="N133" s="112">
        <f t="shared" si="13"/>
        <v>0</v>
      </c>
      <c r="O133" s="112"/>
      <c r="P133" s="156"/>
      <c r="Q133" s="111">
        <f t="shared" si="14"/>
        <v>0</v>
      </c>
      <c r="R133" s="112"/>
      <c r="S133" s="112"/>
      <c r="T133" s="112"/>
      <c r="U133" s="112"/>
      <c r="V133" s="112"/>
      <c r="W133" s="112"/>
      <c r="X133" s="112">
        <f t="shared" si="15"/>
        <v>0</v>
      </c>
      <c r="Y133" s="112"/>
      <c r="Z133" s="156"/>
      <c r="AA133" s="111">
        <f t="shared" si="16"/>
        <v>0</v>
      </c>
      <c r="AB133" s="111">
        <v>37</v>
      </c>
      <c r="AC133" s="156"/>
      <c r="AD133" s="163"/>
    </row>
    <row r="134" spans="1:30" ht="16.399999999999999" hidden="1" customHeight="1" x14ac:dyDescent="0.35">
      <c r="A134" s="113" t="s">
        <v>638</v>
      </c>
      <c r="B134" s="115" t="s">
        <v>647</v>
      </c>
      <c r="C134" s="113" t="s">
        <v>741</v>
      </c>
      <c r="D134" s="115" t="s">
        <v>743</v>
      </c>
      <c r="E134" s="147" t="s">
        <v>745</v>
      </c>
      <c r="F134" s="114"/>
      <c r="G134" s="113" t="s">
        <v>747</v>
      </c>
      <c r="H134" s="112"/>
      <c r="I134" s="112"/>
      <c r="J134" s="112"/>
      <c r="K134" s="112"/>
      <c r="L134" s="112"/>
      <c r="M134" s="112"/>
      <c r="N134" s="112">
        <f t="shared" si="13"/>
        <v>0</v>
      </c>
      <c r="O134" s="112"/>
      <c r="P134" s="156"/>
      <c r="Q134" s="111">
        <f t="shared" si="14"/>
        <v>0</v>
      </c>
      <c r="R134" s="112"/>
      <c r="S134" s="112"/>
      <c r="T134" s="112"/>
      <c r="U134" s="112"/>
      <c r="V134" s="112"/>
      <c r="W134" s="112"/>
      <c r="X134" s="112">
        <f t="shared" si="15"/>
        <v>0</v>
      </c>
      <c r="Y134" s="112"/>
      <c r="Z134" s="156"/>
      <c r="AA134" s="111">
        <f t="shared" si="16"/>
        <v>0</v>
      </c>
      <c r="AB134" s="111">
        <v>17</v>
      </c>
      <c r="AC134" s="156"/>
      <c r="AD134" s="163"/>
    </row>
    <row r="135" spans="1:30" ht="16.399999999999999" hidden="1" customHeight="1" x14ac:dyDescent="0.35">
      <c r="A135" s="113" t="s">
        <v>638</v>
      </c>
      <c r="B135" s="115" t="s">
        <v>647</v>
      </c>
      <c r="C135" s="113" t="s">
        <v>741</v>
      </c>
      <c r="D135" s="115" t="s">
        <v>743</v>
      </c>
      <c r="E135" s="147" t="s">
        <v>745</v>
      </c>
      <c r="F135" s="114"/>
      <c r="G135" s="113" t="s">
        <v>747</v>
      </c>
      <c r="H135" s="112"/>
      <c r="I135" s="112"/>
      <c r="J135" s="112"/>
      <c r="K135" s="112"/>
      <c r="L135" s="112"/>
      <c r="M135" s="112"/>
      <c r="N135" s="112">
        <f t="shared" si="13"/>
        <v>0</v>
      </c>
      <c r="O135" s="112"/>
      <c r="P135" s="156"/>
      <c r="Q135" s="111">
        <f t="shared" si="14"/>
        <v>0</v>
      </c>
      <c r="R135" s="112"/>
      <c r="S135" s="112"/>
      <c r="T135" s="112"/>
      <c r="U135" s="112"/>
      <c r="V135" s="112"/>
      <c r="W135" s="112"/>
      <c r="X135" s="112">
        <f t="shared" si="15"/>
        <v>0</v>
      </c>
      <c r="Y135" s="112"/>
      <c r="Z135" s="156"/>
      <c r="AA135" s="111">
        <f t="shared" si="16"/>
        <v>0</v>
      </c>
      <c r="AB135" s="111">
        <v>6</v>
      </c>
      <c r="AC135" s="156"/>
      <c r="AD135" s="163"/>
    </row>
    <row r="136" spans="1:30" ht="16.399999999999999" hidden="1" customHeight="1" x14ac:dyDescent="0.35">
      <c r="A136" s="113" t="s">
        <v>638</v>
      </c>
      <c r="B136" s="115" t="s">
        <v>647</v>
      </c>
      <c r="C136" s="113" t="s">
        <v>741</v>
      </c>
      <c r="D136" s="115" t="s">
        <v>743</v>
      </c>
      <c r="E136" s="147" t="s">
        <v>745</v>
      </c>
      <c r="F136" s="114"/>
      <c r="G136" s="113" t="s">
        <v>746</v>
      </c>
      <c r="H136" s="112"/>
      <c r="I136" s="112"/>
      <c r="J136" s="112"/>
      <c r="K136" s="112"/>
      <c r="L136" s="112"/>
      <c r="M136" s="112"/>
      <c r="N136" s="112">
        <f t="shared" si="13"/>
        <v>0</v>
      </c>
      <c r="O136" s="112"/>
      <c r="P136" s="156"/>
      <c r="Q136" s="111">
        <f t="shared" si="14"/>
        <v>0</v>
      </c>
      <c r="R136" s="112"/>
      <c r="S136" s="112"/>
      <c r="T136" s="112"/>
      <c r="U136" s="112"/>
      <c r="V136" s="112"/>
      <c r="W136" s="112"/>
      <c r="X136" s="112">
        <f t="shared" si="15"/>
        <v>0</v>
      </c>
      <c r="Y136" s="112"/>
      <c r="Z136" s="156"/>
      <c r="AA136" s="111">
        <f t="shared" si="16"/>
        <v>0</v>
      </c>
      <c r="AB136" s="111">
        <v>1</v>
      </c>
      <c r="AC136" s="156"/>
      <c r="AD136" s="163"/>
    </row>
    <row r="137" spans="1:30" ht="16.399999999999999" hidden="1" customHeight="1" x14ac:dyDescent="0.35">
      <c r="A137" s="113" t="s">
        <v>641</v>
      </c>
      <c r="B137" s="115" t="s">
        <v>647</v>
      </c>
      <c r="C137" s="113" t="s">
        <v>741</v>
      </c>
      <c r="D137" s="115" t="s">
        <v>743</v>
      </c>
      <c r="E137" s="147" t="s">
        <v>745</v>
      </c>
      <c r="F137" s="114"/>
      <c r="G137" s="113" t="s">
        <v>747</v>
      </c>
      <c r="H137" s="112"/>
      <c r="I137" s="112"/>
      <c r="J137" s="112"/>
      <c r="K137" s="112"/>
      <c r="L137" s="112"/>
      <c r="M137" s="112"/>
      <c r="N137" s="112">
        <f t="shared" ref="N137:N168" si="17">IF(SUM(K137:M137) = 0,0,K137+L137+M137)</f>
        <v>0</v>
      </c>
      <c r="O137" s="112"/>
      <c r="P137" s="156"/>
      <c r="Q137" s="111">
        <f t="shared" ref="Q137:Q168" si="18">IF(SUM(H137:P137) = 0,0,H137+I137+J137+N137+O137+P137)</f>
        <v>0</v>
      </c>
      <c r="R137" s="112"/>
      <c r="S137" s="112"/>
      <c r="T137" s="112"/>
      <c r="U137" s="112"/>
      <c r="V137" s="112"/>
      <c r="W137" s="112"/>
      <c r="X137" s="112">
        <f t="shared" ref="X137:X168" si="19">IF(SUM(U137:W137)=0,0,U137+V137+W137)</f>
        <v>0</v>
      </c>
      <c r="Y137" s="112"/>
      <c r="Z137" s="156"/>
      <c r="AA137" s="111">
        <f t="shared" ref="AA137:AA168" si="20">IF(SUM(R137:Z137)=0,0,R137+S137+T137+X137+Y137+Z137)</f>
        <v>0</v>
      </c>
      <c r="AB137" s="111">
        <v>91</v>
      </c>
      <c r="AC137" s="156"/>
      <c r="AD137" s="163"/>
    </row>
    <row r="138" spans="1:30" ht="16.399999999999999" hidden="1" customHeight="1" x14ac:dyDescent="0.35">
      <c r="A138" s="113" t="s">
        <v>641</v>
      </c>
      <c r="B138" s="115" t="s">
        <v>647</v>
      </c>
      <c r="C138" s="113" t="s">
        <v>741</v>
      </c>
      <c r="D138" s="115" t="s">
        <v>743</v>
      </c>
      <c r="E138" s="147" t="s">
        <v>745</v>
      </c>
      <c r="F138" s="114"/>
      <c r="G138" s="113" t="s">
        <v>747</v>
      </c>
      <c r="H138" s="112"/>
      <c r="I138" s="112"/>
      <c r="J138" s="112"/>
      <c r="K138" s="112"/>
      <c r="L138" s="112"/>
      <c r="M138" s="112"/>
      <c r="N138" s="112">
        <f t="shared" si="17"/>
        <v>0</v>
      </c>
      <c r="O138" s="112"/>
      <c r="P138" s="156"/>
      <c r="Q138" s="111">
        <f t="shared" si="18"/>
        <v>0</v>
      </c>
      <c r="R138" s="112"/>
      <c r="S138" s="112"/>
      <c r="T138" s="112"/>
      <c r="U138" s="112"/>
      <c r="V138" s="112"/>
      <c r="W138" s="112"/>
      <c r="X138" s="112">
        <f t="shared" si="19"/>
        <v>0</v>
      </c>
      <c r="Y138" s="112"/>
      <c r="Z138" s="156"/>
      <c r="AA138" s="111">
        <f t="shared" si="20"/>
        <v>0</v>
      </c>
      <c r="AB138" s="111">
        <v>36</v>
      </c>
      <c r="AC138" s="156"/>
      <c r="AD138" s="163"/>
    </row>
    <row r="139" spans="1:30" ht="16.399999999999999" hidden="1" customHeight="1" x14ac:dyDescent="0.35">
      <c r="A139" s="113" t="s">
        <v>641</v>
      </c>
      <c r="B139" s="115" t="s">
        <v>647</v>
      </c>
      <c r="C139" s="113" t="s">
        <v>741</v>
      </c>
      <c r="D139" s="115" t="s">
        <v>743</v>
      </c>
      <c r="E139" s="147" t="s">
        <v>745</v>
      </c>
      <c r="F139" s="114"/>
      <c r="G139" s="113" t="s">
        <v>747</v>
      </c>
      <c r="H139" s="112"/>
      <c r="I139" s="112"/>
      <c r="J139" s="112"/>
      <c r="K139" s="112"/>
      <c r="L139" s="112"/>
      <c r="M139" s="112"/>
      <c r="N139" s="112">
        <f t="shared" si="17"/>
        <v>0</v>
      </c>
      <c r="O139" s="112"/>
      <c r="P139" s="156"/>
      <c r="Q139" s="111">
        <f t="shared" si="18"/>
        <v>0</v>
      </c>
      <c r="R139" s="112"/>
      <c r="S139" s="112"/>
      <c r="T139" s="112"/>
      <c r="U139" s="112"/>
      <c r="V139" s="112"/>
      <c r="W139" s="112"/>
      <c r="X139" s="112">
        <f t="shared" si="19"/>
        <v>0</v>
      </c>
      <c r="Y139" s="112"/>
      <c r="Z139" s="156"/>
      <c r="AA139" s="111">
        <f t="shared" si="20"/>
        <v>0</v>
      </c>
      <c r="AB139" s="111">
        <v>5</v>
      </c>
      <c r="AC139" s="156"/>
      <c r="AD139" s="163"/>
    </row>
    <row r="140" spans="1:30" ht="16.399999999999999" hidden="1" customHeight="1" x14ac:dyDescent="0.35">
      <c r="A140" s="113" t="s">
        <v>641</v>
      </c>
      <c r="B140" s="115" t="s">
        <v>647</v>
      </c>
      <c r="C140" s="113" t="s">
        <v>741</v>
      </c>
      <c r="D140" s="115" t="s">
        <v>743</v>
      </c>
      <c r="E140" s="147" t="s">
        <v>745</v>
      </c>
      <c r="F140" s="114"/>
      <c r="G140" s="113" t="s">
        <v>747</v>
      </c>
      <c r="H140" s="112"/>
      <c r="I140" s="112"/>
      <c r="J140" s="112"/>
      <c r="K140" s="112"/>
      <c r="L140" s="112"/>
      <c r="M140" s="112"/>
      <c r="N140" s="112">
        <f t="shared" si="17"/>
        <v>0</v>
      </c>
      <c r="O140" s="112"/>
      <c r="P140" s="156"/>
      <c r="Q140" s="111">
        <f t="shared" si="18"/>
        <v>0</v>
      </c>
      <c r="R140" s="112"/>
      <c r="S140" s="112"/>
      <c r="T140" s="112"/>
      <c r="U140" s="112"/>
      <c r="V140" s="112"/>
      <c r="W140" s="112"/>
      <c r="X140" s="112">
        <f t="shared" si="19"/>
        <v>0</v>
      </c>
      <c r="Y140" s="112"/>
      <c r="Z140" s="156"/>
      <c r="AA140" s="111">
        <f t="shared" si="20"/>
        <v>0</v>
      </c>
      <c r="AB140" s="111">
        <v>4</v>
      </c>
      <c r="AC140" s="156"/>
      <c r="AD140" s="163"/>
    </row>
    <row r="141" spans="1:30" ht="16.399999999999999" hidden="1" customHeight="1" x14ac:dyDescent="0.35">
      <c r="A141" s="113" t="s">
        <v>641</v>
      </c>
      <c r="B141" s="115" t="s">
        <v>647</v>
      </c>
      <c r="C141" s="113" t="s">
        <v>741</v>
      </c>
      <c r="D141" s="115" t="s">
        <v>743</v>
      </c>
      <c r="E141" s="147" t="s">
        <v>745</v>
      </c>
      <c r="F141" s="114"/>
      <c r="G141" s="113" t="s">
        <v>747</v>
      </c>
      <c r="H141" s="112"/>
      <c r="I141" s="112"/>
      <c r="J141" s="112"/>
      <c r="K141" s="112"/>
      <c r="L141" s="112"/>
      <c r="M141" s="112"/>
      <c r="N141" s="112">
        <f t="shared" si="17"/>
        <v>0</v>
      </c>
      <c r="O141" s="112"/>
      <c r="P141" s="156"/>
      <c r="Q141" s="111">
        <f t="shared" si="18"/>
        <v>0</v>
      </c>
      <c r="R141" s="112"/>
      <c r="S141" s="112"/>
      <c r="T141" s="112"/>
      <c r="U141" s="112"/>
      <c r="V141" s="112"/>
      <c r="W141" s="112"/>
      <c r="X141" s="112">
        <f t="shared" si="19"/>
        <v>0</v>
      </c>
      <c r="Y141" s="112"/>
      <c r="Z141" s="156"/>
      <c r="AA141" s="111">
        <f t="shared" si="20"/>
        <v>0</v>
      </c>
      <c r="AB141" s="111">
        <v>15</v>
      </c>
      <c r="AC141" s="156"/>
      <c r="AD141" s="163"/>
    </row>
    <row r="142" spans="1:30" ht="16.399999999999999" customHeight="1" x14ac:dyDescent="0.35">
      <c r="A142" s="113" t="s">
        <v>623</v>
      </c>
      <c r="B142" s="115" t="s">
        <v>647</v>
      </c>
      <c r="C142" s="113" t="s">
        <v>741</v>
      </c>
      <c r="D142" s="115" t="s">
        <v>742</v>
      </c>
      <c r="E142" s="147" t="s">
        <v>745</v>
      </c>
      <c r="F142" s="114"/>
      <c r="G142" s="113" t="s">
        <v>746</v>
      </c>
      <c r="H142" s="112"/>
      <c r="I142" s="112"/>
      <c r="J142" s="112"/>
      <c r="K142" s="112"/>
      <c r="L142" s="112"/>
      <c r="M142" s="112"/>
      <c r="N142" s="112">
        <f t="shared" si="17"/>
        <v>0</v>
      </c>
      <c r="O142" s="112"/>
      <c r="P142" s="156"/>
      <c r="Q142" s="111">
        <f t="shared" si="18"/>
        <v>0</v>
      </c>
      <c r="R142" s="112"/>
      <c r="S142" s="112"/>
      <c r="T142" s="112"/>
      <c r="U142" s="112"/>
      <c r="V142" s="112"/>
      <c r="W142" s="112"/>
      <c r="X142" s="112">
        <f t="shared" si="19"/>
        <v>0</v>
      </c>
      <c r="Y142" s="112"/>
      <c r="Z142" s="156"/>
      <c r="AA142" s="111">
        <f t="shared" si="20"/>
        <v>0</v>
      </c>
      <c r="AB142" s="111">
        <v>635</v>
      </c>
      <c r="AC142" s="156"/>
      <c r="AD142" s="163"/>
    </row>
    <row r="143" spans="1:30" ht="16.399999999999999" customHeight="1" x14ac:dyDescent="0.35">
      <c r="A143" s="113" t="s">
        <v>623</v>
      </c>
      <c r="B143" s="115" t="s">
        <v>647</v>
      </c>
      <c r="C143" s="113" t="s">
        <v>741</v>
      </c>
      <c r="D143" s="115" t="s">
        <v>742</v>
      </c>
      <c r="E143" s="147" t="s">
        <v>745</v>
      </c>
      <c r="F143" s="114"/>
      <c r="G143" s="113" t="s">
        <v>747</v>
      </c>
      <c r="H143" s="112"/>
      <c r="I143" s="112"/>
      <c r="J143" s="112"/>
      <c r="K143" s="112"/>
      <c r="L143" s="112"/>
      <c r="M143" s="112"/>
      <c r="N143" s="112">
        <f t="shared" si="17"/>
        <v>0</v>
      </c>
      <c r="O143" s="112"/>
      <c r="P143" s="156"/>
      <c r="Q143" s="111">
        <f t="shared" si="18"/>
        <v>0</v>
      </c>
      <c r="R143" s="112"/>
      <c r="S143" s="112"/>
      <c r="T143" s="112"/>
      <c r="U143" s="112"/>
      <c r="V143" s="112"/>
      <c r="W143" s="112"/>
      <c r="X143" s="112">
        <f t="shared" si="19"/>
        <v>0</v>
      </c>
      <c r="Y143" s="112"/>
      <c r="Z143" s="156"/>
      <c r="AA143" s="111">
        <f t="shared" si="20"/>
        <v>0</v>
      </c>
      <c r="AB143" s="111">
        <v>2</v>
      </c>
      <c r="AC143" s="156"/>
      <c r="AD143" s="163"/>
    </row>
    <row r="144" spans="1:30" ht="16.399999999999999" customHeight="1" x14ac:dyDescent="0.35">
      <c r="A144" s="113" t="s">
        <v>644</v>
      </c>
      <c r="B144" s="115" t="s">
        <v>647</v>
      </c>
      <c r="C144" s="113" t="s">
        <v>741</v>
      </c>
      <c r="D144" s="115" t="s">
        <v>742</v>
      </c>
      <c r="E144" s="147" t="s">
        <v>745</v>
      </c>
      <c r="F144" s="114"/>
      <c r="G144" s="113" t="s">
        <v>747</v>
      </c>
      <c r="H144" s="112"/>
      <c r="I144" s="112"/>
      <c r="J144" s="112"/>
      <c r="K144" s="112"/>
      <c r="L144" s="112"/>
      <c r="M144" s="112"/>
      <c r="N144" s="112">
        <f t="shared" si="17"/>
        <v>0</v>
      </c>
      <c r="O144" s="112"/>
      <c r="P144" s="156"/>
      <c r="Q144" s="111">
        <f t="shared" si="18"/>
        <v>0</v>
      </c>
      <c r="R144" s="112"/>
      <c r="S144" s="112"/>
      <c r="T144" s="112"/>
      <c r="U144" s="112"/>
      <c r="V144" s="112"/>
      <c r="W144" s="112"/>
      <c r="X144" s="112">
        <f t="shared" si="19"/>
        <v>0</v>
      </c>
      <c r="Y144" s="112"/>
      <c r="Z144" s="156"/>
      <c r="AA144" s="111">
        <f t="shared" si="20"/>
        <v>0</v>
      </c>
      <c r="AB144" s="111">
        <v>1</v>
      </c>
      <c r="AC144" s="156"/>
      <c r="AD144" s="163"/>
    </row>
    <row r="145" spans="1:30" ht="16.399999999999999" customHeight="1" x14ac:dyDescent="0.35">
      <c r="A145" s="113" t="s">
        <v>644</v>
      </c>
      <c r="B145" s="115" t="s">
        <v>647</v>
      </c>
      <c r="C145" s="113" t="s">
        <v>741</v>
      </c>
      <c r="D145" s="115" t="s">
        <v>742</v>
      </c>
      <c r="E145" s="147" t="s">
        <v>745</v>
      </c>
      <c r="F145" s="114"/>
      <c r="G145" s="113" t="s">
        <v>747</v>
      </c>
      <c r="H145" s="112"/>
      <c r="I145" s="112"/>
      <c r="J145" s="112"/>
      <c r="K145" s="112"/>
      <c r="L145" s="112"/>
      <c r="M145" s="112"/>
      <c r="N145" s="112">
        <f t="shared" si="17"/>
        <v>0</v>
      </c>
      <c r="O145" s="112"/>
      <c r="P145" s="156"/>
      <c r="Q145" s="111">
        <f t="shared" si="18"/>
        <v>0</v>
      </c>
      <c r="R145" s="112"/>
      <c r="S145" s="112"/>
      <c r="T145" s="112"/>
      <c r="U145" s="112"/>
      <c r="V145" s="112"/>
      <c r="W145" s="112"/>
      <c r="X145" s="112">
        <f t="shared" si="19"/>
        <v>0</v>
      </c>
      <c r="Y145" s="112"/>
      <c r="Z145" s="156"/>
      <c r="AA145" s="111">
        <f t="shared" si="20"/>
        <v>0</v>
      </c>
      <c r="AB145" s="111">
        <v>4</v>
      </c>
      <c r="AC145" s="156"/>
      <c r="AD145" s="163"/>
    </row>
    <row r="146" spans="1:30" ht="16.399999999999999" customHeight="1" x14ac:dyDescent="0.35">
      <c r="A146" s="113" t="s">
        <v>644</v>
      </c>
      <c r="B146" s="115" t="s">
        <v>647</v>
      </c>
      <c r="C146" s="113" t="s">
        <v>741</v>
      </c>
      <c r="D146" s="115" t="s">
        <v>742</v>
      </c>
      <c r="E146" s="147" t="s">
        <v>745</v>
      </c>
      <c r="F146" s="114"/>
      <c r="G146" s="113" t="s">
        <v>747</v>
      </c>
      <c r="H146" s="112"/>
      <c r="I146" s="112"/>
      <c r="J146" s="112"/>
      <c r="K146" s="112"/>
      <c r="L146" s="112"/>
      <c r="M146" s="112"/>
      <c r="N146" s="112">
        <f t="shared" si="17"/>
        <v>0</v>
      </c>
      <c r="O146" s="112"/>
      <c r="P146" s="156"/>
      <c r="Q146" s="111">
        <f t="shared" si="18"/>
        <v>0</v>
      </c>
      <c r="R146" s="112"/>
      <c r="S146" s="112"/>
      <c r="T146" s="112"/>
      <c r="U146" s="112"/>
      <c r="V146" s="112"/>
      <c r="W146" s="112"/>
      <c r="X146" s="112">
        <f t="shared" si="19"/>
        <v>0</v>
      </c>
      <c r="Y146" s="112"/>
      <c r="Z146" s="156"/>
      <c r="AA146" s="111">
        <f t="shared" si="20"/>
        <v>0</v>
      </c>
      <c r="AB146" s="111">
        <v>1</v>
      </c>
      <c r="AC146" s="156"/>
      <c r="AD146" s="163"/>
    </row>
    <row r="147" spans="1:30" ht="16.399999999999999" customHeight="1" x14ac:dyDescent="0.35">
      <c r="A147" s="113" t="s">
        <v>633</v>
      </c>
      <c r="B147" s="115" t="s">
        <v>647</v>
      </c>
      <c r="C147" s="113" t="s">
        <v>741</v>
      </c>
      <c r="D147" s="115" t="s">
        <v>742</v>
      </c>
      <c r="E147" s="147" t="s">
        <v>745</v>
      </c>
      <c r="F147" s="114"/>
      <c r="G147" s="113" t="s">
        <v>747</v>
      </c>
      <c r="H147" s="112"/>
      <c r="I147" s="112"/>
      <c r="J147" s="112"/>
      <c r="K147" s="112"/>
      <c r="L147" s="112"/>
      <c r="M147" s="112"/>
      <c r="N147" s="112">
        <f t="shared" si="17"/>
        <v>0</v>
      </c>
      <c r="O147" s="112"/>
      <c r="P147" s="156"/>
      <c r="Q147" s="111">
        <f t="shared" si="18"/>
        <v>0</v>
      </c>
      <c r="R147" s="112"/>
      <c r="S147" s="112"/>
      <c r="T147" s="112"/>
      <c r="U147" s="112"/>
      <c r="V147" s="112"/>
      <c r="W147" s="112"/>
      <c r="X147" s="112">
        <f t="shared" si="19"/>
        <v>0</v>
      </c>
      <c r="Y147" s="112"/>
      <c r="Z147" s="156"/>
      <c r="AA147" s="111">
        <f t="shared" si="20"/>
        <v>0</v>
      </c>
      <c r="AB147" s="111">
        <v>1</v>
      </c>
      <c r="AC147" s="156"/>
      <c r="AD147" s="163"/>
    </row>
    <row r="148" spans="1:30" ht="16.399999999999999" customHeight="1" x14ac:dyDescent="0.35">
      <c r="A148" s="113" t="s">
        <v>633</v>
      </c>
      <c r="B148" s="115" t="s">
        <v>647</v>
      </c>
      <c r="C148" s="113" t="s">
        <v>741</v>
      </c>
      <c r="D148" s="115" t="s">
        <v>742</v>
      </c>
      <c r="E148" s="147" t="s">
        <v>745</v>
      </c>
      <c r="F148" s="114"/>
      <c r="G148" s="113" t="s">
        <v>747</v>
      </c>
      <c r="H148" s="112"/>
      <c r="I148" s="112"/>
      <c r="J148" s="112"/>
      <c r="K148" s="112"/>
      <c r="L148" s="112"/>
      <c r="M148" s="112"/>
      <c r="N148" s="112">
        <f t="shared" si="17"/>
        <v>0</v>
      </c>
      <c r="O148" s="112"/>
      <c r="P148" s="156"/>
      <c r="Q148" s="111">
        <f t="shared" si="18"/>
        <v>0</v>
      </c>
      <c r="R148" s="112"/>
      <c r="S148" s="112"/>
      <c r="T148" s="112"/>
      <c r="U148" s="112"/>
      <c r="V148" s="112"/>
      <c r="W148" s="112"/>
      <c r="X148" s="112">
        <f t="shared" si="19"/>
        <v>0</v>
      </c>
      <c r="Y148" s="112"/>
      <c r="Z148" s="156"/>
      <c r="AA148" s="111">
        <f t="shared" si="20"/>
        <v>0</v>
      </c>
      <c r="AB148" s="111">
        <v>1</v>
      </c>
      <c r="AC148" s="156"/>
      <c r="AD148" s="163"/>
    </row>
    <row r="149" spans="1:30" ht="16.399999999999999" customHeight="1" x14ac:dyDescent="0.35">
      <c r="A149" s="113" t="s">
        <v>633</v>
      </c>
      <c r="B149" s="115" t="s">
        <v>647</v>
      </c>
      <c r="C149" s="113" t="s">
        <v>741</v>
      </c>
      <c r="D149" s="115" t="s">
        <v>742</v>
      </c>
      <c r="E149" s="147" t="s">
        <v>745</v>
      </c>
      <c r="F149" s="114"/>
      <c r="G149" s="113" t="s">
        <v>747</v>
      </c>
      <c r="H149" s="112"/>
      <c r="I149" s="112"/>
      <c r="J149" s="112"/>
      <c r="K149" s="112"/>
      <c r="L149" s="112"/>
      <c r="M149" s="112"/>
      <c r="N149" s="112">
        <f t="shared" si="17"/>
        <v>0</v>
      </c>
      <c r="O149" s="112"/>
      <c r="P149" s="156"/>
      <c r="Q149" s="111">
        <f t="shared" si="18"/>
        <v>0</v>
      </c>
      <c r="R149" s="112"/>
      <c r="S149" s="112"/>
      <c r="T149" s="112"/>
      <c r="U149" s="112"/>
      <c r="V149" s="112"/>
      <c r="W149" s="112"/>
      <c r="X149" s="112">
        <f t="shared" si="19"/>
        <v>0</v>
      </c>
      <c r="Y149" s="112"/>
      <c r="Z149" s="156"/>
      <c r="AA149" s="111">
        <f t="shared" si="20"/>
        <v>0</v>
      </c>
      <c r="AB149" s="111">
        <v>7</v>
      </c>
      <c r="AC149" s="156"/>
      <c r="AD149" s="163"/>
    </row>
    <row r="150" spans="1:30" ht="16.399999999999999" customHeight="1" x14ac:dyDescent="0.35">
      <c r="A150" s="113" t="s">
        <v>633</v>
      </c>
      <c r="B150" s="115" t="s">
        <v>647</v>
      </c>
      <c r="C150" s="113" t="s">
        <v>741</v>
      </c>
      <c r="D150" s="115" t="s">
        <v>742</v>
      </c>
      <c r="E150" s="147" t="s">
        <v>745</v>
      </c>
      <c r="F150" s="114"/>
      <c r="G150" s="113" t="s">
        <v>747</v>
      </c>
      <c r="H150" s="112"/>
      <c r="I150" s="112"/>
      <c r="J150" s="112"/>
      <c r="K150" s="112"/>
      <c r="L150" s="112"/>
      <c r="M150" s="112"/>
      <c r="N150" s="112">
        <f t="shared" si="17"/>
        <v>0</v>
      </c>
      <c r="O150" s="112"/>
      <c r="P150" s="156"/>
      <c r="Q150" s="111">
        <f t="shared" si="18"/>
        <v>0</v>
      </c>
      <c r="R150" s="112"/>
      <c r="S150" s="112"/>
      <c r="T150" s="112"/>
      <c r="U150" s="112"/>
      <c r="V150" s="112"/>
      <c r="W150" s="112"/>
      <c r="X150" s="112">
        <f t="shared" si="19"/>
        <v>0</v>
      </c>
      <c r="Y150" s="112"/>
      <c r="Z150" s="156"/>
      <c r="AA150" s="111">
        <f t="shared" si="20"/>
        <v>0</v>
      </c>
      <c r="AB150" s="111">
        <v>94</v>
      </c>
      <c r="AC150" s="156"/>
      <c r="AD150" s="163"/>
    </row>
    <row r="151" spans="1:30" ht="16.399999999999999" customHeight="1" x14ac:dyDescent="0.35">
      <c r="A151" s="113" t="s">
        <v>633</v>
      </c>
      <c r="B151" s="115" t="s">
        <v>647</v>
      </c>
      <c r="C151" s="113" t="s">
        <v>741</v>
      </c>
      <c r="D151" s="115" t="s">
        <v>742</v>
      </c>
      <c r="E151" s="147" t="s">
        <v>745</v>
      </c>
      <c r="F151" s="114"/>
      <c r="G151" s="113" t="s">
        <v>747</v>
      </c>
      <c r="H151" s="112"/>
      <c r="I151" s="112"/>
      <c r="J151" s="112"/>
      <c r="K151" s="112"/>
      <c r="L151" s="112"/>
      <c r="M151" s="112"/>
      <c r="N151" s="112">
        <f t="shared" si="17"/>
        <v>0</v>
      </c>
      <c r="O151" s="112"/>
      <c r="P151" s="156"/>
      <c r="Q151" s="111">
        <f t="shared" si="18"/>
        <v>0</v>
      </c>
      <c r="R151" s="112"/>
      <c r="S151" s="112"/>
      <c r="T151" s="112"/>
      <c r="U151" s="112"/>
      <c r="V151" s="112"/>
      <c r="W151" s="112"/>
      <c r="X151" s="112">
        <f t="shared" si="19"/>
        <v>0</v>
      </c>
      <c r="Y151" s="112"/>
      <c r="Z151" s="156"/>
      <c r="AA151" s="111">
        <f t="shared" si="20"/>
        <v>0</v>
      </c>
      <c r="AB151" s="111">
        <v>65</v>
      </c>
      <c r="AC151" s="156"/>
      <c r="AD151" s="163"/>
    </row>
    <row r="152" spans="1:30" ht="16.399999999999999" customHeight="1" x14ac:dyDescent="0.35">
      <c r="A152" s="113" t="s">
        <v>633</v>
      </c>
      <c r="B152" s="115" t="s">
        <v>647</v>
      </c>
      <c r="C152" s="113" t="s">
        <v>741</v>
      </c>
      <c r="D152" s="115" t="s">
        <v>742</v>
      </c>
      <c r="E152" s="147" t="s">
        <v>745</v>
      </c>
      <c r="F152" s="114"/>
      <c r="G152" s="113" t="s">
        <v>746</v>
      </c>
      <c r="H152" s="112"/>
      <c r="I152" s="112"/>
      <c r="J152" s="112"/>
      <c r="K152" s="112"/>
      <c r="L152" s="112"/>
      <c r="M152" s="112"/>
      <c r="N152" s="112">
        <f t="shared" si="17"/>
        <v>0</v>
      </c>
      <c r="O152" s="112"/>
      <c r="P152" s="156"/>
      <c r="Q152" s="111">
        <f t="shared" si="18"/>
        <v>0</v>
      </c>
      <c r="R152" s="112"/>
      <c r="S152" s="112"/>
      <c r="T152" s="112"/>
      <c r="U152" s="112"/>
      <c r="V152" s="112"/>
      <c r="W152" s="112"/>
      <c r="X152" s="112">
        <f t="shared" si="19"/>
        <v>0</v>
      </c>
      <c r="Y152" s="112"/>
      <c r="Z152" s="156"/>
      <c r="AA152" s="111">
        <f t="shared" si="20"/>
        <v>0</v>
      </c>
      <c r="AB152" s="111">
        <v>7461</v>
      </c>
      <c r="AC152" s="156">
        <v>1044</v>
      </c>
      <c r="AD152" s="163"/>
    </row>
    <row r="153" spans="1:30" ht="16.399999999999999" customHeight="1" x14ac:dyDescent="0.35">
      <c r="A153" s="113" t="s">
        <v>633</v>
      </c>
      <c r="B153" s="115" t="s">
        <v>647</v>
      </c>
      <c r="C153" s="113" t="s">
        <v>741</v>
      </c>
      <c r="D153" s="115" t="s">
        <v>742</v>
      </c>
      <c r="E153" s="147" t="s">
        <v>745</v>
      </c>
      <c r="F153" s="114"/>
      <c r="G153" s="113" t="s">
        <v>747</v>
      </c>
      <c r="H153" s="112"/>
      <c r="I153" s="112"/>
      <c r="J153" s="112"/>
      <c r="K153" s="112"/>
      <c r="L153" s="112"/>
      <c r="M153" s="112"/>
      <c r="N153" s="112">
        <f t="shared" si="17"/>
        <v>0</v>
      </c>
      <c r="O153" s="112"/>
      <c r="P153" s="156"/>
      <c r="Q153" s="111">
        <f t="shared" si="18"/>
        <v>0</v>
      </c>
      <c r="R153" s="112"/>
      <c r="S153" s="112"/>
      <c r="T153" s="112"/>
      <c r="U153" s="112"/>
      <c r="V153" s="112"/>
      <c r="W153" s="112"/>
      <c r="X153" s="112">
        <f t="shared" si="19"/>
        <v>0</v>
      </c>
      <c r="Y153" s="112"/>
      <c r="Z153" s="156"/>
      <c r="AA153" s="111">
        <f t="shared" si="20"/>
        <v>0</v>
      </c>
      <c r="AB153" s="111">
        <v>2</v>
      </c>
      <c r="AC153" s="156"/>
      <c r="AD153" s="163"/>
    </row>
    <row r="154" spans="1:30" ht="16.399999999999999" customHeight="1" x14ac:dyDescent="0.35">
      <c r="A154" s="113" t="s">
        <v>633</v>
      </c>
      <c r="B154" s="115" t="s">
        <v>647</v>
      </c>
      <c r="C154" s="113" t="s">
        <v>741</v>
      </c>
      <c r="D154" s="115" t="s">
        <v>742</v>
      </c>
      <c r="E154" s="147" t="s">
        <v>745</v>
      </c>
      <c r="F154" s="114"/>
      <c r="G154" s="113" t="s">
        <v>747</v>
      </c>
      <c r="H154" s="112"/>
      <c r="I154" s="112"/>
      <c r="J154" s="112"/>
      <c r="K154" s="112"/>
      <c r="L154" s="112"/>
      <c r="M154" s="112"/>
      <c r="N154" s="112">
        <f t="shared" si="17"/>
        <v>0</v>
      </c>
      <c r="O154" s="112"/>
      <c r="P154" s="156"/>
      <c r="Q154" s="111">
        <f t="shared" si="18"/>
        <v>0</v>
      </c>
      <c r="R154" s="112"/>
      <c r="S154" s="112"/>
      <c r="T154" s="112"/>
      <c r="U154" s="112"/>
      <c r="V154" s="112"/>
      <c r="W154" s="112"/>
      <c r="X154" s="112">
        <f t="shared" si="19"/>
        <v>0</v>
      </c>
      <c r="Y154" s="112"/>
      <c r="Z154" s="156"/>
      <c r="AA154" s="111">
        <f t="shared" si="20"/>
        <v>0</v>
      </c>
      <c r="AB154" s="111">
        <v>2</v>
      </c>
      <c r="AC154" s="156"/>
      <c r="AD154" s="163"/>
    </row>
    <row r="155" spans="1:30" ht="16.399999999999999" customHeight="1" x14ac:dyDescent="0.35">
      <c r="A155" s="113" t="s">
        <v>633</v>
      </c>
      <c r="B155" s="115" t="s">
        <v>647</v>
      </c>
      <c r="C155" s="113" t="s">
        <v>741</v>
      </c>
      <c r="D155" s="115" t="s">
        <v>742</v>
      </c>
      <c r="E155" s="147" t="s">
        <v>745</v>
      </c>
      <c r="F155" s="114"/>
      <c r="G155" s="113" t="s">
        <v>747</v>
      </c>
      <c r="H155" s="112"/>
      <c r="I155" s="112"/>
      <c r="J155" s="112"/>
      <c r="K155" s="112"/>
      <c r="L155" s="112"/>
      <c r="M155" s="112"/>
      <c r="N155" s="112">
        <f t="shared" si="17"/>
        <v>0</v>
      </c>
      <c r="O155" s="112"/>
      <c r="P155" s="156"/>
      <c r="Q155" s="111">
        <f t="shared" si="18"/>
        <v>0</v>
      </c>
      <c r="R155" s="112"/>
      <c r="S155" s="112"/>
      <c r="T155" s="112"/>
      <c r="U155" s="112"/>
      <c r="V155" s="112"/>
      <c r="W155" s="112"/>
      <c r="X155" s="112">
        <f t="shared" si="19"/>
        <v>0</v>
      </c>
      <c r="Y155" s="112"/>
      <c r="Z155" s="156"/>
      <c r="AA155" s="111">
        <f t="shared" si="20"/>
        <v>0</v>
      </c>
      <c r="AB155" s="111">
        <v>133</v>
      </c>
      <c r="AC155" s="156"/>
      <c r="AD155" s="163"/>
    </row>
    <row r="156" spans="1:30" ht="16.399999999999999" customHeight="1" x14ac:dyDescent="0.35">
      <c r="A156" s="113" t="s">
        <v>633</v>
      </c>
      <c r="B156" s="115" t="s">
        <v>647</v>
      </c>
      <c r="C156" s="113" t="s">
        <v>741</v>
      </c>
      <c r="D156" s="115" t="s">
        <v>742</v>
      </c>
      <c r="E156" s="147" t="s">
        <v>745</v>
      </c>
      <c r="F156" s="114"/>
      <c r="G156" s="113" t="s">
        <v>747</v>
      </c>
      <c r="H156" s="112"/>
      <c r="I156" s="112"/>
      <c r="J156" s="112"/>
      <c r="K156" s="112"/>
      <c r="L156" s="112"/>
      <c r="M156" s="112"/>
      <c r="N156" s="112">
        <f t="shared" si="17"/>
        <v>0</v>
      </c>
      <c r="O156" s="112"/>
      <c r="P156" s="156"/>
      <c r="Q156" s="111">
        <f t="shared" si="18"/>
        <v>0</v>
      </c>
      <c r="R156" s="112"/>
      <c r="S156" s="112"/>
      <c r="T156" s="112"/>
      <c r="U156" s="112"/>
      <c r="V156" s="112"/>
      <c r="W156" s="112"/>
      <c r="X156" s="112">
        <f t="shared" si="19"/>
        <v>0</v>
      </c>
      <c r="Y156" s="112"/>
      <c r="Z156" s="156"/>
      <c r="AA156" s="111">
        <f t="shared" si="20"/>
        <v>0</v>
      </c>
      <c r="AB156" s="111">
        <v>308</v>
      </c>
      <c r="AC156" s="156"/>
      <c r="AD156" s="163"/>
    </row>
    <row r="157" spans="1:30" ht="16.399999999999999" customHeight="1" x14ac:dyDescent="0.35">
      <c r="A157" s="113" t="s">
        <v>633</v>
      </c>
      <c r="B157" s="115" t="s">
        <v>647</v>
      </c>
      <c r="C157" s="113" t="s">
        <v>741</v>
      </c>
      <c r="D157" s="115" t="s">
        <v>742</v>
      </c>
      <c r="E157" s="147" t="s">
        <v>745</v>
      </c>
      <c r="F157" s="114"/>
      <c r="G157" s="113" t="s">
        <v>747</v>
      </c>
      <c r="H157" s="112"/>
      <c r="I157" s="112"/>
      <c r="J157" s="112"/>
      <c r="K157" s="112"/>
      <c r="L157" s="112"/>
      <c r="M157" s="112"/>
      <c r="N157" s="112">
        <f t="shared" si="17"/>
        <v>0</v>
      </c>
      <c r="O157" s="112"/>
      <c r="P157" s="156"/>
      <c r="Q157" s="111">
        <f t="shared" si="18"/>
        <v>0</v>
      </c>
      <c r="R157" s="112"/>
      <c r="S157" s="112"/>
      <c r="T157" s="112"/>
      <c r="U157" s="112"/>
      <c r="V157" s="112"/>
      <c r="W157" s="112"/>
      <c r="X157" s="112">
        <f t="shared" si="19"/>
        <v>0</v>
      </c>
      <c r="Y157" s="112"/>
      <c r="Z157" s="156"/>
      <c r="AA157" s="111">
        <f t="shared" si="20"/>
        <v>0</v>
      </c>
      <c r="AB157" s="111">
        <v>307</v>
      </c>
      <c r="AC157" s="156"/>
      <c r="AD157" s="163"/>
    </row>
    <row r="158" spans="1:30" ht="16.399999999999999" customHeight="1" x14ac:dyDescent="0.35">
      <c r="A158" s="113" t="s">
        <v>633</v>
      </c>
      <c r="B158" s="115" t="s">
        <v>647</v>
      </c>
      <c r="C158" s="113" t="s">
        <v>741</v>
      </c>
      <c r="D158" s="115" t="s">
        <v>742</v>
      </c>
      <c r="E158" s="147" t="s">
        <v>745</v>
      </c>
      <c r="F158" s="114"/>
      <c r="G158" s="113" t="s">
        <v>747</v>
      </c>
      <c r="H158" s="112"/>
      <c r="I158" s="112"/>
      <c r="J158" s="112"/>
      <c r="K158" s="112"/>
      <c r="L158" s="112"/>
      <c r="M158" s="112"/>
      <c r="N158" s="112">
        <f t="shared" si="17"/>
        <v>0</v>
      </c>
      <c r="O158" s="112"/>
      <c r="P158" s="156"/>
      <c r="Q158" s="111">
        <f t="shared" si="18"/>
        <v>0</v>
      </c>
      <c r="R158" s="112"/>
      <c r="S158" s="112"/>
      <c r="T158" s="112"/>
      <c r="U158" s="112"/>
      <c r="V158" s="112"/>
      <c r="W158" s="112"/>
      <c r="X158" s="112">
        <f t="shared" si="19"/>
        <v>0</v>
      </c>
      <c r="Y158" s="112"/>
      <c r="Z158" s="156"/>
      <c r="AA158" s="111">
        <f t="shared" si="20"/>
        <v>0</v>
      </c>
      <c r="AB158" s="111">
        <v>251</v>
      </c>
      <c r="AC158" s="156"/>
      <c r="AD158" s="163"/>
    </row>
    <row r="159" spans="1:30" ht="16.399999999999999" customHeight="1" x14ac:dyDescent="0.35">
      <c r="A159" s="113" t="s">
        <v>633</v>
      </c>
      <c r="B159" s="115" t="s">
        <v>647</v>
      </c>
      <c r="C159" s="113" t="s">
        <v>741</v>
      </c>
      <c r="D159" s="115" t="s">
        <v>742</v>
      </c>
      <c r="E159" s="147" t="s">
        <v>745</v>
      </c>
      <c r="F159" s="114"/>
      <c r="G159" s="113" t="s">
        <v>747</v>
      </c>
      <c r="H159" s="112"/>
      <c r="I159" s="112"/>
      <c r="J159" s="112"/>
      <c r="K159" s="112"/>
      <c r="L159" s="112"/>
      <c r="M159" s="112"/>
      <c r="N159" s="112">
        <f t="shared" si="17"/>
        <v>0</v>
      </c>
      <c r="O159" s="112"/>
      <c r="P159" s="156"/>
      <c r="Q159" s="111">
        <f t="shared" si="18"/>
        <v>0</v>
      </c>
      <c r="R159" s="112"/>
      <c r="S159" s="112"/>
      <c r="T159" s="112"/>
      <c r="U159" s="112"/>
      <c r="V159" s="112"/>
      <c r="W159" s="112"/>
      <c r="X159" s="112">
        <f t="shared" si="19"/>
        <v>0</v>
      </c>
      <c r="Y159" s="112"/>
      <c r="Z159" s="156"/>
      <c r="AA159" s="111">
        <f t="shared" si="20"/>
        <v>0</v>
      </c>
      <c r="AB159" s="111">
        <v>123</v>
      </c>
      <c r="AC159" s="156"/>
      <c r="AD159" s="163"/>
    </row>
    <row r="160" spans="1:30" ht="16.399999999999999" customHeight="1" x14ac:dyDescent="0.35">
      <c r="A160" s="113" t="s">
        <v>633</v>
      </c>
      <c r="B160" s="115" t="s">
        <v>647</v>
      </c>
      <c r="C160" s="113" t="s">
        <v>741</v>
      </c>
      <c r="D160" s="115" t="s">
        <v>742</v>
      </c>
      <c r="E160" s="147" t="s">
        <v>745</v>
      </c>
      <c r="F160" s="114"/>
      <c r="G160" s="113" t="s">
        <v>747</v>
      </c>
      <c r="H160" s="112"/>
      <c r="I160" s="112"/>
      <c r="J160" s="112"/>
      <c r="K160" s="112"/>
      <c r="L160" s="112"/>
      <c r="M160" s="112"/>
      <c r="N160" s="112">
        <f t="shared" si="17"/>
        <v>0</v>
      </c>
      <c r="O160" s="112"/>
      <c r="P160" s="156"/>
      <c r="Q160" s="111">
        <f t="shared" si="18"/>
        <v>0</v>
      </c>
      <c r="R160" s="112"/>
      <c r="S160" s="112"/>
      <c r="T160" s="112"/>
      <c r="U160" s="112"/>
      <c r="V160" s="112"/>
      <c r="W160" s="112"/>
      <c r="X160" s="112">
        <f t="shared" si="19"/>
        <v>0</v>
      </c>
      <c r="Y160" s="112"/>
      <c r="Z160" s="156"/>
      <c r="AA160" s="111">
        <f t="shared" si="20"/>
        <v>0</v>
      </c>
      <c r="AB160" s="111">
        <v>5</v>
      </c>
      <c r="AC160" s="156"/>
      <c r="AD160" s="163"/>
    </row>
    <row r="161" spans="1:30" ht="16.399999999999999" customHeight="1" x14ac:dyDescent="0.35">
      <c r="A161" s="113" t="s">
        <v>633</v>
      </c>
      <c r="B161" s="115" t="s">
        <v>647</v>
      </c>
      <c r="C161" s="113" t="s">
        <v>741</v>
      </c>
      <c r="D161" s="115" t="s">
        <v>742</v>
      </c>
      <c r="E161" s="147" t="s">
        <v>745</v>
      </c>
      <c r="F161" s="114"/>
      <c r="G161" s="113" t="s">
        <v>747</v>
      </c>
      <c r="H161" s="112"/>
      <c r="I161" s="112"/>
      <c r="J161" s="112"/>
      <c r="K161" s="112"/>
      <c r="L161" s="112"/>
      <c r="M161" s="112"/>
      <c r="N161" s="112">
        <f t="shared" si="17"/>
        <v>0</v>
      </c>
      <c r="O161" s="112"/>
      <c r="P161" s="156"/>
      <c r="Q161" s="111">
        <f t="shared" si="18"/>
        <v>0</v>
      </c>
      <c r="R161" s="112"/>
      <c r="S161" s="112"/>
      <c r="T161" s="112"/>
      <c r="U161" s="112"/>
      <c r="V161" s="112"/>
      <c r="W161" s="112"/>
      <c r="X161" s="112">
        <f t="shared" si="19"/>
        <v>0</v>
      </c>
      <c r="Y161" s="112"/>
      <c r="Z161" s="156"/>
      <c r="AA161" s="111">
        <f t="shared" si="20"/>
        <v>0</v>
      </c>
      <c r="AB161" s="111">
        <v>261</v>
      </c>
      <c r="AC161" s="156"/>
      <c r="AD161" s="163"/>
    </row>
    <row r="162" spans="1:30" ht="16.399999999999999" customHeight="1" x14ac:dyDescent="0.35">
      <c r="A162" s="113" t="s">
        <v>633</v>
      </c>
      <c r="B162" s="115" t="s">
        <v>647</v>
      </c>
      <c r="C162" s="113" t="s">
        <v>741</v>
      </c>
      <c r="D162" s="115" t="s">
        <v>742</v>
      </c>
      <c r="E162" s="147" t="s">
        <v>745</v>
      </c>
      <c r="F162" s="114"/>
      <c r="G162" s="113" t="s">
        <v>747</v>
      </c>
      <c r="H162" s="112"/>
      <c r="I162" s="112"/>
      <c r="J162" s="112"/>
      <c r="K162" s="112"/>
      <c r="L162" s="112"/>
      <c r="M162" s="112"/>
      <c r="N162" s="112">
        <f t="shared" si="17"/>
        <v>0</v>
      </c>
      <c r="O162" s="112"/>
      <c r="P162" s="156"/>
      <c r="Q162" s="111">
        <f t="shared" si="18"/>
        <v>0</v>
      </c>
      <c r="R162" s="112"/>
      <c r="S162" s="112"/>
      <c r="T162" s="112"/>
      <c r="U162" s="112"/>
      <c r="V162" s="112"/>
      <c r="W162" s="112"/>
      <c r="X162" s="112">
        <f t="shared" si="19"/>
        <v>0</v>
      </c>
      <c r="Y162" s="112"/>
      <c r="Z162" s="156"/>
      <c r="AA162" s="111">
        <f t="shared" si="20"/>
        <v>0</v>
      </c>
      <c r="AB162" s="111">
        <v>415</v>
      </c>
      <c r="AC162" s="156"/>
      <c r="AD162" s="163"/>
    </row>
    <row r="163" spans="1:30" ht="16.399999999999999" customHeight="1" x14ac:dyDescent="0.35">
      <c r="A163" s="113" t="s">
        <v>633</v>
      </c>
      <c r="B163" s="115" t="s">
        <v>647</v>
      </c>
      <c r="C163" s="113" t="s">
        <v>741</v>
      </c>
      <c r="D163" s="115" t="s">
        <v>742</v>
      </c>
      <c r="E163" s="147" t="s">
        <v>745</v>
      </c>
      <c r="F163" s="114"/>
      <c r="G163" s="113" t="s">
        <v>747</v>
      </c>
      <c r="H163" s="112"/>
      <c r="I163" s="112"/>
      <c r="J163" s="112"/>
      <c r="K163" s="112"/>
      <c r="L163" s="112"/>
      <c r="M163" s="112"/>
      <c r="N163" s="112">
        <f t="shared" si="17"/>
        <v>0</v>
      </c>
      <c r="O163" s="112"/>
      <c r="P163" s="156"/>
      <c r="Q163" s="111">
        <f t="shared" si="18"/>
        <v>0</v>
      </c>
      <c r="R163" s="112"/>
      <c r="S163" s="112"/>
      <c r="T163" s="112"/>
      <c r="U163" s="112"/>
      <c r="V163" s="112"/>
      <c r="W163" s="112"/>
      <c r="X163" s="112">
        <f t="shared" si="19"/>
        <v>0</v>
      </c>
      <c r="Y163" s="112"/>
      <c r="Z163" s="156"/>
      <c r="AA163" s="111">
        <f t="shared" si="20"/>
        <v>0</v>
      </c>
      <c r="AB163" s="111">
        <v>7</v>
      </c>
      <c r="AC163" s="156"/>
      <c r="AD163" s="163"/>
    </row>
    <row r="164" spans="1:30" ht="16.399999999999999" customHeight="1" x14ac:dyDescent="0.35">
      <c r="A164" s="113" t="s">
        <v>633</v>
      </c>
      <c r="B164" s="115" t="s">
        <v>647</v>
      </c>
      <c r="C164" s="113" t="s">
        <v>741</v>
      </c>
      <c r="D164" s="115" t="s">
        <v>742</v>
      </c>
      <c r="E164" s="147" t="s">
        <v>745</v>
      </c>
      <c r="F164" s="114"/>
      <c r="G164" s="113" t="s">
        <v>747</v>
      </c>
      <c r="H164" s="112"/>
      <c r="I164" s="112"/>
      <c r="J164" s="112"/>
      <c r="K164" s="112"/>
      <c r="L164" s="112"/>
      <c r="M164" s="112"/>
      <c r="N164" s="112">
        <f t="shared" si="17"/>
        <v>0</v>
      </c>
      <c r="O164" s="112"/>
      <c r="P164" s="156"/>
      <c r="Q164" s="111">
        <f t="shared" si="18"/>
        <v>0</v>
      </c>
      <c r="R164" s="112"/>
      <c r="S164" s="112"/>
      <c r="T164" s="112"/>
      <c r="U164" s="112"/>
      <c r="V164" s="112"/>
      <c r="W164" s="112"/>
      <c r="X164" s="112">
        <f t="shared" si="19"/>
        <v>0</v>
      </c>
      <c r="Y164" s="112"/>
      <c r="Z164" s="156"/>
      <c r="AA164" s="111">
        <f t="shared" si="20"/>
        <v>0</v>
      </c>
      <c r="AB164" s="111">
        <v>7</v>
      </c>
      <c r="AC164" s="156"/>
      <c r="AD164" s="163"/>
    </row>
    <row r="165" spans="1:30" ht="16.399999999999999" customHeight="1" x14ac:dyDescent="0.35">
      <c r="A165" s="113" t="s">
        <v>633</v>
      </c>
      <c r="B165" s="115" t="s">
        <v>647</v>
      </c>
      <c r="C165" s="113" t="s">
        <v>741</v>
      </c>
      <c r="D165" s="115" t="s">
        <v>742</v>
      </c>
      <c r="E165" s="147" t="s">
        <v>745</v>
      </c>
      <c r="F165" s="114"/>
      <c r="G165" s="113" t="s">
        <v>747</v>
      </c>
      <c r="H165" s="112"/>
      <c r="I165" s="112"/>
      <c r="J165" s="112"/>
      <c r="K165" s="112"/>
      <c r="L165" s="112"/>
      <c r="M165" s="112"/>
      <c r="N165" s="112">
        <f t="shared" si="17"/>
        <v>0</v>
      </c>
      <c r="O165" s="112"/>
      <c r="P165" s="156"/>
      <c r="Q165" s="111">
        <f t="shared" si="18"/>
        <v>0</v>
      </c>
      <c r="R165" s="112"/>
      <c r="S165" s="112"/>
      <c r="T165" s="112"/>
      <c r="U165" s="112"/>
      <c r="V165" s="112"/>
      <c r="W165" s="112"/>
      <c r="X165" s="112">
        <f t="shared" si="19"/>
        <v>0</v>
      </c>
      <c r="Y165" s="112"/>
      <c r="Z165" s="156"/>
      <c r="AA165" s="111">
        <f t="shared" si="20"/>
        <v>0</v>
      </c>
      <c r="AB165" s="111">
        <v>83</v>
      </c>
      <c r="AC165" s="156"/>
      <c r="AD165" s="163"/>
    </row>
    <row r="166" spans="1:30" ht="16.399999999999999" customHeight="1" x14ac:dyDescent="0.35">
      <c r="A166" s="113" t="s">
        <v>633</v>
      </c>
      <c r="B166" s="115" t="s">
        <v>647</v>
      </c>
      <c r="C166" s="113" t="s">
        <v>741</v>
      </c>
      <c r="D166" s="115" t="s">
        <v>742</v>
      </c>
      <c r="E166" s="147" t="s">
        <v>745</v>
      </c>
      <c r="F166" s="114"/>
      <c r="G166" s="113" t="s">
        <v>747</v>
      </c>
      <c r="H166" s="112"/>
      <c r="I166" s="112"/>
      <c r="J166" s="112"/>
      <c r="K166" s="112"/>
      <c r="L166" s="112"/>
      <c r="M166" s="112"/>
      <c r="N166" s="112">
        <f t="shared" si="17"/>
        <v>0</v>
      </c>
      <c r="O166" s="112"/>
      <c r="P166" s="156"/>
      <c r="Q166" s="111">
        <f t="shared" si="18"/>
        <v>0</v>
      </c>
      <c r="R166" s="112"/>
      <c r="S166" s="112"/>
      <c r="T166" s="112"/>
      <c r="U166" s="112"/>
      <c r="V166" s="112"/>
      <c r="W166" s="112"/>
      <c r="X166" s="112">
        <f t="shared" si="19"/>
        <v>0</v>
      </c>
      <c r="Y166" s="112"/>
      <c r="Z166" s="156"/>
      <c r="AA166" s="111">
        <f t="shared" si="20"/>
        <v>0</v>
      </c>
      <c r="AB166" s="111">
        <v>208</v>
      </c>
      <c r="AC166" s="156"/>
      <c r="AD166" s="163"/>
    </row>
    <row r="167" spans="1:30" ht="16.399999999999999" customHeight="1" x14ac:dyDescent="0.35">
      <c r="A167" s="113" t="s">
        <v>633</v>
      </c>
      <c r="B167" s="115" t="s">
        <v>647</v>
      </c>
      <c r="C167" s="113" t="s">
        <v>741</v>
      </c>
      <c r="D167" s="115" t="s">
        <v>742</v>
      </c>
      <c r="E167" s="147" t="s">
        <v>745</v>
      </c>
      <c r="F167" s="114"/>
      <c r="G167" s="113" t="s">
        <v>747</v>
      </c>
      <c r="H167" s="112"/>
      <c r="I167" s="112"/>
      <c r="J167" s="112"/>
      <c r="K167" s="112"/>
      <c r="L167" s="112"/>
      <c r="M167" s="112"/>
      <c r="N167" s="112">
        <f t="shared" si="17"/>
        <v>0</v>
      </c>
      <c r="O167" s="112"/>
      <c r="P167" s="156"/>
      <c r="Q167" s="111">
        <f t="shared" si="18"/>
        <v>0</v>
      </c>
      <c r="R167" s="112"/>
      <c r="S167" s="112"/>
      <c r="T167" s="112"/>
      <c r="U167" s="112"/>
      <c r="V167" s="112"/>
      <c r="W167" s="112"/>
      <c r="X167" s="112">
        <f t="shared" si="19"/>
        <v>0</v>
      </c>
      <c r="Y167" s="112"/>
      <c r="Z167" s="156"/>
      <c r="AA167" s="111">
        <f t="shared" si="20"/>
        <v>0</v>
      </c>
      <c r="AB167" s="111">
        <v>1</v>
      </c>
      <c r="AC167" s="156"/>
      <c r="AD167" s="163"/>
    </row>
    <row r="168" spans="1:30" ht="16.399999999999999" customHeight="1" x14ac:dyDescent="0.35">
      <c r="A168" s="113" t="s">
        <v>633</v>
      </c>
      <c r="B168" s="115" t="s">
        <v>647</v>
      </c>
      <c r="C168" s="113" t="s">
        <v>741</v>
      </c>
      <c r="D168" s="115" t="s">
        <v>742</v>
      </c>
      <c r="E168" s="147" t="s">
        <v>745</v>
      </c>
      <c r="F168" s="114"/>
      <c r="G168" s="113" t="s">
        <v>747</v>
      </c>
      <c r="H168" s="112"/>
      <c r="I168" s="112"/>
      <c r="J168" s="112"/>
      <c r="K168" s="112"/>
      <c r="L168" s="112"/>
      <c r="M168" s="112"/>
      <c r="N168" s="112">
        <f t="shared" si="17"/>
        <v>0</v>
      </c>
      <c r="O168" s="112"/>
      <c r="P168" s="156"/>
      <c r="Q168" s="111">
        <f t="shared" si="18"/>
        <v>0</v>
      </c>
      <c r="R168" s="112"/>
      <c r="S168" s="112"/>
      <c r="T168" s="112"/>
      <c r="U168" s="112"/>
      <c r="V168" s="112"/>
      <c r="W168" s="112"/>
      <c r="X168" s="112">
        <f t="shared" si="19"/>
        <v>0</v>
      </c>
      <c r="Y168" s="112"/>
      <c r="Z168" s="156"/>
      <c r="AA168" s="111">
        <f t="shared" si="20"/>
        <v>0</v>
      </c>
      <c r="AB168" s="111">
        <v>16</v>
      </c>
      <c r="AC168" s="156"/>
      <c r="AD168" s="163"/>
    </row>
    <row r="169" spans="1:30" ht="16.399999999999999" customHeight="1" x14ac:dyDescent="0.35">
      <c r="A169" s="113" t="s">
        <v>634</v>
      </c>
      <c r="B169" s="115" t="s">
        <v>647</v>
      </c>
      <c r="C169" s="113" t="s">
        <v>741</v>
      </c>
      <c r="D169" s="115" t="s">
        <v>742</v>
      </c>
      <c r="E169" s="147" t="s">
        <v>745</v>
      </c>
      <c r="F169" s="114"/>
      <c r="G169" s="113" t="s">
        <v>747</v>
      </c>
      <c r="H169" s="112"/>
      <c r="I169" s="112"/>
      <c r="J169" s="112"/>
      <c r="K169" s="112"/>
      <c r="L169" s="112"/>
      <c r="M169" s="112"/>
      <c r="N169" s="112">
        <f t="shared" ref="N169:N200" si="21">IF(SUM(K169:M169) = 0,0,K169+L169+M169)</f>
        <v>0</v>
      </c>
      <c r="O169" s="112"/>
      <c r="P169" s="156"/>
      <c r="Q169" s="111">
        <f t="shared" ref="Q169:Q200" si="22">IF(SUM(H169:P169) = 0,0,H169+I169+J169+N169+O169+P169)</f>
        <v>0</v>
      </c>
      <c r="R169" s="112"/>
      <c r="S169" s="112"/>
      <c r="T169" s="112"/>
      <c r="U169" s="112"/>
      <c r="V169" s="112"/>
      <c r="W169" s="112"/>
      <c r="X169" s="112">
        <f t="shared" ref="X169:X200" si="23">IF(SUM(U169:W169)=0,0,U169+V169+W169)</f>
        <v>0</v>
      </c>
      <c r="Y169" s="112"/>
      <c r="Z169" s="156"/>
      <c r="AA169" s="111">
        <f t="shared" ref="AA169:AA200" si="24">IF(SUM(R169:Z169)=0,0,R169+S169+T169+X169+Y169+Z169)</f>
        <v>0</v>
      </c>
      <c r="AB169" s="111">
        <v>10</v>
      </c>
      <c r="AC169" s="156"/>
      <c r="AD169" s="163"/>
    </row>
    <row r="170" spans="1:30" ht="16.399999999999999" customHeight="1" x14ac:dyDescent="0.35">
      <c r="A170" s="113" t="s">
        <v>634</v>
      </c>
      <c r="B170" s="115" t="s">
        <v>647</v>
      </c>
      <c r="C170" s="113" t="s">
        <v>741</v>
      </c>
      <c r="D170" s="115" t="s">
        <v>742</v>
      </c>
      <c r="E170" s="147" t="s">
        <v>745</v>
      </c>
      <c r="F170" s="114"/>
      <c r="G170" s="113" t="s">
        <v>747</v>
      </c>
      <c r="H170" s="112"/>
      <c r="I170" s="112"/>
      <c r="J170" s="112"/>
      <c r="K170" s="112"/>
      <c r="L170" s="112"/>
      <c r="M170" s="112"/>
      <c r="N170" s="112">
        <f t="shared" si="21"/>
        <v>0</v>
      </c>
      <c r="O170" s="112"/>
      <c r="P170" s="156"/>
      <c r="Q170" s="111">
        <f t="shared" si="22"/>
        <v>0</v>
      </c>
      <c r="R170" s="112"/>
      <c r="S170" s="112"/>
      <c r="T170" s="112"/>
      <c r="U170" s="112"/>
      <c r="V170" s="112"/>
      <c r="W170" s="112"/>
      <c r="X170" s="112">
        <f t="shared" si="23"/>
        <v>0</v>
      </c>
      <c r="Y170" s="112"/>
      <c r="Z170" s="156"/>
      <c r="AA170" s="111">
        <f t="shared" si="24"/>
        <v>0</v>
      </c>
      <c r="AB170" s="111">
        <v>11</v>
      </c>
      <c r="AC170" s="156"/>
      <c r="AD170" s="163"/>
    </row>
    <row r="171" spans="1:30" ht="16.399999999999999" customHeight="1" x14ac:dyDescent="0.35">
      <c r="A171" s="113" t="s">
        <v>634</v>
      </c>
      <c r="B171" s="115" t="s">
        <v>647</v>
      </c>
      <c r="C171" s="113" t="s">
        <v>741</v>
      </c>
      <c r="D171" s="115" t="s">
        <v>742</v>
      </c>
      <c r="E171" s="147" t="s">
        <v>745</v>
      </c>
      <c r="F171" s="114"/>
      <c r="G171" s="113" t="s">
        <v>747</v>
      </c>
      <c r="H171" s="112"/>
      <c r="I171" s="112"/>
      <c r="J171" s="112"/>
      <c r="K171" s="112"/>
      <c r="L171" s="112"/>
      <c r="M171" s="112"/>
      <c r="N171" s="112">
        <f t="shared" si="21"/>
        <v>0</v>
      </c>
      <c r="O171" s="112"/>
      <c r="P171" s="156"/>
      <c r="Q171" s="111">
        <f t="shared" si="22"/>
        <v>0</v>
      </c>
      <c r="R171" s="112"/>
      <c r="S171" s="112"/>
      <c r="T171" s="112"/>
      <c r="U171" s="112"/>
      <c r="V171" s="112"/>
      <c r="W171" s="112"/>
      <c r="X171" s="112">
        <f t="shared" si="23"/>
        <v>0</v>
      </c>
      <c r="Y171" s="112"/>
      <c r="Z171" s="156"/>
      <c r="AA171" s="111">
        <f t="shared" si="24"/>
        <v>0</v>
      </c>
      <c r="AB171" s="111">
        <v>1</v>
      </c>
      <c r="AC171" s="156"/>
      <c r="AD171" s="163"/>
    </row>
    <row r="172" spans="1:30" ht="16.399999999999999" customHeight="1" x14ac:dyDescent="0.35">
      <c r="A172" s="113" t="s">
        <v>634</v>
      </c>
      <c r="B172" s="115" t="s">
        <v>647</v>
      </c>
      <c r="C172" s="113" t="s">
        <v>741</v>
      </c>
      <c r="D172" s="115" t="s">
        <v>742</v>
      </c>
      <c r="E172" s="147" t="s">
        <v>745</v>
      </c>
      <c r="F172" s="114"/>
      <c r="G172" s="113" t="s">
        <v>746</v>
      </c>
      <c r="H172" s="112"/>
      <c r="I172" s="112"/>
      <c r="J172" s="112"/>
      <c r="K172" s="112"/>
      <c r="L172" s="112"/>
      <c r="M172" s="112"/>
      <c r="N172" s="112">
        <f t="shared" si="21"/>
        <v>0</v>
      </c>
      <c r="O172" s="112"/>
      <c r="P172" s="156"/>
      <c r="Q172" s="111">
        <f t="shared" si="22"/>
        <v>0</v>
      </c>
      <c r="R172" s="112"/>
      <c r="S172" s="112"/>
      <c r="T172" s="112"/>
      <c r="U172" s="112"/>
      <c r="V172" s="112"/>
      <c r="W172" s="112"/>
      <c r="X172" s="112">
        <f t="shared" si="23"/>
        <v>0</v>
      </c>
      <c r="Y172" s="112"/>
      <c r="Z172" s="156"/>
      <c r="AA172" s="111">
        <f t="shared" si="24"/>
        <v>0</v>
      </c>
      <c r="AB172" s="111">
        <v>325</v>
      </c>
      <c r="AC172" s="156"/>
      <c r="AD172" s="163"/>
    </row>
    <row r="173" spans="1:30" ht="16.399999999999999" customHeight="1" x14ac:dyDescent="0.35">
      <c r="A173" s="113" t="s">
        <v>634</v>
      </c>
      <c r="B173" s="115" t="s">
        <v>647</v>
      </c>
      <c r="C173" s="113" t="s">
        <v>741</v>
      </c>
      <c r="D173" s="115" t="s">
        <v>742</v>
      </c>
      <c r="E173" s="147" t="s">
        <v>745</v>
      </c>
      <c r="F173" s="114"/>
      <c r="G173" s="113" t="s">
        <v>747</v>
      </c>
      <c r="H173" s="112"/>
      <c r="I173" s="112"/>
      <c r="J173" s="112"/>
      <c r="K173" s="112"/>
      <c r="L173" s="112"/>
      <c r="M173" s="112"/>
      <c r="N173" s="112">
        <f t="shared" si="21"/>
        <v>0</v>
      </c>
      <c r="O173" s="112"/>
      <c r="P173" s="156"/>
      <c r="Q173" s="111">
        <f t="shared" si="22"/>
        <v>0</v>
      </c>
      <c r="R173" s="112"/>
      <c r="S173" s="112"/>
      <c r="T173" s="112"/>
      <c r="U173" s="112"/>
      <c r="V173" s="112"/>
      <c r="W173" s="112"/>
      <c r="X173" s="112">
        <f t="shared" si="23"/>
        <v>0</v>
      </c>
      <c r="Y173" s="112"/>
      <c r="Z173" s="156"/>
      <c r="AA173" s="111">
        <f t="shared" si="24"/>
        <v>0</v>
      </c>
      <c r="AB173" s="111">
        <v>1</v>
      </c>
      <c r="AC173" s="156"/>
      <c r="AD173" s="163"/>
    </row>
    <row r="174" spans="1:30" ht="16.399999999999999" customHeight="1" x14ac:dyDescent="0.35">
      <c r="A174" s="113" t="s">
        <v>634</v>
      </c>
      <c r="B174" s="115" t="s">
        <v>647</v>
      </c>
      <c r="C174" s="113" t="s">
        <v>741</v>
      </c>
      <c r="D174" s="115" t="s">
        <v>742</v>
      </c>
      <c r="E174" s="147" t="s">
        <v>745</v>
      </c>
      <c r="F174" s="114"/>
      <c r="G174" s="113" t="s">
        <v>747</v>
      </c>
      <c r="H174" s="112"/>
      <c r="I174" s="112"/>
      <c r="J174" s="112"/>
      <c r="K174" s="112"/>
      <c r="L174" s="112"/>
      <c r="M174" s="112"/>
      <c r="N174" s="112">
        <f t="shared" si="21"/>
        <v>0</v>
      </c>
      <c r="O174" s="112"/>
      <c r="P174" s="156"/>
      <c r="Q174" s="111">
        <f t="shared" si="22"/>
        <v>0</v>
      </c>
      <c r="R174" s="112"/>
      <c r="S174" s="112"/>
      <c r="T174" s="112"/>
      <c r="U174" s="112"/>
      <c r="V174" s="112"/>
      <c r="W174" s="112"/>
      <c r="X174" s="112">
        <f t="shared" si="23"/>
        <v>0</v>
      </c>
      <c r="Y174" s="112"/>
      <c r="Z174" s="156"/>
      <c r="AA174" s="111">
        <f t="shared" si="24"/>
        <v>0</v>
      </c>
      <c r="AB174" s="111">
        <v>2</v>
      </c>
      <c r="AC174" s="156"/>
      <c r="AD174" s="163"/>
    </row>
    <row r="175" spans="1:30" ht="16.399999999999999" customHeight="1" x14ac:dyDescent="0.35">
      <c r="A175" s="113" t="s">
        <v>634</v>
      </c>
      <c r="B175" s="115" t="s">
        <v>647</v>
      </c>
      <c r="C175" s="113" t="s">
        <v>741</v>
      </c>
      <c r="D175" s="115" t="s">
        <v>742</v>
      </c>
      <c r="E175" s="147" t="s">
        <v>745</v>
      </c>
      <c r="F175" s="114"/>
      <c r="G175" s="113" t="s">
        <v>747</v>
      </c>
      <c r="H175" s="112"/>
      <c r="I175" s="112"/>
      <c r="J175" s="112"/>
      <c r="K175" s="112"/>
      <c r="L175" s="112"/>
      <c r="M175" s="112"/>
      <c r="N175" s="112">
        <f t="shared" si="21"/>
        <v>0</v>
      </c>
      <c r="O175" s="112"/>
      <c r="P175" s="156"/>
      <c r="Q175" s="111">
        <f t="shared" si="22"/>
        <v>0</v>
      </c>
      <c r="R175" s="112"/>
      <c r="S175" s="112"/>
      <c r="T175" s="112"/>
      <c r="U175" s="112"/>
      <c r="V175" s="112"/>
      <c r="W175" s="112"/>
      <c r="X175" s="112">
        <f t="shared" si="23"/>
        <v>0</v>
      </c>
      <c r="Y175" s="112"/>
      <c r="Z175" s="156"/>
      <c r="AA175" s="111">
        <f t="shared" si="24"/>
        <v>0</v>
      </c>
      <c r="AB175" s="111">
        <v>113</v>
      </c>
      <c r="AC175" s="156"/>
      <c r="AD175" s="163"/>
    </row>
    <row r="176" spans="1:30" ht="16.399999999999999" customHeight="1" x14ac:dyDescent="0.35">
      <c r="A176" s="113" t="s">
        <v>634</v>
      </c>
      <c r="B176" s="115" t="s">
        <v>647</v>
      </c>
      <c r="C176" s="113" t="s">
        <v>741</v>
      </c>
      <c r="D176" s="115" t="s">
        <v>742</v>
      </c>
      <c r="E176" s="147" t="s">
        <v>745</v>
      </c>
      <c r="F176" s="114"/>
      <c r="G176" s="113" t="s">
        <v>747</v>
      </c>
      <c r="H176" s="112"/>
      <c r="I176" s="112"/>
      <c r="J176" s="112"/>
      <c r="K176" s="112"/>
      <c r="L176" s="112"/>
      <c r="M176" s="112"/>
      <c r="N176" s="112">
        <f t="shared" si="21"/>
        <v>0</v>
      </c>
      <c r="O176" s="112"/>
      <c r="P176" s="156"/>
      <c r="Q176" s="111">
        <f t="shared" si="22"/>
        <v>0</v>
      </c>
      <c r="R176" s="112"/>
      <c r="S176" s="112"/>
      <c r="T176" s="112"/>
      <c r="U176" s="112"/>
      <c r="V176" s="112"/>
      <c r="W176" s="112"/>
      <c r="X176" s="112">
        <f t="shared" si="23"/>
        <v>0</v>
      </c>
      <c r="Y176" s="112"/>
      <c r="Z176" s="156"/>
      <c r="AA176" s="111">
        <f t="shared" si="24"/>
        <v>0</v>
      </c>
      <c r="AB176" s="111">
        <v>31</v>
      </c>
      <c r="AC176" s="156"/>
      <c r="AD176" s="163"/>
    </row>
    <row r="177" spans="1:30" ht="16.399999999999999" customHeight="1" x14ac:dyDescent="0.35">
      <c r="A177" s="113" t="s">
        <v>634</v>
      </c>
      <c r="B177" s="115" t="s">
        <v>647</v>
      </c>
      <c r="C177" s="113" t="s">
        <v>741</v>
      </c>
      <c r="D177" s="115" t="s">
        <v>742</v>
      </c>
      <c r="E177" s="147" t="s">
        <v>745</v>
      </c>
      <c r="F177" s="114"/>
      <c r="G177" s="113" t="s">
        <v>747</v>
      </c>
      <c r="H177" s="112"/>
      <c r="I177" s="112"/>
      <c r="J177" s="112"/>
      <c r="K177" s="112"/>
      <c r="L177" s="112"/>
      <c r="M177" s="112"/>
      <c r="N177" s="112">
        <f t="shared" si="21"/>
        <v>0</v>
      </c>
      <c r="O177" s="112"/>
      <c r="P177" s="156"/>
      <c r="Q177" s="111">
        <f t="shared" si="22"/>
        <v>0</v>
      </c>
      <c r="R177" s="112"/>
      <c r="S177" s="112"/>
      <c r="T177" s="112"/>
      <c r="U177" s="112"/>
      <c r="V177" s="112"/>
      <c r="W177" s="112"/>
      <c r="X177" s="112">
        <f t="shared" si="23"/>
        <v>0</v>
      </c>
      <c r="Y177" s="112"/>
      <c r="Z177" s="156"/>
      <c r="AA177" s="111">
        <f t="shared" si="24"/>
        <v>0</v>
      </c>
      <c r="AB177" s="111">
        <v>16</v>
      </c>
      <c r="AC177" s="156"/>
      <c r="AD177" s="163"/>
    </row>
    <row r="178" spans="1:30" ht="16.399999999999999" customHeight="1" x14ac:dyDescent="0.35">
      <c r="A178" s="113" t="s">
        <v>635</v>
      </c>
      <c r="B178" s="115" t="s">
        <v>647</v>
      </c>
      <c r="C178" s="113" t="s">
        <v>741</v>
      </c>
      <c r="D178" s="115" t="s">
        <v>742</v>
      </c>
      <c r="E178" s="147" t="s">
        <v>745</v>
      </c>
      <c r="F178" s="114"/>
      <c r="G178" s="113" t="s">
        <v>747</v>
      </c>
      <c r="H178" s="112"/>
      <c r="I178" s="112"/>
      <c r="J178" s="112"/>
      <c r="K178" s="112"/>
      <c r="L178" s="112"/>
      <c r="M178" s="112"/>
      <c r="N178" s="112">
        <f t="shared" si="21"/>
        <v>0</v>
      </c>
      <c r="O178" s="112"/>
      <c r="P178" s="156"/>
      <c r="Q178" s="111">
        <f t="shared" si="22"/>
        <v>0</v>
      </c>
      <c r="R178" s="112"/>
      <c r="S178" s="112"/>
      <c r="T178" s="112"/>
      <c r="U178" s="112"/>
      <c r="V178" s="112"/>
      <c r="W178" s="112"/>
      <c r="X178" s="112">
        <f t="shared" si="23"/>
        <v>0</v>
      </c>
      <c r="Y178" s="112"/>
      <c r="Z178" s="156"/>
      <c r="AA178" s="111">
        <f t="shared" si="24"/>
        <v>0</v>
      </c>
      <c r="AB178" s="111">
        <v>83</v>
      </c>
      <c r="AC178" s="156"/>
      <c r="AD178" s="163"/>
    </row>
    <row r="179" spans="1:30" ht="16.399999999999999" customHeight="1" x14ac:dyDescent="0.35">
      <c r="A179" s="113" t="s">
        <v>635</v>
      </c>
      <c r="B179" s="115" t="s">
        <v>647</v>
      </c>
      <c r="C179" s="113" t="s">
        <v>741</v>
      </c>
      <c r="D179" s="115" t="s">
        <v>742</v>
      </c>
      <c r="E179" s="147" t="s">
        <v>745</v>
      </c>
      <c r="F179" s="114"/>
      <c r="G179" s="113" t="s">
        <v>746</v>
      </c>
      <c r="H179" s="112"/>
      <c r="I179" s="112"/>
      <c r="J179" s="112"/>
      <c r="K179" s="112"/>
      <c r="L179" s="112"/>
      <c r="M179" s="112"/>
      <c r="N179" s="112">
        <f t="shared" si="21"/>
        <v>0</v>
      </c>
      <c r="O179" s="112"/>
      <c r="P179" s="156"/>
      <c r="Q179" s="111">
        <f t="shared" si="22"/>
        <v>0</v>
      </c>
      <c r="R179" s="112"/>
      <c r="S179" s="112"/>
      <c r="T179" s="112"/>
      <c r="U179" s="112"/>
      <c r="V179" s="112"/>
      <c r="W179" s="112"/>
      <c r="X179" s="112">
        <f t="shared" si="23"/>
        <v>0</v>
      </c>
      <c r="Y179" s="112"/>
      <c r="Z179" s="156"/>
      <c r="AA179" s="111">
        <f t="shared" si="24"/>
        <v>0</v>
      </c>
      <c r="AB179" s="111">
        <v>876</v>
      </c>
      <c r="AC179" s="156"/>
      <c r="AD179" s="163"/>
    </row>
    <row r="180" spans="1:30" ht="16.399999999999999" customHeight="1" x14ac:dyDescent="0.35">
      <c r="A180" s="113" t="s">
        <v>635</v>
      </c>
      <c r="B180" s="115" t="s">
        <v>647</v>
      </c>
      <c r="C180" s="113" t="s">
        <v>741</v>
      </c>
      <c r="D180" s="115" t="s">
        <v>742</v>
      </c>
      <c r="E180" s="147" t="s">
        <v>745</v>
      </c>
      <c r="F180" s="114"/>
      <c r="G180" s="113" t="s">
        <v>747</v>
      </c>
      <c r="H180" s="112"/>
      <c r="I180" s="112"/>
      <c r="J180" s="112"/>
      <c r="K180" s="112"/>
      <c r="L180" s="112"/>
      <c r="M180" s="112"/>
      <c r="N180" s="112">
        <f t="shared" si="21"/>
        <v>0</v>
      </c>
      <c r="O180" s="112"/>
      <c r="P180" s="156"/>
      <c r="Q180" s="111">
        <f t="shared" si="22"/>
        <v>0</v>
      </c>
      <c r="R180" s="112"/>
      <c r="S180" s="112"/>
      <c r="T180" s="112"/>
      <c r="U180" s="112"/>
      <c r="V180" s="112"/>
      <c r="W180" s="112"/>
      <c r="X180" s="112">
        <f t="shared" si="23"/>
        <v>0</v>
      </c>
      <c r="Y180" s="112"/>
      <c r="Z180" s="156"/>
      <c r="AA180" s="111">
        <f t="shared" si="24"/>
        <v>0</v>
      </c>
      <c r="AB180" s="111">
        <v>29</v>
      </c>
      <c r="AC180" s="156"/>
      <c r="AD180" s="163"/>
    </row>
    <row r="181" spans="1:30" ht="16.399999999999999" customHeight="1" x14ac:dyDescent="0.35">
      <c r="A181" s="113" t="s">
        <v>635</v>
      </c>
      <c r="B181" s="115" t="s">
        <v>647</v>
      </c>
      <c r="C181" s="113" t="s">
        <v>741</v>
      </c>
      <c r="D181" s="115" t="s">
        <v>742</v>
      </c>
      <c r="E181" s="147" t="s">
        <v>745</v>
      </c>
      <c r="F181" s="114"/>
      <c r="G181" s="113" t="s">
        <v>747</v>
      </c>
      <c r="H181" s="112"/>
      <c r="I181" s="112"/>
      <c r="J181" s="112"/>
      <c r="K181" s="112"/>
      <c r="L181" s="112"/>
      <c r="M181" s="112"/>
      <c r="N181" s="112">
        <f t="shared" si="21"/>
        <v>0</v>
      </c>
      <c r="O181" s="112"/>
      <c r="P181" s="156"/>
      <c r="Q181" s="111">
        <f t="shared" si="22"/>
        <v>0</v>
      </c>
      <c r="R181" s="112"/>
      <c r="S181" s="112"/>
      <c r="T181" s="112"/>
      <c r="U181" s="112"/>
      <c r="V181" s="112"/>
      <c r="W181" s="112"/>
      <c r="X181" s="112">
        <f t="shared" si="23"/>
        <v>0</v>
      </c>
      <c r="Y181" s="112"/>
      <c r="Z181" s="156"/>
      <c r="AA181" s="111">
        <f t="shared" si="24"/>
        <v>0</v>
      </c>
      <c r="AB181" s="111">
        <v>9</v>
      </c>
      <c r="AC181" s="156"/>
      <c r="AD181" s="163"/>
    </row>
    <row r="182" spans="1:30" ht="16.399999999999999" customHeight="1" x14ac:dyDescent="0.35">
      <c r="A182" s="113" t="s">
        <v>635</v>
      </c>
      <c r="B182" s="115" t="s">
        <v>647</v>
      </c>
      <c r="C182" s="113" t="s">
        <v>741</v>
      </c>
      <c r="D182" s="115" t="s">
        <v>742</v>
      </c>
      <c r="E182" s="147" t="s">
        <v>745</v>
      </c>
      <c r="F182" s="114"/>
      <c r="G182" s="113" t="s">
        <v>747</v>
      </c>
      <c r="H182" s="112"/>
      <c r="I182" s="112"/>
      <c r="J182" s="112"/>
      <c r="K182" s="112"/>
      <c r="L182" s="112"/>
      <c r="M182" s="112"/>
      <c r="N182" s="112">
        <f t="shared" si="21"/>
        <v>0</v>
      </c>
      <c r="O182" s="112"/>
      <c r="P182" s="156"/>
      <c r="Q182" s="111">
        <f t="shared" si="22"/>
        <v>0</v>
      </c>
      <c r="R182" s="112"/>
      <c r="S182" s="112"/>
      <c r="T182" s="112"/>
      <c r="U182" s="112"/>
      <c r="V182" s="112"/>
      <c r="W182" s="112"/>
      <c r="X182" s="112">
        <f t="shared" si="23"/>
        <v>0</v>
      </c>
      <c r="Y182" s="112"/>
      <c r="Z182" s="156"/>
      <c r="AA182" s="111">
        <f t="shared" si="24"/>
        <v>0</v>
      </c>
      <c r="AB182" s="111">
        <v>54</v>
      </c>
      <c r="AC182" s="156"/>
      <c r="AD182" s="163"/>
    </row>
    <row r="183" spans="1:30" ht="16.399999999999999" customHeight="1" x14ac:dyDescent="0.35">
      <c r="A183" s="113" t="s">
        <v>635</v>
      </c>
      <c r="B183" s="115" t="s">
        <v>647</v>
      </c>
      <c r="C183" s="113" t="s">
        <v>741</v>
      </c>
      <c r="D183" s="115" t="s">
        <v>742</v>
      </c>
      <c r="E183" s="147" t="s">
        <v>745</v>
      </c>
      <c r="F183" s="114"/>
      <c r="G183" s="113" t="s">
        <v>747</v>
      </c>
      <c r="H183" s="112"/>
      <c r="I183" s="112"/>
      <c r="J183" s="112"/>
      <c r="K183" s="112"/>
      <c r="L183" s="112"/>
      <c r="M183" s="112"/>
      <c r="N183" s="112">
        <f t="shared" si="21"/>
        <v>0</v>
      </c>
      <c r="O183" s="112"/>
      <c r="P183" s="156"/>
      <c r="Q183" s="111">
        <f t="shared" si="22"/>
        <v>0</v>
      </c>
      <c r="R183" s="112"/>
      <c r="S183" s="112"/>
      <c r="T183" s="112"/>
      <c r="U183" s="112"/>
      <c r="V183" s="112"/>
      <c r="W183" s="112"/>
      <c r="X183" s="112">
        <f t="shared" si="23"/>
        <v>0</v>
      </c>
      <c r="Y183" s="112"/>
      <c r="Z183" s="156"/>
      <c r="AA183" s="111">
        <f t="shared" si="24"/>
        <v>0</v>
      </c>
      <c r="AB183" s="111">
        <v>128</v>
      </c>
      <c r="AC183" s="156"/>
      <c r="AD183" s="163"/>
    </row>
    <row r="184" spans="1:30" ht="16.399999999999999" customHeight="1" x14ac:dyDescent="0.35">
      <c r="A184" s="113" t="s">
        <v>635</v>
      </c>
      <c r="B184" s="115" t="s">
        <v>647</v>
      </c>
      <c r="C184" s="113" t="s">
        <v>741</v>
      </c>
      <c r="D184" s="115" t="s">
        <v>742</v>
      </c>
      <c r="E184" s="147" t="s">
        <v>745</v>
      </c>
      <c r="F184" s="114"/>
      <c r="G184" s="113" t="s">
        <v>747</v>
      </c>
      <c r="H184" s="112"/>
      <c r="I184" s="112"/>
      <c r="J184" s="112"/>
      <c r="K184" s="112"/>
      <c r="L184" s="112"/>
      <c r="M184" s="112"/>
      <c r="N184" s="112">
        <f t="shared" si="21"/>
        <v>0</v>
      </c>
      <c r="O184" s="112"/>
      <c r="P184" s="156"/>
      <c r="Q184" s="111">
        <f t="shared" si="22"/>
        <v>0</v>
      </c>
      <c r="R184" s="112"/>
      <c r="S184" s="112"/>
      <c r="T184" s="112"/>
      <c r="U184" s="112"/>
      <c r="V184" s="112"/>
      <c r="W184" s="112"/>
      <c r="X184" s="112">
        <f t="shared" si="23"/>
        <v>0</v>
      </c>
      <c r="Y184" s="112"/>
      <c r="Z184" s="156"/>
      <c r="AA184" s="111">
        <f t="shared" si="24"/>
        <v>0</v>
      </c>
      <c r="AB184" s="111">
        <v>3</v>
      </c>
      <c r="AC184" s="156"/>
      <c r="AD184" s="163"/>
    </row>
    <row r="185" spans="1:30" ht="16.399999999999999" customHeight="1" x14ac:dyDescent="0.35">
      <c r="A185" s="113" t="s">
        <v>635</v>
      </c>
      <c r="B185" s="115" t="s">
        <v>647</v>
      </c>
      <c r="C185" s="113" t="s">
        <v>741</v>
      </c>
      <c r="D185" s="115" t="s">
        <v>742</v>
      </c>
      <c r="E185" s="147" t="s">
        <v>745</v>
      </c>
      <c r="F185" s="114"/>
      <c r="G185" s="113" t="s">
        <v>747</v>
      </c>
      <c r="H185" s="112"/>
      <c r="I185" s="112"/>
      <c r="J185" s="112"/>
      <c r="K185" s="112"/>
      <c r="L185" s="112"/>
      <c r="M185" s="112"/>
      <c r="N185" s="112">
        <f t="shared" si="21"/>
        <v>0</v>
      </c>
      <c r="O185" s="112"/>
      <c r="P185" s="156"/>
      <c r="Q185" s="111">
        <f t="shared" si="22"/>
        <v>0</v>
      </c>
      <c r="R185" s="112"/>
      <c r="S185" s="112"/>
      <c r="T185" s="112"/>
      <c r="U185" s="112"/>
      <c r="V185" s="112"/>
      <c r="W185" s="112"/>
      <c r="X185" s="112">
        <f t="shared" si="23"/>
        <v>0</v>
      </c>
      <c r="Y185" s="112"/>
      <c r="Z185" s="156"/>
      <c r="AA185" s="111">
        <f t="shared" si="24"/>
        <v>0</v>
      </c>
      <c r="AB185" s="111">
        <v>8</v>
      </c>
      <c r="AC185" s="156"/>
      <c r="AD185" s="163"/>
    </row>
    <row r="186" spans="1:30" ht="16.399999999999999" customHeight="1" x14ac:dyDescent="0.35">
      <c r="A186" s="113" t="s">
        <v>635</v>
      </c>
      <c r="B186" s="115" t="s">
        <v>647</v>
      </c>
      <c r="C186" s="113" t="s">
        <v>741</v>
      </c>
      <c r="D186" s="115" t="s">
        <v>742</v>
      </c>
      <c r="E186" s="147" t="s">
        <v>745</v>
      </c>
      <c r="F186" s="114"/>
      <c r="G186" s="113" t="s">
        <v>747</v>
      </c>
      <c r="H186" s="112"/>
      <c r="I186" s="112"/>
      <c r="J186" s="112"/>
      <c r="K186" s="112"/>
      <c r="L186" s="112"/>
      <c r="M186" s="112"/>
      <c r="N186" s="112">
        <f t="shared" si="21"/>
        <v>0</v>
      </c>
      <c r="O186" s="112"/>
      <c r="P186" s="156"/>
      <c r="Q186" s="111">
        <f t="shared" si="22"/>
        <v>0</v>
      </c>
      <c r="R186" s="112"/>
      <c r="S186" s="112"/>
      <c r="T186" s="112"/>
      <c r="U186" s="112"/>
      <c r="V186" s="112"/>
      <c r="W186" s="112"/>
      <c r="X186" s="112">
        <f t="shared" si="23"/>
        <v>0</v>
      </c>
      <c r="Y186" s="112"/>
      <c r="Z186" s="156"/>
      <c r="AA186" s="111">
        <f t="shared" si="24"/>
        <v>0</v>
      </c>
      <c r="AB186" s="111">
        <v>55</v>
      </c>
      <c r="AC186" s="156"/>
      <c r="AD186" s="163"/>
    </row>
    <row r="187" spans="1:30" ht="16.399999999999999" customHeight="1" x14ac:dyDescent="0.35">
      <c r="A187" s="113" t="s">
        <v>631</v>
      </c>
      <c r="B187" s="115" t="s">
        <v>647</v>
      </c>
      <c r="C187" s="113" t="s">
        <v>741</v>
      </c>
      <c r="D187" s="115" t="s">
        <v>742</v>
      </c>
      <c r="E187" s="147" t="s">
        <v>745</v>
      </c>
      <c r="F187" s="114"/>
      <c r="G187" s="113" t="s">
        <v>746</v>
      </c>
      <c r="H187" s="112"/>
      <c r="I187" s="112"/>
      <c r="J187" s="112"/>
      <c r="K187" s="112"/>
      <c r="L187" s="112"/>
      <c r="M187" s="112"/>
      <c r="N187" s="112">
        <f t="shared" si="21"/>
        <v>0</v>
      </c>
      <c r="O187" s="112"/>
      <c r="P187" s="156"/>
      <c r="Q187" s="111">
        <f t="shared" si="22"/>
        <v>0</v>
      </c>
      <c r="R187" s="112"/>
      <c r="S187" s="112"/>
      <c r="T187" s="112"/>
      <c r="U187" s="112"/>
      <c r="V187" s="112"/>
      <c r="W187" s="112"/>
      <c r="X187" s="112">
        <f t="shared" si="23"/>
        <v>0</v>
      </c>
      <c r="Y187" s="112"/>
      <c r="Z187" s="156"/>
      <c r="AA187" s="111">
        <f t="shared" si="24"/>
        <v>0</v>
      </c>
      <c r="AB187" s="111">
        <v>43</v>
      </c>
      <c r="AC187" s="156"/>
      <c r="AD187" s="163"/>
    </row>
    <row r="188" spans="1:30" ht="16.399999999999999" customHeight="1" x14ac:dyDescent="0.35">
      <c r="A188" s="113" t="s">
        <v>632</v>
      </c>
      <c r="B188" s="115" t="s">
        <v>647</v>
      </c>
      <c r="C188" s="113" t="s">
        <v>741</v>
      </c>
      <c r="D188" s="115" t="s">
        <v>742</v>
      </c>
      <c r="E188" s="147" t="s">
        <v>745</v>
      </c>
      <c r="F188" s="114"/>
      <c r="G188" s="113" t="s">
        <v>746</v>
      </c>
      <c r="H188" s="112"/>
      <c r="I188" s="112"/>
      <c r="J188" s="112"/>
      <c r="K188" s="112"/>
      <c r="L188" s="112"/>
      <c r="M188" s="112"/>
      <c r="N188" s="112">
        <f t="shared" si="21"/>
        <v>0</v>
      </c>
      <c r="O188" s="112"/>
      <c r="P188" s="156"/>
      <c r="Q188" s="111">
        <f t="shared" si="22"/>
        <v>0</v>
      </c>
      <c r="R188" s="112"/>
      <c r="S188" s="112"/>
      <c r="T188" s="112"/>
      <c r="U188" s="112"/>
      <c r="V188" s="112"/>
      <c r="W188" s="112"/>
      <c r="X188" s="112">
        <f t="shared" si="23"/>
        <v>0</v>
      </c>
      <c r="Y188" s="112"/>
      <c r="Z188" s="156"/>
      <c r="AA188" s="111">
        <f t="shared" si="24"/>
        <v>0</v>
      </c>
      <c r="AB188" s="111">
        <v>143</v>
      </c>
      <c r="AC188" s="156"/>
      <c r="AD188" s="163"/>
    </row>
    <row r="189" spans="1:30" ht="16.399999999999999" customHeight="1" x14ac:dyDescent="0.35">
      <c r="A189" s="113" t="s">
        <v>637</v>
      </c>
      <c r="B189" s="115" t="s">
        <v>647</v>
      </c>
      <c r="C189" s="113" t="s">
        <v>741</v>
      </c>
      <c r="D189" s="115" t="s">
        <v>742</v>
      </c>
      <c r="E189" s="147" t="s">
        <v>745</v>
      </c>
      <c r="F189" s="114"/>
      <c r="G189" s="113" t="s">
        <v>746</v>
      </c>
      <c r="H189" s="112"/>
      <c r="I189" s="112"/>
      <c r="J189" s="112"/>
      <c r="K189" s="112"/>
      <c r="L189" s="112"/>
      <c r="M189" s="112"/>
      <c r="N189" s="112">
        <f t="shared" si="21"/>
        <v>0</v>
      </c>
      <c r="O189" s="112"/>
      <c r="P189" s="156"/>
      <c r="Q189" s="111">
        <f t="shared" si="22"/>
        <v>0</v>
      </c>
      <c r="R189" s="112"/>
      <c r="S189" s="112"/>
      <c r="T189" s="112"/>
      <c r="U189" s="112"/>
      <c r="V189" s="112"/>
      <c r="W189" s="112"/>
      <c r="X189" s="112">
        <f t="shared" si="23"/>
        <v>0</v>
      </c>
      <c r="Y189" s="112"/>
      <c r="Z189" s="156"/>
      <c r="AA189" s="111">
        <f t="shared" si="24"/>
        <v>0</v>
      </c>
      <c r="AB189" s="111">
        <v>862</v>
      </c>
      <c r="AC189" s="156"/>
      <c r="AD189" s="163"/>
    </row>
    <row r="190" spans="1:30" ht="16.399999999999999" customHeight="1" x14ac:dyDescent="0.35">
      <c r="A190" s="113" t="s">
        <v>637</v>
      </c>
      <c r="B190" s="115" t="s">
        <v>647</v>
      </c>
      <c r="C190" s="113" t="s">
        <v>741</v>
      </c>
      <c r="D190" s="115" t="s">
        <v>742</v>
      </c>
      <c r="E190" s="147" t="s">
        <v>745</v>
      </c>
      <c r="F190" s="114"/>
      <c r="G190" s="113" t="s">
        <v>747</v>
      </c>
      <c r="H190" s="112"/>
      <c r="I190" s="112"/>
      <c r="J190" s="112"/>
      <c r="K190" s="112"/>
      <c r="L190" s="112"/>
      <c r="M190" s="112"/>
      <c r="N190" s="112">
        <f t="shared" si="21"/>
        <v>0</v>
      </c>
      <c r="O190" s="112"/>
      <c r="P190" s="156"/>
      <c r="Q190" s="111">
        <f t="shared" si="22"/>
        <v>0</v>
      </c>
      <c r="R190" s="112"/>
      <c r="S190" s="112"/>
      <c r="T190" s="112"/>
      <c r="U190" s="112"/>
      <c r="V190" s="112"/>
      <c r="W190" s="112"/>
      <c r="X190" s="112">
        <f t="shared" si="23"/>
        <v>0</v>
      </c>
      <c r="Y190" s="112"/>
      <c r="Z190" s="156"/>
      <c r="AA190" s="111">
        <f t="shared" si="24"/>
        <v>0</v>
      </c>
      <c r="AB190" s="111">
        <v>16</v>
      </c>
      <c r="AC190" s="156"/>
      <c r="AD190" s="163"/>
    </row>
    <row r="191" spans="1:30" ht="16.399999999999999" customHeight="1" x14ac:dyDescent="0.35">
      <c r="A191" s="113" t="s">
        <v>637</v>
      </c>
      <c r="B191" s="115" t="s">
        <v>647</v>
      </c>
      <c r="C191" s="113" t="s">
        <v>741</v>
      </c>
      <c r="D191" s="115" t="s">
        <v>742</v>
      </c>
      <c r="E191" s="147" t="s">
        <v>745</v>
      </c>
      <c r="F191" s="114"/>
      <c r="G191" s="113" t="s">
        <v>747</v>
      </c>
      <c r="H191" s="112"/>
      <c r="I191" s="112"/>
      <c r="J191" s="112"/>
      <c r="K191" s="112"/>
      <c r="L191" s="112"/>
      <c r="M191" s="112"/>
      <c r="N191" s="112">
        <f t="shared" si="21"/>
        <v>0</v>
      </c>
      <c r="O191" s="112"/>
      <c r="P191" s="156"/>
      <c r="Q191" s="111">
        <f t="shared" si="22"/>
        <v>0</v>
      </c>
      <c r="R191" s="112"/>
      <c r="S191" s="112"/>
      <c r="T191" s="112"/>
      <c r="U191" s="112"/>
      <c r="V191" s="112"/>
      <c r="W191" s="112"/>
      <c r="X191" s="112">
        <f t="shared" si="23"/>
        <v>0</v>
      </c>
      <c r="Y191" s="112"/>
      <c r="Z191" s="156"/>
      <c r="AA191" s="111">
        <f t="shared" si="24"/>
        <v>0</v>
      </c>
      <c r="AB191" s="111">
        <v>1</v>
      </c>
      <c r="AC191" s="156"/>
      <c r="AD191" s="163"/>
    </row>
    <row r="192" spans="1:30" ht="16.399999999999999" customHeight="1" x14ac:dyDescent="0.35">
      <c r="A192" s="113" t="s">
        <v>637</v>
      </c>
      <c r="B192" s="115" t="s">
        <v>647</v>
      </c>
      <c r="C192" s="113" t="s">
        <v>741</v>
      </c>
      <c r="D192" s="115" t="s">
        <v>742</v>
      </c>
      <c r="E192" s="147" t="s">
        <v>745</v>
      </c>
      <c r="F192" s="114"/>
      <c r="G192" s="113" t="s">
        <v>747</v>
      </c>
      <c r="H192" s="112"/>
      <c r="I192" s="112"/>
      <c r="J192" s="112"/>
      <c r="K192" s="112"/>
      <c r="L192" s="112"/>
      <c r="M192" s="112"/>
      <c r="N192" s="112">
        <f t="shared" si="21"/>
        <v>0</v>
      </c>
      <c r="O192" s="112"/>
      <c r="P192" s="156"/>
      <c r="Q192" s="111">
        <f t="shared" si="22"/>
        <v>0</v>
      </c>
      <c r="R192" s="112"/>
      <c r="S192" s="112"/>
      <c r="T192" s="112"/>
      <c r="U192" s="112"/>
      <c r="V192" s="112"/>
      <c r="W192" s="112"/>
      <c r="X192" s="112">
        <f t="shared" si="23"/>
        <v>0</v>
      </c>
      <c r="Y192" s="112"/>
      <c r="Z192" s="156"/>
      <c r="AA192" s="111">
        <f t="shared" si="24"/>
        <v>0</v>
      </c>
      <c r="AB192" s="111">
        <v>2</v>
      </c>
      <c r="AC192" s="156"/>
      <c r="AD192" s="163"/>
    </row>
    <row r="193" spans="1:30" s="12" customFormat="1" ht="14.15" customHeight="1" x14ac:dyDescent="0.35">
      <c r="A193" s="113" t="s">
        <v>638</v>
      </c>
      <c r="B193" s="115" t="s">
        <v>647</v>
      </c>
      <c r="C193" s="113" t="s">
        <v>741</v>
      </c>
      <c r="D193" s="115" t="s">
        <v>742</v>
      </c>
      <c r="E193" s="147" t="s">
        <v>745</v>
      </c>
      <c r="F193" s="114"/>
      <c r="G193" s="113" t="s">
        <v>746</v>
      </c>
      <c r="H193" s="112"/>
      <c r="I193" s="112"/>
      <c r="J193" s="112"/>
      <c r="K193" s="112"/>
      <c r="L193" s="112"/>
      <c r="M193" s="112"/>
      <c r="N193" s="112">
        <f t="shared" si="21"/>
        <v>0</v>
      </c>
      <c r="O193" s="112"/>
      <c r="P193" s="156"/>
      <c r="Q193" s="111">
        <f t="shared" si="22"/>
        <v>0</v>
      </c>
      <c r="R193" s="112"/>
      <c r="S193" s="112"/>
      <c r="T193" s="112"/>
      <c r="U193" s="112"/>
      <c r="V193" s="112"/>
      <c r="W193" s="112"/>
      <c r="X193" s="112">
        <f t="shared" si="23"/>
        <v>0</v>
      </c>
      <c r="Y193" s="112"/>
      <c r="Z193" s="156"/>
      <c r="AA193" s="111">
        <f t="shared" si="24"/>
        <v>0</v>
      </c>
      <c r="AB193" s="111">
        <v>3033</v>
      </c>
      <c r="AC193" s="156"/>
      <c r="AD193" s="163"/>
    </row>
    <row r="194" spans="1:30" s="12" customFormat="1" ht="14.15" hidden="1" customHeight="1" x14ac:dyDescent="0.35">
      <c r="A194" s="113" t="s">
        <v>633</v>
      </c>
      <c r="B194" s="115" t="s">
        <v>647</v>
      </c>
      <c r="C194" s="113" t="s">
        <v>741</v>
      </c>
      <c r="D194" s="115" t="s">
        <v>743</v>
      </c>
      <c r="E194" s="147" t="s">
        <v>745</v>
      </c>
      <c r="F194" s="114"/>
      <c r="G194" s="113" t="s">
        <v>747</v>
      </c>
      <c r="H194" s="112"/>
      <c r="I194" s="112"/>
      <c r="J194" s="112"/>
      <c r="K194" s="112"/>
      <c r="L194" s="112"/>
      <c r="M194" s="112"/>
      <c r="N194" s="112">
        <f t="shared" si="21"/>
        <v>0</v>
      </c>
      <c r="O194" s="112"/>
      <c r="P194" s="156"/>
      <c r="Q194" s="111">
        <f t="shared" si="22"/>
        <v>0</v>
      </c>
      <c r="R194" s="112"/>
      <c r="S194" s="112"/>
      <c r="T194" s="112"/>
      <c r="U194" s="112"/>
      <c r="V194" s="112"/>
      <c r="W194" s="112"/>
      <c r="X194" s="112">
        <f t="shared" si="23"/>
        <v>0</v>
      </c>
      <c r="Y194" s="112"/>
      <c r="Z194" s="156"/>
      <c r="AA194" s="111">
        <f t="shared" si="24"/>
        <v>0</v>
      </c>
      <c r="AB194" s="111">
        <v>32</v>
      </c>
      <c r="AC194" s="156"/>
      <c r="AD194" s="163"/>
    </row>
    <row r="195" spans="1:30" s="12" customFormat="1" ht="14.15" hidden="1" customHeight="1" x14ac:dyDescent="0.35">
      <c r="A195" s="113" t="s">
        <v>637</v>
      </c>
      <c r="B195" s="115" t="s">
        <v>647</v>
      </c>
      <c r="C195" s="113" t="s">
        <v>741</v>
      </c>
      <c r="D195" s="115" t="s">
        <v>743</v>
      </c>
      <c r="E195" s="147" t="s">
        <v>745</v>
      </c>
      <c r="F195" s="114"/>
      <c r="G195" s="113" t="s">
        <v>747</v>
      </c>
      <c r="H195" s="112"/>
      <c r="I195" s="112"/>
      <c r="J195" s="112"/>
      <c r="K195" s="112"/>
      <c r="L195" s="112"/>
      <c r="M195" s="112"/>
      <c r="N195" s="112">
        <f t="shared" si="21"/>
        <v>0</v>
      </c>
      <c r="O195" s="112"/>
      <c r="P195" s="156"/>
      <c r="Q195" s="111">
        <f t="shared" si="22"/>
        <v>0</v>
      </c>
      <c r="R195" s="112"/>
      <c r="S195" s="112"/>
      <c r="T195" s="112"/>
      <c r="U195" s="112"/>
      <c r="V195" s="112"/>
      <c r="W195" s="112"/>
      <c r="X195" s="112">
        <f t="shared" si="23"/>
        <v>0</v>
      </c>
      <c r="Y195" s="112"/>
      <c r="Z195" s="156"/>
      <c r="AA195" s="111">
        <f t="shared" si="24"/>
        <v>0</v>
      </c>
      <c r="AB195" s="111">
        <v>1</v>
      </c>
      <c r="AC195" s="156"/>
      <c r="AD195" s="163"/>
    </row>
    <row r="196" spans="1:30" s="12" customFormat="1" ht="14.15" hidden="1" customHeight="1" x14ac:dyDescent="0.35">
      <c r="A196" s="113" t="s">
        <v>633</v>
      </c>
      <c r="B196" s="115" t="s">
        <v>647</v>
      </c>
      <c r="C196" s="113" t="s">
        <v>741</v>
      </c>
      <c r="D196" s="115" t="s">
        <v>743</v>
      </c>
      <c r="E196" s="147" t="s">
        <v>745</v>
      </c>
      <c r="F196" s="114"/>
      <c r="G196" s="113" t="s">
        <v>747</v>
      </c>
      <c r="H196" s="112"/>
      <c r="I196" s="112"/>
      <c r="J196" s="112"/>
      <c r="K196" s="112"/>
      <c r="L196" s="112"/>
      <c r="M196" s="112"/>
      <c r="N196" s="112">
        <f t="shared" si="21"/>
        <v>0</v>
      </c>
      <c r="O196" s="112"/>
      <c r="P196" s="156"/>
      <c r="Q196" s="111">
        <f t="shared" si="22"/>
        <v>0</v>
      </c>
      <c r="R196" s="112"/>
      <c r="S196" s="112"/>
      <c r="T196" s="112"/>
      <c r="U196" s="112"/>
      <c r="V196" s="112"/>
      <c r="W196" s="112"/>
      <c r="X196" s="112">
        <f t="shared" si="23"/>
        <v>0</v>
      </c>
      <c r="Y196" s="112"/>
      <c r="Z196" s="156"/>
      <c r="AA196" s="111">
        <f t="shared" si="24"/>
        <v>0</v>
      </c>
      <c r="AB196" s="111">
        <v>4</v>
      </c>
      <c r="AC196" s="156"/>
      <c r="AD196" s="163"/>
    </row>
    <row r="197" spans="1:30" s="12" customFormat="1" ht="14.15" hidden="1" customHeight="1" x14ac:dyDescent="0.35">
      <c r="A197" s="113" t="s">
        <v>633</v>
      </c>
      <c r="B197" s="115" t="s">
        <v>647</v>
      </c>
      <c r="C197" s="113" t="s">
        <v>741</v>
      </c>
      <c r="D197" s="115" t="s">
        <v>744</v>
      </c>
      <c r="E197" s="147" t="s">
        <v>745</v>
      </c>
      <c r="F197" s="114"/>
      <c r="G197" s="113" t="s">
        <v>747</v>
      </c>
      <c r="H197" s="112"/>
      <c r="I197" s="112"/>
      <c r="J197" s="112"/>
      <c r="K197" s="112"/>
      <c r="L197" s="112"/>
      <c r="M197" s="112"/>
      <c r="N197" s="112">
        <f t="shared" si="21"/>
        <v>0</v>
      </c>
      <c r="O197" s="112"/>
      <c r="P197" s="156"/>
      <c r="Q197" s="111">
        <f t="shared" si="22"/>
        <v>0</v>
      </c>
      <c r="R197" s="112"/>
      <c r="S197" s="112"/>
      <c r="T197" s="112"/>
      <c r="U197" s="112"/>
      <c r="V197" s="112"/>
      <c r="W197" s="112"/>
      <c r="X197" s="112">
        <f t="shared" si="23"/>
        <v>0</v>
      </c>
      <c r="Y197" s="112"/>
      <c r="Z197" s="156"/>
      <c r="AA197" s="111">
        <f t="shared" si="24"/>
        <v>0</v>
      </c>
      <c r="AB197" s="111">
        <v>142</v>
      </c>
      <c r="AC197" s="156"/>
      <c r="AD197" s="163"/>
    </row>
    <row r="198" spans="1:30" s="12" customFormat="1" ht="14.15" hidden="1" customHeight="1" x14ac:dyDescent="0.35">
      <c r="A198" s="113" t="s">
        <v>633</v>
      </c>
      <c r="B198" s="115" t="s">
        <v>647</v>
      </c>
      <c r="C198" s="113" t="s">
        <v>741</v>
      </c>
      <c r="D198" s="115" t="s">
        <v>744</v>
      </c>
      <c r="E198" s="147" t="s">
        <v>745</v>
      </c>
      <c r="F198" s="114"/>
      <c r="G198" s="113" t="s">
        <v>747</v>
      </c>
      <c r="H198" s="112"/>
      <c r="I198" s="112"/>
      <c r="J198" s="112"/>
      <c r="K198" s="112"/>
      <c r="L198" s="112"/>
      <c r="M198" s="112"/>
      <c r="N198" s="112">
        <f t="shared" si="21"/>
        <v>0</v>
      </c>
      <c r="O198" s="112"/>
      <c r="P198" s="156"/>
      <c r="Q198" s="111">
        <f t="shared" si="22"/>
        <v>0</v>
      </c>
      <c r="R198" s="112"/>
      <c r="S198" s="112"/>
      <c r="T198" s="112"/>
      <c r="U198" s="112"/>
      <c r="V198" s="112"/>
      <c r="W198" s="112"/>
      <c r="X198" s="112">
        <f t="shared" si="23"/>
        <v>0</v>
      </c>
      <c r="Y198" s="112"/>
      <c r="Z198" s="156"/>
      <c r="AA198" s="111">
        <f t="shared" si="24"/>
        <v>0</v>
      </c>
      <c r="AB198" s="111">
        <v>1</v>
      </c>
      <c r="AC198" s="156"/>
      <c r="AD198" s="163"/>
    </row>
    <row r="199" spans="1:30" s="12" customFormat="1" ht="14.15" hidden="1" customHeight="1" x14ac:dyDescent="0.35">
      <c r="A199" s="113" t="s">
        <v>633</v>
      </c>
      <c r="B199" s="115" t="s">
        <v>647</v>
      </c>
      <c r="C199" s="113" t="s">
        <v>741</v>
      </c>
      <c r="D199" s="115" t="s">
        <v>744</v>
      </c>
      <c r="E199" s="147" t="s">
        <v>745</v>
      </c>
      <c r="F199" s="114"/>
      <c r="G199" s="113" t="s">
        <v>747</v>
      </c>
      <c r="H199" s="112"/>
      <c r="I199" s="112"/>
      <c r="J199" s="112"/>
      <c r="K199" s="112"/>
      <c r="L199" s="112"/>
      <c r="M199" s="112"/>
      <c r="N199" s="112">
        <f t="shared" si="21"/>
        <v>0</v>
      </c>
      <c r="O199" s="112"/>
      <c r="P199" s="156"/>
      <c r="Q199" s="111">
        <f t="shared" si="22"/>
        <v>0</v>
      </c>
      <c r="R199" s="112"/>
      <c r="S199" s="112"/>
      <c r="T199" s="112"/>
      <c r="U199" s="112"/>
      <c r="V199" s="112"/>
      <c r="W199" s="112"/>
      <c r="X199" s="112">
        <f t="shared" si="23"/>
        <v>0</v>
      </c>
      <c r="Y199" s="112"/>
      <c r="Z199" s="156"/>
      <c r="AA199" s="111">
        <f t="shared" si="24"/>
        <v>0</v>
      </c>
      <c r="AB199" s="111">
        <v>22</v>
      </c>
      <c r="AC199" s="156"/>
      <c r="AD199" s="163"/>
    </row>
    <row r="200" spans="1:30" s="12" customFormat="1" ht="14.15" hidden="1" customHeight="1" x14ac:dyDescent="0.35">
      <c r="A200" s="113" t="s">
        <v>633</v>
      </c>
      <c r="B200" s="115" t="s">
        <v>647</v>
      </c>
      <c r="C200" s="113" t="s">
        <v>741</v>
      </c>
      <c r="D200" s="115" t="s">
        <v>744</v>
      </c>
      <c r="E200" s="147" t="s">
        <v>745</v>
      </c>
      <c r="F200" s="114"/>
      <c r="G200" s="113" t="s">
        <v>746</v>
      </c>
      <c r="H200" s="112"/>
      <c r="I200" s="112"/>
      <c r="J200" s="112"/>
      <c r="K200" s="112"/>
      <c r="L200" s="112"/>
      <c r="M200" s="112"/>
      <c r="N200" s="112">
        <f t="shared" si="21"/>
        <v>0</v>
      </c>
      <c r="O200" s="112"/>
      <c r="P200" s="156"/>
      <c r="Q200" s="111">
        <f t="shared" si="22"/>
        <v>0</v>
      </c>
      <c r="R200" s="112"/>
      <c r="S200" s="112"/>
      <c r="T200" s="112"/>
      <c r="U200" s="112"/>
      <c r="V200" s="112"/>
      <c r="W200" s="112"/>
      <c r="X200" s="112">
        <f t="shared" si="23"/>
        <v>0</v>
      </c>
      <c r="Y200" s="112"/>
      <c r="Z200" s="156"/>
      <c r="AA200" s="111">
        <f t="shared" si="24"/>
        <v>0</v>
      </c>
      <c r="AB200" s="111">
        <v>14</v>
      </c>
      <c r="AC200" s="156"/>
      <c r="AD200" s="163"/>
    </row>
    <row r="201" spans="1:30" s="12" customFormat="1" ht="14.15" hidden="1" customHeight="1" x14ac:dyDescent="0.35">
      <c r="A201" s="113" t="s">
        <v>633</v>
      </c>
      <c r="B201" s="115" t="s">
        <v>647</v>
      </c>
      <c r="C201" s="113" t="s">
        <v>741</v>
      </c>
      <c r="D201" s="115" t="s">
        <v>744</v>
      </c>
      <c r="E201" s="147" t="s">
        <v>745</v>
      </c>
      <c r="F201" s="114"/>
      <c r="G201" s="113" t="s">
        <v>747</v>
      </c>
      <c r="H201" s="112"/>
      <c r="I201" s="112"/>
      <c r="J201" s="112"/>
      <c r="K201" s="112"/>
      <c r="L201" s="112"/>
      <c r="M201" s="112"/>
      <c r="N201" s="112">
        <f t="shared" ref="N201:N205" si="25">IF(SUM(K201:M201) = 0,0,K201+L201+M201)</f>
        <v>0</v>
      </c>
      <c r="O201" s="112"/>
      <c r="P201" s="156"/>
      <c r="Q201" s="111">
        <f t="shared" ref="Q201:Q205" si="26">IF(SUM(H201:P201) = 0,0,H201+I201+J201+N201+O201+P201)</f>
        <v>0</v>
      </c>
      <c r="R201" s="112"/>
      <c r="S201" s="112"/>
      <c r="T201" s="112"/>
      <c r="U201" s="112"/>
      <c r="V201" s="112"/>
      <c r="W201" s="112"/>
      <c r="X201" s="112">
        <f t="shared" ref="X201:X205" si="27">IF(SUM(U201:W201)=0,0,U201+V201+W201)</f>
        <v>0</v>
      </c>
      <c r="Y201" s="112"/>
      <c r="Z201" s="156"/>
      <c r="AA201" s="111">
        <f t="shared" ref="AA201:AA205" si="28">IF(SUM(R201:Z201)=0,0,R201+S201+T201+X201+Y201+Z201)</f>
        <v>0</v>
      </c>
      <c r="AB201" s="111">
        <v>3</v>
      </c>
      <c r="AC201" s="156"/>
      <c r="AD201" s="163"/>
    </row>
    <row r="202" spans="1:30" s="12" customFormat="1" ht="14.15" hidden="1" customHeight="1" x14ac:dyDescent="0.35">
      <c r="A202" s="113" t="s">
        <v>633</v>
      </c>
      <c r="B202" s="115" t="s">
        <v>647</v>
      </c>
      <c r="C202" s="113" t="s">
        <v>741</v>
      </c>
      <c r="D202" s="115" t="s">
        <v>744</v>
      </c>
      <c r="E202" s="147" t="s">
        <v>745</v>
      </c>
      <c r="F202" s="114"/>
      <c r="G202" s="113" t="s">
        <v>747</v>
      </c>
      <c r="H202" s="112"/>
      <c r="I202" s="112"/>
      <c r="J202" s="112"/>
      <c r="K202" s="112"/>
      <c r="L202" s="112"/>
      <c r="M202" s="112"/>
      <c r="N202" s="112">
        <f t="shared" si="25"/>
        <v>0</v>
      </c>
      <c r="O202" s="112"/>
      <c r="P202" s="156"/>
      <c r="Q202" s="111">
        <f t="shared" si="26"/>
        <v>0</v>
      </c>
      <c r="R202" s="112"/>
      <c r="S202" s="112"/>
      <c r="T202" s="112"/>
      <c r="U202" s="112"/>
      <c r="V202" s="112"/>
      <c r="W202" s="112"/>
      <c r="X202" s="112">
        <f t="shared" si="27"/>
        <v>0</v>
      </c>
      <c r="Y202" s="112"/>
      <c r="Z202" s="156"/>
      <c r="AA202" s="111">
        <f t="shared" si="28"/>
        <v>0</v>
      </c>
      <c r="AB202" s="111">
        <v>1</v>
      </c>
      <c r="AC202" s="156"/>
      <c r="AD202" s="163"/>
    </row>
    <row r="203" spans="1:30" s="12" customFormat="1" ht="14.15" hidden="1" customHeight="1" x14ac:dyDescent="0.35">
      <c r="A203" s="113" t="s">
        <v>633</v>
      </c>
      <c r="B203" s="115" t="s">
        <v>647</v>
      </c>
      <c r="C203" s="113" t="s">
        <v>741</v>
      </c>
      <c r="D203" s="115" t="s">
        <v>744</v>
      </c>
      <c r="E203" s="147" t="s">
        <v>745</v>
      </c>
      <c r="F203" s="114"/>
      <c r="G203" s="113" t="s">
        <v>747</v>
      </c>
      <c r="H203" s="112"/>
      <c r="I203" s="112"/>
      <c r="J203" s="112"/>
      <c r="K203" s="112"/>
      <c r="L203" s="112"/>
      <c r="M203" s="112"/>
      <c r="N203" s="112">
        <f t="shared" si="25"/>
        <v>0</v>
      </c>
      <c r="O203" s="112"/>
      <c r="P203" s="156"/>
      <c r="Q203" s="111">
        <f t="shared" si="26"/>
        <v>0</v>
      </c>
      <c r="R203" s="112"/>
      <c r="S203" s="112"/>
      <c r="T203" s="112"/>
      <c r="U203" s="112"/>
      <c r="V203" s="112"/>
      <c r="W203" s="112"/>
      <c r="X203" s="112">
        <f t="shared" si="27"/>
        <v>0</v>
      </c>
      <c r="Y203" s="112"/>
      <c r="Z203" s="156"/>
      <c r="AA203" s="111">
        <f t="shared" si="28"/>
        <v>0</v>
      </c>
      <c r="AB203" s="111">
        <v>1</v>
      </c>
      <c r="AC203" s="156"/>
      <c r="AD203" s="163"/>
    </row>
    <row r="204" spans="1:30" s="12" customFormat="1" ht="14.15" hidden="1" customHeight="1" x14ac:dyDescent="0.35">
      <c r="A204" s="113" t="s">
        <v>633</v>
      </c>
      <c r="B204" s="115" t="s">
        <v>647</v>
      </c>
      <c r="C204" s="113" t="s">
        <v>741</v>
      </c>
      <c r="D204" s="115" t="s">
        <v>744</v>
      </c>
      <c r="E204" s="147" t="s">
        <v>745</v>
      </c>
      <c r="F204" s="114"/>
      <c r="G204" s="113" t="s">
        <v>747</v>
      </c>
      <c r="H204" s="112"/>
      <c r="I204" s="112"/>
      <c r="J204" s="112"/>
      <c r="K204" s="112"/>
      <c r="L204" s="112"/>
      <c r="M204" s="112"/>
      <c r="N204" s="112">
        <f t="shared" si="25"/>
        <v>0</v>
      </c>
      <c r="O204" s="112"/>
      <c r="P204" s="156"/>
      <c r="Q204" s="111">
        <f t="shared" si="26"/>
        <v>0</v>
      </c>
      <c r="R204" s="112"/>
      <c r="S204" s="112"/>
      <c r="T204" s="112"/>
      <c r="U204" s="112"/>
      <c r="V204" s="112"/>
      <c r="W204" s="112"/>
      <c r="X204" s="112">
        <f t="shared" si="27"/>
        <v>0</v>
      </c>
      <c r="Y204" s="112"/>
      <c r="Z204" s="156"/>
      <c r="AA204" s="111">
        <f t="shared" si="28"/>
        <v>0</v>
      </c>
      <c r="AB204" s="111">
        <v>16</v>
      </c>
      <c r="AC204" s="156"/>
      <c r="AD204" s="163"/>
    </row>
    <row r="205" spans="1:30" s="12" customFormat="1" ht="14.15" hidden="1" customHeight="1" x14ac:dyDescent="0.35">
      <c r="A205" s="113" t="s">
        <v>637</v>
      </c>
      <c r="B205" s="115" t="s">
        <v>647</v>
      </c>
      <c r="C205" s="113" t="s">
        <v>741</v>
      </c>
      <c r="D205" s="115" t="s">
        <v>744</v>
      </c>
      <c r="E205" s="147" t="s">
        <v>745</v>
      </c>
      <c r="F205" s="114"/>
      <c r="G205" s="113" t="s">
        <v>747</v>
      </c>
      <c r="H205" s="112"/>
      <c r="I205" s="112"/>
      <c r="J205" s="112"/>
      <c r="K205" s="112"/>
      <c r="L205" s="112"/>
      <c r="M205" s="112"/>
      <c r="N205" s="112">
        <f t="shared" si="25"/>
        <v>0</v>
      </c>
      <c r="O205" s="112"/>
      <c r="P205" s="156"/>
      <c r="Q205" s="111">
        <f t="shared" si="26"/>
        <v>0</v>
      </c>
      <c r="R205" s="112"/>
      <c r="S205" s="112"/>
      <c r="T205" s="112"/>
      <c r="U205" s="112"/>
      <c r="V205" s="112"/>
      <c r="W205" s="112"/>
      <c r="X205" s="112">
        <f t="shared" si="27"/>
        <v>0</v>
      </c>
      <c r="Y205" s="112"/>
      <c r="Z205" s="156"/>
      <c r="AA205" s="111">
        <f t="shared" si="28"/>
        <v>0</v>
      </c>
      <c r="AB205" s="111">
        <v>2</v>
      </c>
      <c r="AC205" s="156"/>
      <c r="AD205" s="163"/>
    </row>
    <row r="206" spans="1:30" s="12" customFormat="1" ht="14.15" hidden="1" customHeight="1" x14ac:dyDescent="0.35">
      <c r="A206" s="108" t="s">
        <v>71</v>
      </c>
      <c r="B206" s="110"/>
      <c r="C206" s="108"/>
      <c r="D206" s="110"/>
      <c r="E206" s="148"/>
      <c r="F206" s="109"/>
      <c r="G206" s="108"/>
      <c r="H206" s="107">
        <f t="shared" ref="H206:O206" si="29">SUM(H9:H205)</f>
        <v>632</v>
      </c>
      <c r="I206" s="107">
        <f t="shared" si="29"/>
        <v>1134</v>
      </c>
      <c r="J206" s="107">
        <f t="shared" si="29"/>
        <v>729</v>
      </c>
      <c r="K206" s="107">
        <f t="shared" si="29"/>
        <v>541</v>
      </c>
      <c r="L206" s="107">
        <f t="shared" si="29"/>
        <v>1223</v>
      </c>
      <c r="M206" s="107">
        <f t="shared" si="29"/>
        <v>207</v>
      </c>
      <c r="N206" s="107">
        <f t="shared" si="29"/>
        <v>1971</v>
      </c>
      <c r="O206" s="107">
        <f t="shared" si="29"/>
        <v>105</v>
      </c>
      <c r="P206" s="157"/>
      <c r="Q206" s="106">
        <f t="shared" ref="Q206:Y206" si="30">SUM(Q9:Q205)</f>
        <v>4571</v>
      </c>
      <c r="R206" s="107">
        <f t="shared" si="30"/>
        <v>656</v>
      </c>
      <c r="S206" s="107">
        <f t="shared" si="30"/>
        <v>1123</v>
      </c>
      <c r="T206" s="107">
        <f t="shared" si="30"/>
        <v>681</v>
      </c>
      <c r="U206" s="107">
        <f t="shared" si="30"/>
        <v>434</v>
      </c>
      <c r="V206" s="107">
        <f t="shared" si="30"/>
        <v>928</v>
      </c>
      <c r="W206" s="107">
        <f t="shared" si="30"/>
        <v>367</v>
      </c>
      <c r="X206" s="107">
        <f t="shared" si="30"/>
        <v>1729</v>
      </c>
      <c r="Y206" s="107">
        <f t="shared" si="30"/>
        <v>166</v>
      </c>
      <c r="Z206" s="157"/>
      <c r="AA206" s="106">
        <f>SUM(AA9:AA205)</f>
        <v>4355</v>
      </c>
      <c r="AB206" s="106">
        <f>SUM(AB9:AB205)</f>
        <v>55663</v>
      </c>
      <c r="AC206" s="157">
        <f>SUM(AC9:AC205)</f>
        <v>7368</v>
      </c>
      <c r="AD206" s="164"/>
    </row>
    <row r="207" spans="1:30" s="12" customFormat="1" ht="14.15" customHeight="1" x14ac:dyDescent="0.3">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row>
    <row r="208" spans="1:30" s="12" customFormat="1" ht="14.15" customHeight="1" x14ac:dyDescent="0.3">
      <c r="A208" s="150" t="s">
        <v>616</v>
      </c>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row>
    <row r="209" spans="1:29" s="12" customFormat="1" ht="14.15" customHeight="1" x14ac:dyDescent="0.3">
      <c r="A209" s="151" t="s">
        <v>617</v>
      </c>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row>
    <row r="210" spans="1:29" s="12" customFormat="1" ht="14.15" customHeight="1" x14ac:dyDescent="0.3">
      <c r="A210" s="150" t="s">
        <v>618</v>
      </c>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row>
    <row r="211" spans="1:29" s="12" customFormat="1" ht="14.15" customHeight="1" x14ac:dyDescent="0.3">
      <c r="A211" s="150" t="s">
        <v>619</v>
      </c>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row>
    <row r="212" spans="1:29" s="12" customFormat="1" ht="14.15" customHeight="1" x14ac:dyDescent="0.3">
      <c r="A212" s="150" t="s">
        <v>620</v>
      </c>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row>
    <row r="213" spans="1:29" s="12" customFormat="1" ht="14.15" customHeight="1" x14ac:dyDescent="0.3">
      <c r="A213" s="150" t="s">
        <v>621</v>
      </c>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row>
    <row r="214" spans="1:29" s="12" customFormat="1" ht="14.15" customHeight="1" x14ac:dyDescent="0.3">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row>
    <row r="215" spans="1:29" s="12" customFormat="1" ht="14.15" customHeight="1" x14ac:dyDescent="0.3">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row>
    <row r="216" spans="1:29" s="12" customFormat="1" ht="14.15" customHeight="1" x14ac:dyDescent="0.3">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row>
    <row r="217" spans="1:29" s="12" customFormat="1" ht="14.15" customHeight="1" x14ac:dyDescent="0.3">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row>
    <row r="218" spans="1:29" s="12" customFormat="1" ht="14.15" customHeight="1" x14ac:dyDescent="0.35">
      <c r="A218" s="152"/>
      <c r="B218" s="116"/>
      <c r="C218" s="152"/>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row>
    <row r="219" spans="1:29" s="12" customFormat="1" ht="14.15" customHeight="1" x14ac:dyDescent="0.3">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row>
    <row r="220" spans="1:29" s="12" customFormat="1" ht="14.15" customHeight="1" x14ac:dyDescent="0.3">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row>
    <row r="221" spans="1:29" s="12" customFormat="1" ht="14.15" customHeight="1" x14ac:dyDescent="0.3">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row>
    <row r="222" spans="1:29" s="12" customFormat="1" ht="14.15" customHeight="1" x14ac:dyDescent="0.3">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row>
    <row r="223" spans="1:29" s="12" customFormat="1" ht="14.15" customHeight="1" x14ac:dyDescent="0.3">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row>
    <row r="224" spans="1:29" s="12" customFormat="1" ht="14.15" customHeight="1" x14ac:dyDescent="0.3">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row>
    <row r="225" spans="1:29" s="12" customFormat="1" ht="14.15" customHeight="1" x14ac:dyDescent="0.3">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row>
    <row r="226" spans="1:29" s="12" customFormat="1" ht="14.15" customHeight="1" x14ac:dyDescent="0.3">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row>
    <row r="227" spans="1:29" s="12" customFormat="1" ht="14.15" customHeight="1" x14ac:dyDescent="0.3">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row>
    <row r="228" spans="1:29" s="12" customFormat="1" ht="14.15" customHeight="1" x14ac:dyDescent="0.3">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row>
    <row r="229" spans="1:29" s="12" customFormat="1" ht="14.15" customHeight="1" x14ac:dyDescent="0.3">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row>
    <row r="230" spans="1:29" s="12" customFormat="1" ht="14.15" customHeight="1" x14ac:dyDescent="0.3">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row>
    <row r="231" spans="1:29" s="12" customFormat="1" ht="14.15" customHeight="1" x14ac:dyDescent="0.3">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row>
    <row r="232" spans="1:29" s="12" customFormat="1" ht="14.15" customHeight="1" x14ac:dyDescent="0.3">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row>
    <row r="233" spans="1:29" s="12" customFormat="1" ht="14.15" customHeight="1" x14ac:dyDescent="0.3">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row>
    <row r="234" spans="1:29" s="12" customFormat="1" ht="14.15" customHeight="1" x14ac:dyDescent="0.3">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row>
    <row r="235" spans="1:29" s="12" customFormat="1" ht="14.15" customHeight="1" x14ac:dyDescent="0.3">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row>
    <row r="236" spans="1:29" s="12" customFormat="1" ht="14.15" customHeight="1" x14ac:dyDescent="0.3">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row>
    <row r="237" spans="1:29" s="12" customFormat="1" ht="14.15" customHeight="1" x14ac:dyDescent="0.3">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row>
    <row r="238" spans="1:29" s="12" customFormat="1" ht="14.15" customHeight="1" x14ac:dyDescent="0.3">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row>
    <row r="239" spans="1:29" s="12" customFormat="1" ht="14.15" customHeight="1" x14ac:dyDescent="0.3">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row>
    <row r="240" spans="1:29" s="12" customFormat="1" ht="14.15" customHeight="1" x14ac:dyDescent="0.3">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row>
    <row r="241" spans="1:29" s="12" customFormat="1" ht="14.15" customHeight="1" x14ac:dyDescent="0.3">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row>
    <row r="242" spans="1:29" s="12" customFormat="1" ht="14.15" customHeight="1" x14ac:dyDescent="0.3">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row>
    <row r="243" spans="1:29" s="12" customFormat="1" ht="14.15" customHeight="1" x14ac:dyDescent="0.3">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row>
    <row r="244" spans="1:29" s="12" customFormat="1" ht="14.15" customHeight="1" x14ac:dyDescent="0.3">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row>
    <row r="245" spans="1:29" s="12" customFormat="1" ht="14.15" customHeight="1" x14ac:dyDescent="0.3">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row>
    <row r="246" spans="1:29" s="12" customFormat="1" ht="14.15" customHeight="1" x14ac:dyDescent="0.3">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row>
    <row r="247" spans="1:29" s="12" customFormat="1" ht="14.15" customHeight="1" x14ac:dyDescent="0.3">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row>
    <row r="248" spans="1:29" s="12" customFormat="1" ht="14.15" customHeight="1" x14ac:dyDescent="0.3">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row>
    <row r="249" spans="1:29" s="12" customFormat="1" ht="14.15" customHeight="1" x14ac:dyDescent="0.3">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row>
    <row r="250" spans="1:29" s="12" customFormat="1" ht="14.15" customHeight="1" x14ac:dyDescent="0.3">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row>
    <row r="251" spans="1:29" s="12" customFormat="1" ht="14.15" customHeight="1" x14ac:dyDescent="0.3">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row>
    <row r="252" spans="1:29" s="12" customFormat="1" ht="14.15" customHeight="1" x14ac:dyDescent="0.3">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row>
    <row r="253" spans="1:29" s="12" customFormat="1" ht="14.15" customHeight="1" x14ac:dyDescent="0.3">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row>
    <row r="254" spans="1:29" s="12" customFormat="1" ht="14.15" customHeight="1" x14ac:dyDescent="0.3">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row>
    <row r="255" spans="1:29" s="12" customFormat="1" ht="14.15" customHeight="1" x14ac:dyDescent="0.3">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row>
    <row r="256" spans="1:29" s="12" customFormat="1" ht="14.15" customHeight="1" x14ac:dyDescent="0.3">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row>
    <row r="257" spans="1:29" s="12" customFormat="1" ht="14.15" customHeight="1" x14ac:dyDescent="0.3">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row>
    <row r="258" spans="1:29" s="12" customFormat="1" ht="14.15" customHeight="1" x14ac:dyDescent="0.3">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row>
    <row r="259" spans="1:29" s="12" customFormat="1" ht="14.15" customHeight="1" x14ac:dyDescent="0.3">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row>
    <row r="260" spans="1:29" s="12" customFormat="1" ht="14.15" customHeight="1" x14ac:dyDescent="0.3">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row>
    <row r="261" spans="1:29" s="12" customFormat="1" ht="14.15" customHeight="1" x14ac:dyDescent="0.3">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row>
    <row r="262" spans="1:29" s="12" customFormat="1" ht="14.15" customHeight="1" x14ac:dyDescent="0.3">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row>
    <row r="263" spans="1:29" s="12" customFormat="1" ht="14.15" customHeight="1" x14ac:dyDescent="0.3">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row>
    <row r="264" spans="1:29" s="12" customFormat="1" ht="14.15" customHeight="1" x14ac:dyDescent="0.3">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row>
    <row r="265" spans="1:29" s="12" customFormat="1" ht="14.15" customHeight="1" x14ac:dyDescent="0.3">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row>
    <row r="266" spans="1:29" s="12" customFormat="1" ht="14.15" customHeight="1" x14ac:dyDescent="0.3">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row>
    <row r="267" spans="1:29" s="12" customFormat="1" ht="14.15" customHeight="1" x14ac:dyDescent="0.3">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row>
    <row r="268" spans="1:29" s="12" customFormat="1" ht="14.15" customHeight="1" x14ac:dyDescent="0.3">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row>
    <row r="269" spans="1:29" s="12" customFormat="1" ht="14.15" customHeight="1" x14ac:dyDescent="0.3">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row>
    <row r="270" spans="1:29" s="12" customFormat="1" ht="14.15" customHeight="1" x14ac:dyDescent="0.3">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row>
    <row r="271" spans="1:29" s="12" customFormat="1" ht="14.15" customHeight="1" x14ac:dyDescent="0.3">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row>
    <row r="272" spans="1:29" s="12" customFormat="1" ht="14.15" customHeight="1" x14ac:dyDescent="0.3">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row>
    <row r="273" spans="1:29" s="12" customFormat="1" ht="14.15" customHeight="1" x14ac:dyDescent="0.3">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row>
    <row r="274" spans="1:29" s="12" customFormat="1" ht="14.15" customHeight="1" x14ac:dyDescent="0.3">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row>
    <row r="275" spans="1:29" s="12" customFormat="1" ht="14.15" customHeight="1" x14ac:dyDescent="0.3">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row>
    <row r="276" spans="1:29" s="12" customFormat="1" ht="14.15" customHeight="1" x14ac:dyDescent="0.3">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row>
    <row r="277" spans="1:29" s="12" customFormat="1" ht="14.15" customHeight="1" x14ac:dyDescent="0.3">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row>
    <row r="278" spans="1:29" s="12" customFormat="1" ht="14.15" customHeight="1" x14ac:dyDescent="0.3">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row>
    <row r="279" spans="1:29" s="12" customFormat="1" ht="14.15" customHeight="1" x14ac:dyDescent="0.3">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row>
    <row r="280" spans="1:29" s="12" customFormat="1" ht="14.15" customHeight="1" x14ac:dyDescent="0.3">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row>
    <row r="281" spans="1:29" s="12" customFormat="1" ht="14.15" customHeight="1" x14ac:dyDescent="0.3">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row>
    <row r="282" spans="1:29" s="12" customFormat="1" ht="14.15" customHeight="1" x14ac:dyDescent="0.3">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row>
    <row r="283" spans="1:29" s="12" customFormat="1" ht="14.15" customHeight="1" x14ac:dyDescent="0.3">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row>
    <row r="284" spans="1:29" s="12" customFormat="1" ht="14.15" customHeight="1" x14ac:dyDescent="0.3">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row>
    <row r="285" spans="1:29" s="12" customFormat="1" ht="14.15" customHeight="1" x14ac:dyDescent="0.3">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row>
    <row r="286" spans="1:29" s="12" customFormat="1" ht="14.15" customHeight="1" x14ac:dyDescent="0.3">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row>
    <row r="287" spans="1:29" s="12" customFormat="1" ht="14.15" customHeight="1" x14ac:dyDescent="0.3">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row>
    <row r="288" spans="1:29" s="12" customFormat="1" ht="14.15" customHeight="1" x14ac:dyDescent="0.3">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row>
    <row r="289" spans="1:29" s="12" customFormat="1" ht="14.15" customHeight="1" x14ac:dyDescent="0.3">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row>
    <row r="290" spans="1:29" s="12" customFormat="1" ht="14.15" customHeight="1" x14ac:dyDescent="0.3">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row>
    <row r="291" spans="1:29" s="12" customFormat="1" ht="14.15" customHeight="1" x14ac:dyDescent="0.3">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row>
    <row r="292" spans="1:29" s="12" customFormat="1" ht="14.15" customHeight="1" x14ac:dyDescent="0.3">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row>
    <row r="293" spans="1:29" s="12" customFormat="1" ht="14.15" customHeight="1" x14ac:dyDescent="0.3">
      <c r="A293" s="116"/>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row>
    <row r="294" spans="1:29" s="12" customFormat="1" ht="14.15" customHeight="1" x14ac:dyDescent="0.3">
      <c r="A294" s="116"/>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row>
    <row r="295" spans="1:29" s="12" customFormat="1" ht="14.15" customHeight="1" x14ac:dyDescent="0.3">
      <c r="A295" s="116"/>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row>
    <row r="296" spans="1:29" s="12" customFormat="1" ht="14.15" customHeight="1" x14ac:dyDescent="0.3">
      <c r="A296" s="116"/>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row>
    <row r="297" spans="1:29" s="12" customFormat="1" ht="14.15" customHeight="1" x14ac:dyDescent="0.3">
      <c r="A297" s="116"/>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row>
    <row r="298" spans="1:29" s="12" customFormat="1" ht="14.15" customHeight="1" x14ac:dyDescent="0.3">
      <c r="A298" s="116"/>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row>
    <row r="299" spans="1:29" s="12" customFormat="1" ht="14.15" customHeight="1" x14ac:dyDescent="0.3">
      <c r="A299" s="116"/>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row>
    <row r="300" spans="1:29" s="12" customFormat="1" ht="14.15" customHeight="1" x14ac:dyDescent="0.3">
      <c r="A300" s="116"/>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row>
    <row r="301" spans="1:29" s="12" customFormat="1" ht="14.15" customHeight="1" x14ac:dyDescent="0.3">
      <c r="A301" s="116"/>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row>
    <row r="302" spans="1:29" s="12" customFormat="1" ht="14.15" customHeight="1" x14ac:dyDescent="0.3">
      <c r="A302" s="116"/>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row>
    <row r="303" spans="1:29" s="12" customFormat="1" ht="14.15" customHeight="1" x14ac:dyDescent="0.3">
      <c r="A303" s="116"/>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row>
    <row r="304" spans="1:29" s="12" customFormat="1" ht="14.15" customHeight="1" x14ac:dyDescent="0.3">
      <c r="A304" s="116"/>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row>
    <row r="305" spans="1:29" s="12" customFormat="1" ht="14.15" customHeight="1" x14ac:dyDescent="0.3">
      <c r="A305" s="116"/>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row>
    <row r="306" spans="1:29" s="12" customFormat="1" ht="14.15" customHeight="1" x14ac:dyDescent="0.3">
      <c r="A306" s="116"/>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row>
    <row r="307" spans="1:29" s="12" customFormat="1" ht="14.15" customHeight="1" x14ac:dyDescent="0.3">
      <c r="A307" s="116"/>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row>
    <row r="308" spans="1:29" s="12" customFormat="1" ht="14.15" customHeight="1" x14ac:dyDescent="0.3">
      <c r="A308" s="116"/>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row>
    <row r="309" spans="1:29" s="12" customFormat="1" ht="14.15" customHeight="1" x14ac:dyDescent="0.3">
      <c r="A309" s="116"/>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row>
    <row r="310" spans="1:29" s="12" customFormat="1" ht="14.15" customHeight="1" x14ac:dyDescent="0.3">
      <c r="A310" s="116"/>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row>
    <row r="311" spans="1:29" s="12" customFormat="1" ht="14.15" customHeight="1" x14ac:dyDescent="0.3">
      <c r="A311" s="11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row>
    <row r="312" spans="1:29" s="12" customFormat="1" ht="14.15" customHeight="1" x14ac:dyDescent="0.3">
      <c r="A312" s="116"/>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row>
    <row r="313" spans="1:29" s="12" customFormat="1" ht="14.15" customHeight="1" x14ac:dyDescent="0.3">
      <c r="A313" s="116"/>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row>
    <row r="314" spans="1:29" s="12" customFormat="1" ht="14.15" customHeight="1" x14ac:dyDescent="0.3">
      <c r="A314" s="116"/>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row>
    <row r="315" spans="1:29" s="12" customFormat="1" ht="14.15" customHeight="1" x14ac:dyDescent="0.3">
      <c r="A315" s="116"/>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row>
    <row r="316" spans="1:29" s="12" customFormat="1" ht="14.15" customHeight="1" x14ac:dyDescent="0.3">
      <c r="A316" s="116"/>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row>
    <row r="317" spans="1:29" s="12" customFormat="1" ht="14.15" customHeight="1" x14ac:dyDescent="0.3">
      <c r="A317" s="116"/>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row>
    <row r="318" spans="1:29" s="12" customFormat="1" ht="14.15" customHeight="1" x14ac:dyDescent="0.3">
      <c r="A318" s="116"/>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row>
    <row r="319" spans="1:29" s="12" customFormat="1" ht="14.15" customHeight="1" x14ac:dyDescent="0.3">
      <c r="A319" s="116"/>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row>
    <row r="320" spans="1:29" s="12" customFormat="1" ht="14.15" customHeight="1" x14ac:dyDescent="0.3">
      <c r="A320" s="116"/>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row>
    <row r="321" spans="1:29" s="12" customFormat="1" ht="14.15" customHeight="1" x14ac:dyDescent="0.3">
      <c r="A321" s="116"/>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row>
    <row r="322" spans="1:29" s="12" customFormat="1" ht="14.15" customHeight="1" x14ac:dyDescent="0.3">
      <c r="A322" s="116"/>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row>
    <row r="323" spans="1:29" s="12" customFormat="1" ht="14.15" customHeight="1" x14ac:dyDescent="0.3">
      <c r="A323" s="116"/>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row>
    <row r="324" spans="1:29" s="12" customFormat="1" ht="14.15" customHeight="1" x14ac:dyDescent="0.3">
      <c r="A324" s="116"/>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row>
    <row r="325" spans="1:29" s="12" customFormat="1" ht="14.15" customHeight="1" x14ac:dyDescent="0.3">
      <c r="A325" s="116"/>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row>
    <row r="326" spans="1:29" s="12" customFormat="1" ht="14.15" customHeight="1" x14ac:dyDescent="0.3">
      <c r="A326" s="116"/>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row>
    <row r="327" spans="1:29" s="12" customFormat="1" ht="14.15" customHeight="1" x14ac:dyDescent="0.3">
      <c r="A327" s="116"/>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row>
    <row r="328" spans="1:29" s="12" customFormat="1" ht="14.15" customHeight="1" x14ac:dyDescent="0.3">
      <c r="A328" s="116"/>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row>
    <row r="329" spans="1:29" s="12" customFormat="1" ht="14.15" customHeight="1" x14ac:dyDescent="0.3">
      <c r="A329" s="116"/>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row>
    <row r="330" spans="1:29" s="12" customFormat="1" ht="14.15" customHeight="1" x14ac:dyDescent="0.3">
      <c r="A330" s="116"/>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row>
    <row r="331" spans="1:29" s="12" customFormat="1" ht="14.15" customHeight="1" x14ac:dyDescent="0.3">
      <c r="A331" s="116"/>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row>
    <row r="332" spans="1:29" s="12" customFormat="1" ht="14.15" customHeight="1" x14ac:dyDescent="0.3">
      <c r="A332" s="116"/>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c r="AA332" s="116"/>
      <c r="AB332" s="116"/>
      <c r="AC332" s="116"/>
    </row>
    <row r="333" spans="1:29" s="12" customFormat="1" ht="14.15" customHeight="1" x14ac:dyDescent="0.3">
      <c r="A333" s="116"/>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row>
    <row r="334" spans="1:29" s="12" customFormat="1" ht="14.15" customHeight="1" x14ac:dyDescent="0.3">
      <c r="A334" s="116"/>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row>
    <row r="335" spans="1:29" s="12" customFormat="1" ht="14.15" customHeight="1" x14ac:dyDescent="0.3">
      <c r="A335" s="116"/>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row>
    <row r="336" spans="1:29" s="12" customFormat="1" ht="14.15" customHeight="1" x14ac:dyDescent="0.3">
      <c r="A336" s="116"/>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row>
    <row r="337" spans="1:29" s="12" customFormat="1" ht="14.15" customHeight="1" x14ac:dyDescent="0.3">
      <c r="A337" s="116"/>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row>
    <row r="338" spans="1:29" s="12" customFormat="1" ht="14.15" customHeight="1" x14ac:dyDescent="0.3">
      <c r="A338" s="116"/>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row>
    <row r="339" spans="1:29" s="12" customFormat="1" ht="14.15" customHeight="1" x14ac:dyDescent="0.3">
      <c r="A339" s="116"/>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row>
    <row r="340" spans="1:29" s="12" customFormat="1" ht="14.15" customHeight="1" x14ac:dyDescent="0.3">
      <c r="A340" s="116"/>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row>
    <row r="341" spans="1:29" s="12" customFormat="1" ht="14.15" customHeight="1" x14ac:dyDescent="0.3">
      <c r="A341" s="116"/>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row>
    <row r="342" spans="1:29" s="12" customFormat="1" ht="14.15" customHeight="1" x14ac:dyDescent="0.3">
      <c r="A342" s="116"/>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row>
    <row r="343" spans="1:29" s="12" customFormat="1" ht="14.15" customHeight="1" x14ac:dyDescent="0.3">
      <c r="A343" s="116"/>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row>
    <row r="344" spans="1:29" s="12" customFormat="1" ht="14.15" customHeight="1" x14ac:dyDescent="0.3">
      <c r="A344" s="116"/>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row>
    <row r="345" spans="1:29" s="12" customFormat="1" ht="14.15" customHeight="1" x14ac:dyDescent="0.3">
      <c r="A345" s="116"/>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row>
    <row r="346" spans="1:29" s="12" customFormat="1" ht="14.15" customHeight="1" x14ac:dyDescent="0.3">
      <c r="A346" s="116"/>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row>
    <row r="347" spans="1:29" s="12" customFormat="1" ht="14.15" customHeight="1" x14ac:dyDescent="0.3">
      <c r="A347" s="116"/>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row>
    <row r="348" spans="1:29" s="12" customFormat="1" ht="14.15" customHeight="1" x14ac:dyDescent="0.3">
      <c r="A348" s="116"/>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row>
    <row r="349" spans="1:29" s="12" customFormat="1" ht="14.15" customHeight="1" x14ac:dyDescent="0.3">
      <c r="A349" s="116"/>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row>
    <row r="350" spans="1:29" s="12" customFormat="1" ht="14.15" customHeight="1" x14ac:dyDescent="0.3">
      <c r="A350" s="116"/>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row>
    <row r="351" spans="1:29" s="12" customFormat="1" ht="14.15" customHeight="1" x14ac:dyDescent="0.3">
      <c r="A351" s="116"/>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row>
    <row r="352" spans="1:29" s="12" customFormat="1" ht="14.15" customHeight="1" x14ac:dyDescent="0.3">
      <c r="A352" s="116"/>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row>
    <row r="353" spans="1:29" s="12" customFormat="1" ht="14.15" customHeight="1" x14ac:dyDescent="0.3">
      <c r="A353" s="116"/>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row>
    <row r="354" spans="1:29" s="12" customFormat="1" ht="14.15" customHeight="1" x14ac:dyDescent="0.3">
      <c r="A354" s="116"/>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row>
    <row r="355" spans="1:29" s="12" customFormat="1" ht="14.15" customHeight="1" x14ac:dyDescent="0.3">
      <c r="A355" s="116"/>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row>
    <row r="356" spans="1:29" s="12" customFormat="1" ht="14.15" customHeight="1" x14ac:dyDescent="0.3">
      <c r="A356" s="116"/>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row>
    <row r="357" spans="1:29" s="12" customFormat="1" ht="14.15" customHeight="1" x14ac:dyDescent="0.3">
      <c r="A357" s="116"/>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row>
    <row r="358" spans="1:29" s="12" customFormat="1" ht="14.15" customHeight="1" x14ac:dyDescent="0.3">
      <c r="A358" s="116"/>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row>
    <row r="359" spans="1:29" s="12" customFormat="1" ht="14.15" customHeight="1" x14ac:dyDescent="0.3">
      <c r="A359" s="116"/>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row>
    <row r="360" spans="1:29" s="12" customFormat="1" ht="14.15" customHeight="1" x14ac:dyDescent="0.3">
      <c r="A360" s="116"/>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row>
    <row r="361" spans="1:29" s="12" customFormat="1" ht="14.15" customHeight="1" x14ac:dyDescent="0.3">
      <c r="A361" s="116"/>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row>
    <row r="362" spans="1:29" s="12" customFormat="1" ht="14.15" customHeight="1" x14ac:dyDescent="0.3">
      <c r="A362" s="116"/>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row>
    <row r="363" spans="1:29" s="12" customFormat="1" ht="14.15" customHeight="1" x14ac:dyDescent="0.3">
      <c r="A363" s="116"/>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row>
    <row r="364" spans="1:29" s="12" customFormat="1" ht="14.15" customHeight="1" x14ac:dyDescent="0.3">
      <c r="A364" s="116"/>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row>
    <row r="365" spans="1:29" s="12" customFormat="1" ht="14.15" customHeight="1" x14ac:dyDescent="0.3">
      <c r="A365" s="116"/>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c r="AA365" s="116"/>
      <c r="AB365" s="116"/>
      <c r="AC365" s="116"/>
    </row>
    <row r="366" spans="1:29" s="12" customFormat="1" ht="14.15" customHeight="1" x14ac:dyDescent="0.3">
      <c r="A366" s="116"/>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c r="AA366" s="116"/>
      <c r="AB366" s="116"/>
      <c r="AC366" s="116"/>
    </row>
    <row r="367" spans="1:29" s="12" customFormat="1" ht="14.15" customHeight="1" x14ac:dyDescent="0.3">
      <c r="A367" s="116"/>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c r="AA367" s="116"/>
      <c r="AB367" s="116"/>
      <c r="AC367" s="116"/>
    </row>
    <row r="368" spans="1:29" s="12" customFormat="1" ht="14.15" customHeight="1" x14ac:dyDescent="0.3">
      <c r="A368" s="116"/>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row>
    <row r="369" spans="1:29" s="12" customFormat="1" ht="14.15" customHeight="1" x14ac:dyDescent="0.3">
      <c r="A369" s="116"/>
      <c r="B369" s="116"/>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row>
    <row r="370" spans="1:29" s="12" customFormat="1" ht="14.15" customHeight="1" x14ac:dyDescent="0.3">
      <c r="A370" s="116"/>
      <c r="B370" s="116"/>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row>
    <row r="371" spans="1:29" s="12" customFormat="1" ht="14.15" customHeight="1" x14ac:dyDescent="0.3">
      <c r="A371" s="116"/>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row>
    <row r="372" spans="1:29" s="12" customFormat="1" ht="14.15" customHeight="1" x14ac:dyDescent="0.3">
      <c r="A372" s="116"/>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row>
    <row r="373" spans="1:29" s="12" customFormat="1" ht="14.15" customHeight="1" x14ac:dyDescent="0.3">
      <c r="A373" s="116"/>
      <c r="B373" s="116"/>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row>
    <row r="374" spans="1:29" s="12" customFormat="1" ht="14.15" customHeight="1" x14ac:dyDescent="0.3">
      <c r="A374" s="116"/>
      <c r="B374" s="116"/>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row>
    <row r="375" spans="1:29" s="12" customFormat="1" ht="14.15" customHeight="1" x14ac:dyDescent="0.3">
      <c r="A375" s="116"/>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row>
    <row r="376" spans="1:29" s="12" customFormat="1" ht="14.15" customHeight="1" x14ac:dyDescent="0.3">
      <c r="A376" s="116"/>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row>
    <row r="377" spans="1:29" s="12" customFormat="1" ht="14.15" customHeight="1" x14ac:dyDescent="0.3">
      <c r="A377" s="116"/>
      <c r="B377" s="116"/>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row>
    <row r="378" spans="1:29" s="12" customFormat="1" ht="14.15" customHeight="1" x14ac:dyDescent="0.3">
      <c r="A378" s="116"/>
      <c r="B378" s="116"/>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row>
    <row r="379" spans="1:29" s="12" customFormat="1" ht="14.15" customHeight="1" x14ac:dyDescent="0.3">
      <c r="A379" s="116"/>
      <c r="B379" s="116"/>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row>
    <row r="380" spans="1:29" s="12" customFormat="1" ht="14.15" customHeight="1" x14ac:dyDescent="0.3">
      <c r="A380" s="116"/>
      <c r="B380" s="116"/>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row>
    <row r="381" spans="1:29" s="12" customFormat="1" ht="14.15" customHeight="1" x14ac:dyDescent="0.3">
      <c r="A381" s="116"/>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row>
    <row r="382" spans="1:29" s="12" customFormat="1" ht="14.15" customHeight="1" x14ac:dyDescent="0.3">
      <c r="A382" s="116"/>
      <c r="B382" s="116"/>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row>
    <row r="383" spans="1:29" s="12" customFormat="1" ht="14.15" customHeight="1" x14ac:dyDescent="0.3">
      <c r="A383" s="116"/>
      <c r="B383" s="116"/>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row>
    <row r="384" spans="1:29" s="12" customFormat="1" ht="14.15" customHeight="1" x14ac:dyDescent="0.3">
      <c r="A384" s="116"/>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row>
    <row r="385" spans="1:29" s="12" customFormat="1" ht="14.15" customHeight="1" x14ac:dyDescent="0.3">
      <c r="A385" s="116"/>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row>
    <row r="386" spans="1:29" s="12" customFormat="1" ht="14.15" customHeight="1" x14ac:dyDescent="0.3">
      <c r="A386" s="116"/>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row>
    <row r="387" spans="1:29" s="12" customFormat="1" ht="14.15" customHeight="1" x14ac:dyDescent="0.3">
      <c r="A387" s="116"/>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row>
    <row r="388" spans="1:29" s="12" customFormat="1" ht="14.15" customHeight="1" x14ac:dyDescent="0.3">
      <c r="A388" s="116"/>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row>
    <row r="389" spans="1:29" s="12" customFormat="1" ht="14.15" customHeight="1" x14ac:dyDescent="0.3">
      <c r="A389" s="116"/>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row>
    <row r="390" spans="1:29" s="12" customFormat="1" ht="14.15" customHeight="1" x14ac:dyDescent="0.3">
      <c r="A390" s="116"/>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row>
    <row r="391" spans="1:29" s="12" customFormat="1" ht="14.15" customHeight="1" x14ac:dyDescent="0.3">
      <c r="A391" s="116"/>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row>
    <row r="392" spans="1:29" s="12" customFormat="1" ht="14.15" customHeight="1" x14ac:dyDescent="0.3">
      <c r="A392" s="116"/>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row>
    <row r="393" spans="1:29" s="12" customFormat="1" ht="14.15" customHeight="1" x14ac:dyDescent="0.3">
      <c r="A393" s="116"/>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row>
    <row r="394" spans="1:29" s="12" customFormat="1" ht="14.15" customHeight="1" x14ac:dyDescent="0.3">
      <c r="A394" s="116"/>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row>
    <row r="395" spans="1:29" s="12" customFormat="1" ht="14.15" customHeight="1" x14ac:dyDescent="0.3">
      <c r="A395" s="116"/>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row>
    <row r="396" spans="1:29" s="12" customFormat="1" ht="14.15" customHeight="1" x14ac:dyDescent="0.3">
      <c r="A396" s="116"/>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row>
    <row r="397" spans="1:29" s="12" customFormat="1" ht="14.15" customHeight="1" x14ac:dyDescent="0.3">
      <c r="A397" s="116"/>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row>
    <row r="398" spans="1:29" s="12" customFormat="1" ht="14.15" customHeight="1" x14ac:dyDescent="0.3">
      <c r="A398" s="116"/>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c r="AA398" s="116"/>
      <c r="AB398" s="116"/>
      <c r="AC398" s="116"/>
    </row>
    <row r="399" spans="1:29" s="12" customFormat="1" ht="14.15" customHeight="1" x14ac:dyDescent="0.3">
      <c r="A399" s="116"/>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c r="AA399" s="116"/>
      <c r="AB399" s="116"/>
      <c r="AC399" s="116"/>
    </row>
    <row r="400" spans="1:29" s="12" customFormat="1" ht="14.15" customHeight="1" x14ac:dyDescent="0.3">
      <c r="A400" s="116"/>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c r="AA400" s="116"/>
      <c r="AB400" s="116"/>
      <c r="AC400" s="116"/>
    </row>
    <row r="401" spans="1:29" s="12" customFormat="1" ht="14.15" customHeight="1" x14ac:dyDescent="0.3">
      <c r="A401" s="116"/>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row>
    <row r="402" spans="1:29" s="12" customFormat="1" ht="14.15" customHeight="1" x14ac:dyDescent="0.3">
      <c r="A402" s="116"/>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row>
    <row r="403" spans="1:29" s="12" customFormat="1" ht="14.15" customHeight="1" x14ac:dyDescent="0.3">
      <c r="A403" s="116"/>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row>
    <row r="404" spans="1:29" s="12" customFormat="1" ht="14.15" customHeight="1" x14ac:dyDescent="0.3">
      <c r="A404" s="116"/>
      <c r="B404" s="116"/>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row>
    <row r="405" spans="1:29" s="12" customFormat="1" ht="14.15" customHeight="1" x14ac:dyDescent="0.3">
      <c r="A405" s="116"/>
      <c r="B405" s="116"/>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row>
    <row r="406" spans="1:29" s="12" customFormat="1" ht="14.15" customHeight="1" x14ac:dyDescent="0.3">
      <c r="A406" s="116"/>
      <c r="B406" s="116"/>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row>
    <row r="407" spans="1:29" s="12" customFormat="1" ht="14.15" customHeight="1" x14ac:dyDescent="0.3">
      <c r="A407" s="116"/>
      <c r="B407" s="116"/>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row>
    <row r="408" spans="1:29" s="12" customFormat="1" ht="14.15" customHeight="1" x14ac:dyDescent="0.3">
      <c r="A408" s="116"/>
      <c r="B408" s="116"/>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row>
    <row r="409" spans="1:29" s="12" customFormat="1" ht="14.15" customHeight="1" x14ac:dyDescent="0.3">
      <c r="A409" s="116"/>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row>
    <row r="410" spans="1:29" s="12" customFormat="1" ht="14.15" customHeight="1" x14ac:dyDescent="0.3">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row>
    <row r="411" spans="1:29" s="12" customFormat="1" ht="14.15" customHeight="1" x14ac:dyDescent="0.3">
      <c r="A411" s="116"/>
      <c r="B411" s="116"/>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row>
    <row r="412" spans="1:29" s="12" customFormat="1" ht="14.15" customHeight="1" x14ac:dyDescent="0.3">
      <c r="A412" s="116"/>
      <c r="B412" s="116"/>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row>
    <row r="413" spans="1:29" s="12" customFormat="1" ht="14.15" customHeight="1" x14ac:dyDescent="0.3">
      <c r="A413" s="116"/>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row>
    <row r="414" spans="1:29" s="12" customFormat="1" ht="14.15" customHeight="1" x14ac:dyDescent="0.3">
      <c r="A414" s="116"/>
      <c r="B414" s="116"/>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row>
    <row r="415" spans="1:29" s="12" customFormat="1" ht="14.15" customHeight="1" x14ac:dyDescent="0.3">
      <c r="A415" s="116"/>
      <c r="B415" s="116"/>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row>
    <row r="416" spans="1:29" s="12" customFormat="1" ht="14.15" customHeight="1" x14ac:dyDescent="0.3">
      <c r="A416" s="116"/>
      <c r="B416" s="116"/>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row>
    <row r="417" spans="1:29" s="12" customFormat="1" ht="14.15" customHeight="1" x14ac:dyDescent="0.3">
      <c r="A417" s="116"/>
      <c r="B417" s="116"/>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row>
    <row r="418" spans="1:29" s="12" customFormat="1" ht="14.15" customHeight="1" x14ac:dyDescent="0.3">
      <c r="A418" s="116"/>
      <c r="B418" s="116"/>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row>
    <row r="419" spans="1:29" s="12" customFormat="1" ht="14.15" customHeight="1" x14ac:dyDescent="0.3">
      <c r="A419" s="116"/>
      <c r="B419" s="116"/>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row>
    <row r="420" spans="1:29" s="12" customFormat="1" ht="14.15" customHeight="1" x14ac:dyDescent="0.3">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row>
    <row r="421" spans="1:29" s="12" customFormat="1" ht="14.15" customHeight="1" x14ac:dyDescent="0.3">
      <c r="A421" s="116"/>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row>
    <row r="422" spans="1:29" s="12" customFormat="1" ht="14.15" customHeight="1" x14ac:dyDescent="0.3">
      <c r="A422" s="116"/>
      <c r="B422" s="116"/>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row>
    <row r="423" spans="1:29" s="12" customFormat="1" ht="14.15" customHeight="1" x14ac:dyDescent="0.3">
      <c r="A423" s="116"/>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row>
    <row r="424" spans="1:29" s="12" customFormat="1" ht="14.15" customHeight="1" x14ac:dyDescent="0.3">
      <c r="A424" s="116"/>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row>
    <row r="425" spans="1:29" s="12" customFormat="1" ht="14.15" customHeight="1" x14ac:dyDescent="0.3">
      <c r="A425" s="116"/>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row>
    <row r="426" spans="1:29" s="12" customFormat="1" ht="14.15" customHeight="1" x14ac:dyDescent="0.3">
      <c r="A426" s="116"/>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row>
    <row r="427" spans="1:29" s="12" customFormat="1" ht="14.15" customHeight="1" x14ac:dyDescent="0.3">
      <c r="A427" s="116"/>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row>
    <row r="428" spans="1:29" s="12" customFormat="1" ht="14.15" customHeight="1" x14ac:dyDescent="0.3">
      <c r="A428" s="116"/>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row>
    <row r="429" spans="1:29" s="12" customFormat="1" ht="14.15" customHeight="1" x14ac:dyDescent="0.3">
      <c r="A429" s="116"/>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row>
    <row r="430" spans="1:29" s="12" customFormat="1" ht="14.15" customHeight="1" x14ac:dyDescent="0.3">
      <c r="A430" s="116"/>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row>
    <row r="431" spans="1:29" s="12" customFormat="1" ht="14.15" customHeight="1" x14ac:dyDescent="0.3">
      <c r="A431" s="116"/>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c r="AA431" s="116"/>
      <c r="AB431" s="116"/>
      <c r="AC431" s="116"/>
    </row>
    <row r="432" spans="1:29" s="12" customFormat="1" ht="14.15" customHeight="1" x14ac:dyDescent="0.3">
      <c r="A432" s="116"/>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c r="AA432" s="116"/>
      <c r="AB432" s="116"/>
      <c r="AC432" s="116"/>
    </row>
    <row r="433" spans="1:29" s="12" customFormat="1" ht="14.15" customHeight="1" x14ac:dyDescent="0.3">
      <c r="A433" s="116"/>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c r="AA433" s="116"/>
      <c r="AB433" s="116"/>
      <c r="AC433" s="116"/>
    </row>
    <row r="434" spans="1:29" s="12" customFormat="1" ht="14.15" customHeight="1" x14ac:dyDescent="0.3">
      <c r="A434" s="116"/>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row>
    <row r="435" spans="1:29" s="12" customFormat="1" ht="14.15" customHeight="1" x14ac:dyDescent="0.3">
      <c r="A435" s="116"/>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row>
    <row r="436" spans="1:29" s="12" customFormat="1" ht="14.15" customHeight="1" x14ac:dyDescent="0.3">
      <c r="A436" s="116"/>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row>
    <row r="437" spans="1:29" s="12" customFormat="1" ht="14.15" customHeight="1" x14ac:dyDescent="0.3">
      <c r="A437" s="116"/>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row>
    <row r="438" spans="1:29" s="12" customFormat="1" ht="14.15" customHeight="1" x14ac:dyDescent="0.3">
      <c r="A438" s="116"/>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row>
    <row r="439" spans="1:29" s="12" customFormat="1" ht="14.15" customHeight="1" x14ac:dyDescent="0.3">
      <c r="A439" s="116"/>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row>
    <row r="440" spans="1:29" s="12" customFormat="1" ht="14.15" customHeight="1" x14ac:dyDescent="0.3">
      <c r="A440" s="116"/>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row>
    <row r="441" spans="1:29" s="12" customFormat="1" ht="14.15" customHeight="1" x14ac:dyDescent="0.3">
      <c r="A441" s="116"/>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row>
    <row r="442" spans="1:29" s="12" customFormat="1" ht="14.15" customHeight="1" x14ac:dyDescent="0.3">
      <c r="A442" s="116"/>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row>
    <row r="443" spans="1:29" s="12" customFormat="1" ht="14.15" customHeight="1" x14ac:dyDescent="0.3">
      <c r="A443" s="116"/>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row>
    <row r="444" spans="1:29" s="12" customFormat="1" ht="14.15" customHeight="1" x14ac:dyDescent="0.3">
      <c r="A444" s="116"/>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row>
    <row r="445" spans="1:29" s="12" customFormat="1" ht="14.15" customHeight="1" x14ac:dyDescent="0.3">
      <c r="A445" s="116"/>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row>
    <row r="446" spans="1:29" s="12" customFormat="1" ht="14.15" customHeight="1" x14ac:dyDescent="0.3">
      <c r="A446" s="116"/>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row>
    <row r="447" spans="1:29" s="12" customFormat="1" ht="14.15" customHeight="1" x14ac:dyDescent="0.3">
      <c r="A447" s="116"/>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row>
    <row r="448" spans="1:29" s="12" customFormat="1" ht="14.15" customHeight="1" x14ac:dyDescent="0.3">
      <c r="A448" s="116"/>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row>
    <row r="449" spans="1:29" s="12" customFormat="1" ht="14.15" customHeight="1" x14ac:dyDescent="0.3">
      <c r="A449" s="116"/>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row>
    <row r="450" spans="1:29" s="12" customFormat="1" ht="14.15" customHeight="1" x14ac:dyDescent="0.3">
      <c r="A450" s="116"/>
      <c r="B450" s="116"/>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row>
    <row r="451" spans="1:29" s="12" customFormat="1" ht="14.15" customHeight="1" x14ac:dyDescent="0.3">
      <c r="A451" s="116"/>
      <c r="B451" s="116"/>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row>
    <row r="452" spans="1:29" s="12" customFormat="1" ht="14.15" customHeight="1" x14ac:dyDescent="0.3">
      <c r="A452" s="116"/>
      <c r="B452" s="116"/>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row>
    <row r="453" spans="1:29" s="12" customFormat="1" ht="14.15" customHeight="1" x14ac:dyDescent="0.3">
      <c r="A453" s="116"/>
      <c r="B453" s="116"/>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row>
    <row r="454" spans="1:29" s="12" customFormat="1" ht="14.15" customHeight="1" x14ac:dyDescent="0.3">
      <c r="A454" s="116"/>
      <c r="B454" s="116"/>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row>
    <row r="455" spans="1:29" s="12" customFormat="1" ht="14.15" customHeight="1" x14ac:dyDescent="0.3">
      <c r="A455" s="116"/>
      <c r="B455" s="116"/>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row>
    <row r="456" spans="1:29" s="12" customFormat="1" ht="14.15" customHeight="1" x14ac:dyDescent="0.3">
      <c r="A456" s="116"/>
      <c r="B456" s="116"/>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row>
    <row r="457" spans="1:29" s="12" customFormat="1" ht="14.15" customHeight="1" x14ac:dyDescent="0.3">
      <c r="A457" s="116"/>
      <c r="B457" s="116"/>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row>
    <row r="458" spans="1:29" s="12" customFormat="1" ht="14.15" customHeight="1" x14ac:dyDescent="0.3">
      <c r="A458" s="116"/>
      <c r="B458" s="116"/>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row>
    <row r="459" spans="1:29" s="12" customFormat="1" ht="14.15" customHeight="1" x14ac:dyDescent="0.3">
      <c r="A459" s="116"/>
      <c r="B459" s="116"/>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row>
    <row r="460" spans="1:29" s="12" customFormat="1" ht="14.15" customHeight="1" x14ac:dyDescent="0.3">
      <c r="A460" s="116"/>
      <c r="B460" s="116"/>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row>
    <row r="461" spans="1:29" s="12" customFormat="1" ht="14.15" customHeight="1" x14ac:dyDescent="0.3">
      <c r="A461" s="116"/>
      <c r="B461" s="116"/>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row>
    <row r="462" spans="1:29" s="12" customFormat="1" ht="14.15" customHeight="1" x14ac:dyDescent="0.3">
      <c r="A462" s="116"/>
      <c r="B462" s="116"/>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row>
    <row r="463" spans="1:29" s="12" customFormat="1" ht="14.15" customHeight="1" x14ac:dyDescent="0.3">
      <c r="A463" s="116"/>
      <c r="B463" s="116"/>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row>
    <row r="464" spans="1:29" s="12" customFormat="1" ht="14.15" customHeight="1" x14ac:dyDescent="0.3">
      <c r="A464" s="116"/>
      <c r="B464" s="116"/>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c r="AA464" s="116"/>
      <c r="AB464" s="116"/>
      <c r="AC464" s="116"/>
    </row>
    <row r="465" spans="1:29" s="12" customFormat="1" ht="14.15" customHeight="1" x14ac:dyDescent="0.3">
      <c r="A465" s="116"/>
      <c r="B465" s="116"/>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c r="AA465" s="116"/>
      <c r="AB465" s="116"/>
      <c r="AC465" s="116"/>
    </row>
    <row r="466" spans="1:29" s="12" customFormat="1" ht="14.15" customHeight="1" x14ac:dyDescent="0.3">
      <c r="A466" s="116"/>
      <c r="B466" s="116"/>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c r="AA466" s="116"/>
      <c r="AB466" s="116"/>
      <c r="AC466" s="116"/>
    </row>
    <row r="467" spans="1:29" s="12" customFormat="1" ht="14.15" customHeight="1" x14ac:dyDescent="0.3">
      <c r="A467" s="116"/>
      <c r="B467" s="116"/>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row>
    <row r="468" spans="1:29" s="12" customFormat="1" ht="14.15" customHeight="1" x14ac:dyDescent="0.3">
      <c r="A468" s="116"/>
      <c r="B468" s="116"/>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row>
    <row r="469" spans="1:29" s="12" customFormat="1" ht="14.15" customHeight="1" x14ac:dyDescent="0.3">
      <c r="A469" s="116"/>
      <c r="B469" s="116"/>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row>
    <row r="470" spans="1:29" s="12" customFormat="1" ht="14.15" customHeight="1" x14ac:dyDescent="0.3">
      <c r="A470" s="116"/>
      <c r="B470" s="116"/>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row>
    <row r="471" spans="1:29" s="12" customFormat="1" ht="14.15" customHeight="1" x14ac:dyDescent="0.3">
      <c r="A471" s="116"/>
      <c r="B471" s="116"/>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row>
    <row r="472" spans="1:29" s="12" customFormat="1" ht="14.15" customHeight="1" x14ac:dyDescent="0.3">
      <c r="A472" s="116"/>
      <c r="B472" s="116"/>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row>
    <row r="473" spans="1:29" s="12" customFormat="1" ht="14.15" customHeight="1" x14ac:dyDescent="0.3">
      <c r="A473" s="116"/>
      <c r="B473" s="116"/>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row>
    <row r="474" spans="1:29" s="12" customFormat="1" ht="14.15" customHeight="1" x14ac:dyDescent="0.3">
      <c r="A474" s="116"/>
      <c r="B474" s="116"/>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row>
    <row r="475" spans="1:29" s="12" customFormat="1" ht="14.15" customHeight="1" x14ac:dyDescent="0.3">
      <c r="A475" s="116"/>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row>
    <row r="476" spans="1:29" s="12" customFormat="1" ht="14.15" customHeight="1" x14ac:dyDescent="0.3">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row>
    <row r="477" spans="1:29" s="12" customFormat="1" ht="14.15" customHeight="1" x14ac:dyDescent="0.3">
      <c r="A477" s="116"/>
      <c r="B477" s="116"/>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row>
    <row r="478" spans="1:29" s="12" customFormat="1" ht="14.15" customHeight="1" x14ac:dyDescent="0.3">
      <c r="A478" s="116"/>
      <c r="B478" s="116"/>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row>
    <row r="479" spans="1:29" s="12" customFormat="1" ht="14.15" customHeight="1" x14ac:dyDescent="0.3">
      <c r="A479" s="116"/>
      <c r="B479" s="116"/>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row>
    <row r="480" spans="1:29" s="12" customFormat="1" ht="14.15" customHeight="1" x14ac:dyDescent="0.3">
      <c r="A480" s="116"/>
      <c r="B480" s="116"/>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row>
    <row r="481" spans="1:29" s="12" customFormat="1" ht="14.15" customHeight="1" x14ac:dyDescent="0.3">
      <c r="A481" s="116"/>
      <c r="B481" s="116"/>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row>
    <row r="482" spans="1:29" s="12" customFormat="1" ht="14.15" customHeight="1" x14ac:dyDescent="0.3">
      <c r="A482" s="116"/>
      <c r="B482" s="116"/>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row>
    <row r="483" spans="1:29" s="12" customFormat="1" ht="14.15" customHeight="1" x14ac:dyDescent="0.3">
      <c r="A483" s="116"/>
      <c r="B483" s="116"/>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row>
    <row r="484" spans="1:29" s="12" customFormat="1" ht="14.15" customHeight="1" x14ac:dyDescent="0.3">
      <c r="A484" s="116"/>
      <c r="B484" s="116"/>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row>
    <row r="485" spans="1:29" s="12" customFormat="1" ht="14.15" customHeight="1" x14ac:dyDescent="0.3">
      <c r="A485" s="116"/>
      <c r="B485" s="116"/>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row>
    <row r="486" spans="1:29" s="12" customFormat="1" ht="14.15" customHeight="1" x14ac:dyDescent="0.3">
      <c r="A486" s="116"/>
      <c r="B486" s="116"/>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row>
    <row r="487" spans="1:29" s="12" customFormat="1" ht="14.15" customHeight="1" x14ac:dyDescent="0.3">
      <c r="A487" s="116"/>
      <c r="B487" s="116"/>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row>
    <row r="488" spans="1:29" s="12" customFormat="1" ht="14.15" customHeight="1" x14ac:dyDescent="0.3">
      <c r="A488" s="116"/>
      <c r="B488" s="116"/>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row>
    <row r="489" spans="1:29" s="12" customFormat="1" ht="14.15" customHeight="1" x14ac:dyDescent="0.3">
      <c r="A489" s="116"/>
      <c r="B489" s="116"/>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row>
    <row r="490" spans="1:29" s="12" customFormat="1" ht="14.15" customHeight="1" x14ac:dyDescent="0.3">
      <c r="A490" s="116"/>
      <c r="B490" s="116"/>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row>
    <row r="491" spans="1:29" s="12" customFormat="1" ht="14.15" customHeight="1" x14ac:dyDescent="0.3">
      <c r="A491" s="116"/>
      <c r="B491" s="116"/>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row>
    <row r="492" spans="1:29" s="12" customFormat="1" ht="14.15" customHeight="1" x14ac:dyDescent="0.3">
      <c r="A492" s="116"/>
      <c r="B492" s="116"/>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row>
    <row r="493" spans="1:29" s="12" customFormat="1" ht="14.15" customHeight="1" x14ac:dyDescent="0.3">
      <c r="A493" s="116"/>
      <c r="B493" s="116"/>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row>
    <row r="494" spans="1:29" s="12" customFormat="1" ht="14.15" customHeight="1" x14ac:dyDescent="0.3">
      <c r="A494" s="116"/>
      <c r="B494" s="116"/>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row>
    <row r="495" spans="1:29" s="12" customFormat="1" ht="14.15" customHeight="1" x14ac:dyDescent="0.3">
      <c r="A495" s="116"/>
      <c r="B495" s="116"/>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row>
    <row r="496" spans="1:29" s="12" customFormat="1" ht="14.15" customHeight="1" x14ac:dyDescent="0.3">
      <c r="A496" s="116"/>
      <c r="B496" s="116"/>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row>
    <row r="497" spans="1:29" s="12" customFormat="1" ht="14.15" customHeight="1" x14ac:dyDescent="0.3">
      <c r="A497" s="116"/>
      <c r="B497" s="116"/>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c r="Z497" s="116"/>
      <c r="AA497" s="116"/>
      <c r="AB497" s="116"/>
      <c r="AC497" s="116"/>
    </row>
    <row r="498" spans="1:29" s="12" customFormat="1" ht="14.15" customHeight="1" x14ac:dyDescent="0.3">
      <c r="A498" s="116"/>
      <c r="B498" s="116"/>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c r="Z498" s="116"/>
      <c r="AA498" s="116"/>
      <c r="AB498" s="116"/>
      <c r="AC498" s="116"/>
    </row>
    <row r="499" spans="1:29" s="12" customFormat="1" ht="14.15" customHeight="1" x14ac:dyDescent="0.3">
      <c r="A499" s="116"/>
      <c r="B499" s="116"/>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6"/>
      <c r="AA499" s="116"/>
      <c r="AB499" s="116"/>
      <c r="AC499" s="116"/>
    </row>
    <row r="500" spans="1:29" s="12" customFormat="1" ht="14.15" customHeight="1" x14ac:dyDescent="0.3">
      <c r="A500" s="116"/>
      <c r="B500" s="116"/>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c r="AA500" s="116"/>
      <c r="AB500" s="116"/>
      <c r="AC500" s="116"/>
    </row>
    <row r="501" spans="1:29" s="12" customFormat="1" ht="14.15" customHeight="1" x14ac:dyDescent="0.3">
      <c r="A501" s="116"/>
      <c r="B501" s="116"/>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c r="Z501" s="116"/>
      <c r="AA501" s="116"/>
      <c r="AB501" s="116"/>
      <c r="AC501" s="116"/>
    </row>
    <row r="502" spans="1:29" s="12" customFormat="1" ht="14.15" customHeight="1" x14ac:dyDescent="0.3">
      <c r="A502" s="116"/>
      <c r="B502" s="116"/>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c r="Z502" s="116"/>
      <c r="AA502" s="116"/>
      <c r="AB502" s="116"/>
      <c r="AC502" s="116"/>
    </row>
    <row r="503" spans="1:29" s="12" customFormat="1" ht="14.15" customHeight="1" x14ac:dyDescent="0.3">
      <c r="A503" s="116"/>
      <c r="B503" s="116"/>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c r="Z503" s="116"/>
      <c r="AA503" s="116"/>
      <c r="AB503" s="116"/>
      <c r="AC503" s="116"/>
    </row>
    <row r="504" spans="1:29" s="12" customFormat="1" ht="14.15" customHeight="1" x14ac:dyDescent="0.3">
      <c r="A504" s="116"/>
      <c r="B504" s="116"/>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6"/>
      <c r="AA504" s="116"/>
      <c r="AB504" s="116"/>
      <c r="AC504" s="116"/>
    </row>
    <row r="505" spans="1:29" s="12" customFormat="1" ht="14.15" customHeight="1" x14ac:dyDescent="0.3">
      <c r="A505" s="116"/>
      <c r="B505" s="116"/>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c r="Z505" s="116"/>
      <c r="AA505" s="116"/>
      <c r="AB505" s="116"/>
      <c r="AC505" s="116"/>
    </row>
    <row r="506" spans="1:29" s="12" customFormat="1" ht="14.15" customHeight="1" x14ac:dyDescent="0.3">
      <c r="A506" s="116"/>
      <c r="B506" s="116"/>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c r="AA506" s="116"/>
      <c r="AB506" s="116"/>
      <c r="AC506" s="116"/>
    </row>
    <row r="507" spans="1:29" s="12" customFormat="1" ht="14.15" customHeight="1" x14ac:dyDescent="0.3">
      <c r="A507" s="116"/>
      <c r="B507" s="116"/>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c r="AA507" s="116"/>
      <c r="AB507" s="116"/>
      <c r="AC507" s="116"/>
    </row>
    <row r="508" spans="1:29" s="12" customFormat="1" ht="14.15" customHeight="1" x14ac:dyDescent="0.3">
      <c r="A508" s="116"/>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c r="AA508" s="116"/>
      <c r="AB508" s="116"/>
      <c r="AC508" s="116"/>
    </row>
    <row r="509" spans="1:29" s="12" customFormat="1" ht="14.15" customHeight="1" x14ac:dyDescent="0.3">
      <c r="A509" s="116"/>
      <c r="B509" s="116"/>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c r="AA509" s="116"/>
      <c r="AB509" s="116"/>
      <c r="AC509" s="116"/>
    </row>
    <row r="510" spans="1:29" s="12" customFormat="1" ht="14.15" customHeight="1" x14ac:dyDescent="0.3">
      <c r="A510" s="116"/>
      <c r="B510" s="116"/>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c r="AA510" s="116"/>
      <c r="AB510" s="116"/>
      <c r="AC510" s="116"/>
    </row>
    <row r="511" spans="1:29" s="12" customFormat="1" ht="14.15" customHeight="1" x14ac:dyDescent="0.3">
      <c r="A511" s="116"/>
      <c r="B511" s="116"/>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c r="AA511" s="116"/>
      <c r="AB511" s="116"/>
      <c r="AC511" s="116"/>
    </row>
    <row r="512" spans="1:29" s="12" customFormat="1" ht="14.15" customHeight="1" x14ac:dyDescent="0.3">
      <c r="A512" s="116"/>
      <c r="B512" s="116"/>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c r="AA512" s="116"/>
      <c r="AB512" s="116"/>
      <c r="AC512" s="116"/>
    </row>
    <row r="513" spans="1:29" s="12" customFormat="1" ht="14.15" customHeight="1" x14ac:dyDescent="0.3">
      <c r="A513" s="116"/>
      <c r="B513" s="116"/>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c r="AA513" s="116"/>
      <c r="AB513" s="116"/>
      <c r="AC513" s="116"/>
    </row>
    <row r="514" spans="1:29" s="12" customFormat="1" ht="14.15" customHeight="1" x14ac:dyDescent="0.3">
      <c r="A514" s="116"/>
      <c r="B514" s="116"/>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c r="AA514" s="116"/>
      <c r="AB514" s="116"/>
      <c r="AC514" s="116"/>
    </row>
    <row r="515" spans="1:29" s="12" customFormat="1" ht="14.15" customHeight="1" x14ac:dyDescent="0.3">
      <c r="A515" s="116"/>
      <c r="B515" s="116"/>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c r="AA515" s="116"/>
      <c r="AB515" s="116"/>
      <c r="AC515" s="116"/>
    </row>
    <row r="516" spans="1:29" s="12" customFormat="1" ht="14.15" customHeight="1" x14ac:dyDescent="0.3">
      <c r="A516" s="116"/>
      <c r="B516" s="116"/>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c r="AA516" s="116"/>
      <c r="AB516" s="116"/>
      <c r="AC516" s="116"/>
    </row>
    <row r="517" spans="1:29" s="12" customFormat="1" ht="14.15" customHeight="1" x14ac:dyDescent="0.3">
      <c r="A517" s="116"/>
      <c r="B517" s="116"/>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c r="AA517" s="116"/>
      <c r="AB517" s="116"/>
      <c r="AC517" s="116"/>
    </row>
  </sheetData>
  <sheetProtection formatCells="0" formatColumns="0" formatRows="0" insertColumns="0" insertRows="0" insertHyperlinks="0" deleteColumns="0" deleteRows="0" sort="0" autoFilter="0" pivotTables="0"/>
  <autoFilter ref="A6:AD206" xr:uid="{00000000-0001-0000-0400-000000000000}">
    <filterColumn colId="3">
      <filters>
        <filter val="REF"/>
      </filters>
    </filterColumn>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autoFilter>
  <mergeCells count="5">
    <mergeCell ref="H6:Q6"/>
    <mergeCell ref="A6:A8"/>
    <mergeCell ref="R6:AA6"/>
    <mergeCell ref="E6:E8"/>
    <mergeCell ref="AD7:AD8"/>
  </mergeCells>
  <dataValidations count="6">
    <dataValidation type="list" showInputMessage="1" showErrorMessage="1" prompt="Detailed=aggregation is available by sex for all age groups_x000a_Totals=only grand totals are available_x000a_M/F=only sex-aggregation is available_x000a_M/F and 18-59=aggregation for M/F and 18-59 age only" sqref="AD9:AD205" xr:uid="{00000000-0002-0000-0400-000001000000}">
      <formula1>"Detailed, Total, M/F, M/F and 18-59"</formula1>
    </dataValidation>
    <dataValidation type="list" showInputMessage="1" showErrorMessage="1" promptTitle="Indicate urban or rural" prompt="U = Urban, _x000a_R = Rural, _x000a_V = Other/mixed, _x000a_" sqref="B9:B205" xr:uid="{00000000-0002-0000-0400-000002000000}">
      <formula1>"U,R,V"</formula1>
    </dataValidation>
    <dataValidation type="list" showInputMessage="1" showErrorMessage="1" prompt="Use the either Planned/managed camp, Self-settled camp, Reception/transit camp, Individual accommodation, Collective center, Undefined" sqref="C9:C205" xr:uid="{00000000-0002-0000-0400-000004000000}">
      <formula1>"Planned/managed camp,Self-settled camp,Reception/transit camp,Individual accommodation,Collective center,Undefined"</formula1>
    </dataValidation>
    <dataValidation type="list" showInputMessage="1" showErrorMessage="1" promptTitle="Indicate type of pop." prompt="Key abbreviations_x000a_NDP-not displaced_x000a_ROC-REF-like_x000a_AS2-ASY-no RSD need_x000a_IOC-IDP-like_x000a_RET-REF return_x000a_RDP-IDP return" sqref="D9" xr:uid="{888F1037-7B94-4CF8-A6D2-6CA71D80D145}">
      <formula1>"REF,AS2,ROC,ASY,IDP,IOC,RET,RDP,OOC,STA,OIP,HST"</formula1>
    </dataValidation>
    <dataValidation type="list" showInputMessage="1" showErrorMessage="1" promptTitle="Indicate type of pop." prompt="REF=Refugees_x000a_ROC=Persons in ref-like sit._x000a_ASY=Ayslum-seekers_x000a_IDP=Internally displaced persons_x000a_IOC=Persons in IDP-like situations_x000a_RET=Returned refugees_x000a_RDP=Returned IDPs_x000a_OOC=Other of concern_x000a_STA=Stateless_x000a_VDA=VEN displaced abroad_x000a_HST=Host community" sqref="D10:D205" xr:uid="{00000000-0002-0000-0400-000006000000}">
      <formula1>"REF,ROC,ASY,IDP,IOC,RET,RDP,OOC,STA,VDA,HST"</formula1>
    </dataValidation>
    <dataValidation type="list" allowBlank="1" showInputMessage="1" showErrorMessage="1" promptTitle="Indicate stateless status" prompt="NSL = Not stateless_x000a_STL = Stateless_x000a_UDN = Undetermined nationality_x000a_NDP = Not displaced_x000a_" sqref="E9:E205" xr:uid="{00000000-0002-0000-0400-000007000000}">
      <formula1>"NSL,STL,UDN,NDP"</formula1>
    </dataValidation>
  </dataValidations>
  <pageMargins left="0.75" right="0.75" top="1" bottom="1" header="0.5" footer="0.5"/>
  <pageSetup orientation="portrait"/>
  <customProperties>
    <customPr name="layoutContexts" r:id="rId1"/>
  </customProperties>
  <extLst>
    <ext xmlns:x14="http://schemas.microsoft.com/office/spreadsheetml/2009/9/main" uri="{CCE6A557-97BC-4b89-ADB6-D9C93CAAB3DF}">
      <x14:dataValidations xmlns:xm="http://schemas.microsoft.com/office/excel/2006/main" count="1">
        <x14:dataValidation type="list" showInputMessage="1" showErrorMessage="1" error="Value must be a country of origin" prompt="Choose a country of origin from the list" xr:uid="{00000000-0002-0000-0400-000009000000}">
          <x14:formula1>
            <xm:f>DemoRef!$B$1:$B$245</xm:f>
          </x14:formula1>
          <xm:sqref>F9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5"/>
  <sheetViews>
    <sheetView workbookViewId="0">
      <selection activeCell="C5" sqref="C5"/>
    </sheetView>
  </sheetViews>
  <sheetFormatPr defaultColWidth="11" defaultRowHeight="15.5" x14ac:dyDescent="0.35"/>
  <sheetData>
    <row r="1" spans="1:2" x14ac:dyDescent="0.35">
      <c r="A1" s="165" t="s">
        <v>622</v>
      </c>
      <c r="B1" s="165" t="s">
        <v>94</v>
      </c>
    </row>
    <row r="2" spans="1:2" x14ac:dyDescent="0.35">
      <c r="A2" s="165" t="s">
        <v>623</v>
      </c>
      <c r="B2" s="165" t="s">
        <v>96</v>
      </c>
    </row>
    <row r="3" spans="1:2" x14ac:dyDescent="0.35">
      <c r="A3" s="165" t="s">
        <v>624</v>
      </c>
      <c r="B3" s="165" t="s">
        <v>98</v>
      </c>
    </row>
    <row r="4" spans="1:2" x14ac:dyDescent="0.35">
      <c r="A4" s="165" t="s">
        <v>625</v>
      </c>
      <c r="B4" s="165" t="s">
        <v>100</v>
      </c>
    </row>
    <row r="5" spans="1:2" x14ac:dyDescent="0.35">
      <c r="A5" s="165" t="s">
        <v>626</v>
      </c>
      <c r="B5" s="165" t="s">
        <v>102</v>
      </c>
    </row>
    <row r="6" spans="1:2" x14ac:dyDescent="0.35">
      <c r="A6" s="165" t="s">
        <v>627</v>
      </c>
      <c r="B6" s="165" t="s">
        <v>104</v>
      </c>
    </row>
    <row r="7" spans="1:2" x14ac:dyDescent="0.35">
      <c r="A7" s="165" t="s">
        <v>628</v>
      </c>
      <c r="B7" s="165" t="s">
        <v>106</v>
      </c>
    </row>
    <row r="8" spans="1:2" x14ac:dyDescent="0.35">
      <c r="A8" s="165" t="s">
        <v>629</v>
      </c>
      <c r="B8" s="165" t="s">
        <v>108</v>
      </c>
    </row>
    <row r="9" spans="1:2" x14ac:dyDescent="0.35">
      <c r="A9" s="165" t="s">
        <v>630</v>
      </c>
      <c r="B9" s="165" t="s">
        <v>110</v>
      </c>
    </row>
    <row r="10" spans="1:2" x14ac:dyDescent="0.35">
      <c r="A10" s="165" t="s">
        <v>631</v>
      </c>
      <c r="B10" s="165" t="s">
        <v>112</v>
      </c>
    </row>
    <row r="11" spans="1:2" x14ac:dyDescent="0.35">
      <c r="A11" s="165" t="s">
        <v>632</v>
      </c>
      <c r="B11" s="165" t="s">
        <v>114</v>
      </c>
    </row>
    <row r="12" spans="1:2" x14ac:dyDescent="0.35">
      <c r="A12" s="165" t="s">
        <v>633</v>
      </c>
      <c r="B12" s="165" t="s">
        <v>116</v>
      </c>
    </row>
    <row r="13" spans="1:2" x14ac:dyDescent="0.35">
      <c r="A13" s="165" t="s">
        <v>634</v>
      </c>
      <c r="B13" s="165" t="s">
        <v>118</v>
      </c>
    </row>
    <row r="14" spans="1:2" x14ac:dyDescent="0.35">
      <c r="A14" s="165" t="s">
        <v>635</v>
      </c>
      <c r="B14" s="165" t="s">
        <v>120</v>
      </c>
    </row>
    <row r="15" spans="1:2" x14ac:dyDescent="0.35">
      <c r="A15" s="165" t="s">
        <v>636</v>
      </c>
      <c r="B15" s="165" t="s">
        <v>122</v>
      </c>
    </row>
    <row r="16" spans="1:2" x14ac:dyDescent="0.35">
      <c r="A16" s="165" t="s">
        <v>637</v>
      </c>
      <c r="B16" s="165" t="s">
        <v>124</v>
      </c>
    </row>
    <row r="17" spans="1:2" x14ac:dyDescent="0.35">
      <c r="A17" s="165" t="s">
        <v>638</v>
      </c>
      <c r="B17" s="165" t="s">
        <v>126</v>
      </c>
    </row>
    <row r="18" spans="1:2" x14ac:dyDescent="0.35">
      <c r="A18" s="165" t="s">
        <v>639</v>
      </c>
      <c r="B18" s="165" t="s">
        <v>128</v>
      </c>
    </row>
    <row r="19" spans="1:2" x14ac:dyDescent="0.35">
      <c r="A19" s="165" t="s">
        <v>640</v>
      </c>
      <c r="B19" s="165" t="s">
        <v>130</v>
      </c>
    </row>
    <row r="20" spans="1:2" x14ac:dyDescent="0.35">
      <c r="A20" s="165" t="s">
        <v>641</v>
      </c>
      <c r="B20" s="165" t="s">
        <v>132</v>
      </c>
    </row>
    <row r="21" spans="1:2" x14ac:dyDescent="0.35">
      <c r="A21" s="165" t="s">
        <v>642</v>
      </c>
      <c r="B21" s="165" t="s">
        <v>134</v>
      </c>
    </row>
    <row r="22" spans="1:2" x14ac:dyDescent="0.35">
      <c r="A22" s="165" t="s">
        <v>643</v>
      </c>
      <c r="B22" s="165" t="s">
        <v>136</v>
      </c>
    </row>
    <row r="23" spans="1:2" x14ac:dyDescent="0.35">
      <c r="A23" s="165" t="s">
        <v>644</v>
      </c>
      <c r="B23" s="165" t="s">
        <v>138</v>
      </c>
    </row>
    <row r="24" spans="1:2" x14ac:dyDescent="0.35">
      <c r="B24" s="165" t="s">
        <v>140</v>
      </c>
    </row>
    <row r="25" spans="1:2" x14ac:dyDescent="0.35">
      <c r="B25" s="165" t="s">
        <v>142</v>
      </c>
    </row>
    <row r="26" spans="1:2" x14ac:dyDescent="0.35">
      <c r="B26" s="165" t="s">
        <v>144</v>
      </c>
    </row>
    <row r="27" spans="1:2" x14ac:dyDescent="0.35">
      <c r="B27" s="165" t="s">
        <v>146</v>
      </c>
    </row>
    <row r="28" spans="1:2" x14ac:dyDescent="0.35">
      <c r="B28" s="165" t="s">
        <v>148</v>
      </c>
    </row>
    <row r="29" spans="1:2" x14ac:dyDescent="0.35">
      <c r="B29" s="165" t="s">
        <v>150</v>
      </c>
    </row>
    <row r="30" spans="1:2" x14ac:dyDescent="0.35">
      <c r="B30" s="165" t="s">
        <v>152</v>
      </c>
    </row>
    <row r="31" spans="1:2" x14ac:dyDescent="0.35">
      <c r="B31" s="165" t="s">
        <v>154</v>
      </c>
    </row>
    <row r="32" spans="1:2" x14ac:dyDescent="0.35">
      <c r="B32" s="165" t="s">
        <v>156</v>
      </c>
    </row>
    <row r="33" spans="2:2" x14ac:dyDescent="0.35">
      <c r="B33" s="165" t="s">
        <v>158</v>
      </c>
    </row>
    <row r="34" spans="2:2" x14ac:dyDescent="0.35">
      <c r="B34" s="165" t="s">
        <v>160</v>
      </c>
    </row>
    <row r="35" spans="2:2" x14ac:dyDescent="0.35">
      <c r="B35" s="165" t="s">
        <v>162</v>
      </c>
    </row>
    <row r="36" spans="2:2" x14ac:dyDescent="0.35">
      <c r="B36" s="165" t="s">
        <v>164</v>
      </c>
    </row>
    <row r="37" spans="2:2" x14ac:dyDescent="0.35">
      <c r="B37" s="165" t="s">
        <v>166</v>
      </c>
    </row>
    <row r="38" spans="2:2" x14ac:dyDescent="0.35">
      <c r="B38" s="165" t="s">
        <v>168</v>
      </c>
    </row>
    <row r="39" spans="2:2" x14ac:dyDescent="0.35">
      <c r="B39" s="165" t="s">
        <v>170</v>
      </c>
    </row>
    <row r="40" spans="2:2" x14ac:dyDescent="0.35">
      <c r="B40" s="165" t="s">
        <v>172</v>
      </c>
    </row>
    <row r="41" spans="2:2" x14ac:dyDescent="0.35">
      <c r="B41" s="165" t="s">
        <v>174</v>
      </c>
    </row>
    <row r="42" spans="2:2" x14ac:dyDescent="0.35">
      <c r="B42" s="165" t="s">
        <v>176</v>
      </c>
    </row>
    <row r="43" spans="2:2" x14ac:dyDescent="0.35">
      <c r="B43" s="165" t="s">
        <v>178</v>
      </c>
    </row>
    <row r="44" spans="2:2" x14ac:dyDescent="0.35">
      <c r="B44" s="165" t="s">
        <v>180</v>
      </c>
    </row>
    <row r="45" spans="2:2" x14ac:dyDescent="0.35">
      <c r="B45" s="165" t="s">
        <v>182</v>
      </c>
    </row>
    <row r="46" spans="2:2" x14ac:dyDescent="0.35">
      <c r="B46" s="165" t="s">
        <v>184</v>
      </c>
    </row>
    <row r="47" spans="2:2" x14ac:dyDescent="0.35">
      <c r="B47" s="165" t="s">
        <v>186</v>
      </c>
    </row>
    <row r="48" spans="2:2" x14ac:dyDescent="0.35">
      <c r="B48" s="165" t="s">
        <v>188</v>
      </c>
    </row>
    <row r="49" spans="2:2" x14ac:dyDescent="0.35">
      <c r="B49" s="165" t="s">
        <v>190</v>
      </c>
    </row>
    <row r="50" spans="2:2" x14ac:dyDescent="0.35">
      <c r="B50" s="165" t="s">
        <v>192</v>
      </c>
    </row>
    <row r="51" spans="2:2" x14ac:dyDescent="0.35">
      <c r="B51" s="165" t="s">
        <v>194</v>
      </c>
    </row>
    <row r="52" spans="2:2" x14ac:dyDescent="0.35">
      <c r="B52" s="165" t="s">
        <v>196</v>
      </c>
    </row>
    <row r="53" spans="2:2" x14ac:dyDescent="0.35">
      <c r="B53" s="165" t="s">
        <v>198</v>
      </c>
    </row>
    <row r="54" spans="2:2" x14ac:dyDescent="0.35">
      <c r="B54" s="165" t="s">
        <v>200</v>
      </c>
    </row>
    <row r="55" spans="2:2" x14ac:dyDescent="0.35">
      <c r="B55" s="165" t="s">
        <v>202</v>
      </c>
    </row>
    <row r="56" spans="2:2" x14ac:dyDescent="0.35">
      <c r="B56" s="165" t="s">
        <v>204</v>
      </c>
    </row>
    <row r="57" spans="2:2" x14ac:dyDescent="0.35">
      <c r="B57" s="165" t="s">
        <v>206</v>
      </c>
    </row>
    <row r="58" spans="2:2" x14ac:dyDescent="0.35">
      <c r="B58" s="165" t="s">
        <v>208</v>
      </c>
    </row>
    <row r="59" spans="2:2" x14ac:dyDescent="0.35">
      <c r="B59" s="165" t="s">
        <v>210</v>
      </c>
    </row>
    <row r="60" spans="2:2" x14ac:dyDescent="0.35">
      <c r="B60" s="165" t="s">
        <v>212</v>
      </c>
    </row>
    <row r="61" spans="2:2" x14ac:dyDescent="0.35">
      <c r="B61" s="165" t="s">
        <v>214</v>
      </c>
    </row>
    <row r="62" spans="2:2" x14ac:dyDescent="0.35">
      <c r="B62" s="165" t="s">
        <v>216</v>
      </c>
    </row>
    <row r="63" spans="2:2" x14ac:dyDescent="0.35">
      <c r="B63" s="165" t="s">
        <v>218</v>
      </c>
    </row>
    <row r="64" spans="2:2" x14ac:dyDescent="0.35">
      <c r="B64" s="165" t="s">
        <v>220</v>
      </c>
    </row>
    <row r="65" spans="2:2" x14ac:dyDescent="0.35">
      <c r="B65" s="165" t="s">
        <v>222</v>
      </c>
    </row>
    <row r="66" spans="2:2" x14ac:dyDescent="0.35">
      <c r="B66" s="165" t="s">
        <v>224</v>
      </c>
    </row>
    <row r="67" spans="2:2" x14ac:dyDescent="0.35">
      <c r="B67" s="165" t="s">
        <v>226</v>
      </c>
    </row>
    <row r="68" spans="2:2" x14ac:dyDescent="0.35">
      <c r="B68" s="165" t="s">
        <v>228</v>
      </c>
    </row>
    <row r="69" spans="2:2" x14ac:dyDescent="0.35">
      <c r="B69" s="165" t="s">
        <v>230</v>
      </c>
    </row>
    <row r="70" spans="2:2" x14ac:dyDescent="0.35">
      <c r="B70" s="165" t="s">
        <v>232</v>
      </c>
    </row>
    <row r="71" spans="2:2" x14ac:dyDescent="0.35">
      <c r="B71" s="165" t="s">
        <v>234</v>
      </c>
    </row>
    <row r="72" spans="2:2" x14ac:dyDescent="0.35">
      <c r="B72" s="165" t="s">
        <v>236</v>
      </c>
    </row>
    <row r="73" spans="2:2" x14ac:dyDescent="0.35">
      <c r="B73" s="165" t="s">
        <v>238</v>
      </c>
    </row>
    <row r="74" spans="2:2" x14ac:dyDescent="0.35">
      <c r="B74" s="165" t="s">
        <v>240</v>
      </c>
    </row>
    <row r="75" spans="2:2" x14ac:dyDescent="0.35">
      <c r="B75" s="165" t="s">
        <v>242</v>
      </c>
    </row>
    <row r="76" spans="2:2" x14ac:dyDescent="0.35">
      <c r="B76" s="165" t="s">
        <v>244</v>
      </c>
    </row>
    <row r="77" spans="2:2" x14ac:dyDescent="0.35">
      <c r="B77" s="165" t="s">
        <v>246</v>
      </c>
    </row>
    <row r="78" spans="2:2" x14ac:dyDescent="0.35">
      <c r="B78" s="165" t="s">
        <v>248</v>
      </c>
    </row>
    <row r="79" spans="2:2" x14ac:dyDescent="0.35">
      <c r="B79" s="165" t="s">
        <v>250</v>
      </c>
    </row>
    <row r="80" spans="2:2" x14ac:dyDescent="0.35">
      <c r="B80" s="165" t="s">
        <v>252</v>
      </c>
    </row>
    <row r="81" spans="2:2" x14ac:dyDescent="0.35">
      <c r="B81" s="165" t="s">
        <v>254</v>
      </c>
    </row>
    <row r="82" spans="2:2" x14ac:dyDescent="0.35">
      <c r="B82" s="165" t="s">
        <v>256</v>
      </c>
    </row>
    <row r="83" spans="2:2" x14ac:dyDescent="0.35">
      <c r="B83" s="165" t="s">
        <v>258</v>
      </c>
    </row>
    <row r="84" spans="2:2" x14ac:dyDescent="0.35">
      <c r="B84" s="165" t="s">
        <v>260</v>
      </c>
    </row>
    <row r="85" spans="2:2" x14ac:dyDescent="0.35">
      <c r="B85" s="165" t="s">
        <v>262</v>
      </c>
    </row>
    <row r="86" spans="2:2" x14ac:dyDescent="0.35">
      <c r="B86" s="165" t="s">
        <v>264</v>
      </c>
    </row>
    <row r="87" spans="2:2" x14ac:dyDescent="0.35">
      <c r="B87" s="165" t="s">
        <v>266</v>
      </c>
    </row>
    <row r="88" spans="2:2" x14ac:dyDescent="0.35">
      <c r="B88" s="165" t="s">
        <v>268</v>
      </c>
    </row>
    <row r="89" spans="2:2" x14ac:dyDescent="0.35">
      <c r="B89" s="165" t="s">
        <v>270</v>
      </c>
    </row>
    <row r="90" spans="2:2" x14ac:dyDescent="0.35">
      <c r="B90" s="165" t="s">
        <v>272</v>
      </c>
    </row>
    <row r="91" spans="2:2" x14ac:dyDescent="0.35">
      <c r="B91" s="165" t="s">
        <v>274</v>
      </c>
    </row>
    <row r="92" spans="2:2" x14ac:dyDescent="0.35">
      <c r="B92" s="165" t="s">
        <v>276</v>
      </c>
    </row>
    <row r="93" spans="2:2" x14ac:dyDescent="0.35">
      <c r="B93" s="165" t="s">
        <v>278</v>
      </c>
    </row>
    <row r="94" spans="2:2" x14ac:dyDescent="0.35">
      <c r="B94" s="165" t="s">
        <v>280</v>
      </c>
    </row>
    <row r="95" spans="2:2" x14ac:dyDescent="0.35">
      <c r="B95" s="165" t="s">
        <v>282</v>
      </c>
    </row>
    <row r="96" spans="2:2" x14ac:dyDescent="0.35">
      <c r="B96" s="165" t="s">
        <v>284</v>
      </c>
    </row>
    <row r="97" spans="2:2" x14ac:dyDescent="0.35">
      <c r="B97" s="165" t="s">
        <v>286</v>
      </c>
    </row>
    <row r="98" spans="2:2" x14ac:dyDescent="0.35">
      <c r="B98" s="165" t="s">
        <v>288</v>
      </c>
    </row>
    <row r="99" spans="2:2" x14ac:dyDescent="0.35">
      <c r="B99" s="165" t="s">
        <v>290</v>
      </c>
    </row>
    <row r="100" spans="2:2" x14ac:dyDescent="0.35">
      <c r="B100" s="165" t="s">
        <v>292</v>
      </c>
    </row>
    <row r="101" spans="2:2" x14ac:dyDescent="0.35">
      <c r="B101" s="165" t="s">
        <v>294</v>
      </c>
    </row>
    <row r="102" spans="2:2" x14ac:dyDescent="0.35">
      <c r="B102" s="165" t="s">
        <v>296</v>
      </c>
    </row>
    <row r="103" spans="2:2" x14ac:dyDescent="0.35">
      <c r="B103" s="165" t="s">
        <v>298</v>
      </c>
    </row>
    <row r="104" spans="2:2" x14ac:dyDescent="0.35">
      <c r="B104" s="165" t="s">
        <v>300</v>
      </c>
    </row>
    <row r="105" spans="2:2" x14ac:dyDescent="0.35">
      <c r="B105" s="165" t="s">
        <v>302</v>
      </c>
    </row>
    <row r="106" spans="2:2" x14ac:dyDescent="0.35">
      <c r="B106" s="165" t="s">
        <v>304</v>
      </c>
    </row>
    <row r="107" spans="2:2" x14ac:dyDescent="0.35">
      <c r="B107" s="165" t="s">
        <v>306</v>
      </c>
    </row>
    <row r="108" spans="2:2" x14ac:dyDescent="0.35">
      <c r="B108" s="165" t="s">
        <v>308</v>
      </c>
    </row>
    <row r="109" spans="2:2" x14ac:dyDescent="0.35">
      <c r="B109" s="165" t="s">
        <v>310</v>
      </c>
    </row>
    <row r="110" spans="2:2" x14ac:dyDescent="0.35">
      <c r="B110" s="165" t="s">
        <v>312</v>
      </c>
    </row>
    <row r="111" spans="2:2" x14ac:dyDescent="0.35">
      <c r="B111" s="165" t="s">
        <v>314</v>
      </c>
    </row>
    <row r="112" spans="2:2" x14ac:dyDescent="0.35">
      <c r="B112" s="165" t="s">
        <v>316</v>
      </c>
    </row>
    <row r="113" spans="2:2" x14ac:dyDescent="0.35">
      <c r="B113" s="165" t="s">
        <v>318</v>
      </c>
    </row>
    <row r="114" spans="2:2" x14ac:dyDescent="0.35">
      <c r="B114" s="165" t="s">
        <v>320</v>
      </c>
    </row>
    <row r="115" spans="2:2" x14ac:dyDescent="0.35">
      <c r="B115" s="165" t="s">
        <v>322</v>
      </c>
    </row>
    <row r="116" spans="2:2" x14ac:dyDescent="0.35">
      <c r="B116" s="165" t="s">
        <v>324</v>
      </c>
    </row>
    <row r="117" spans="2:2" x14ac:dyDescent="0.35">
      <c r="B117" s="165" t="s">
        <v>326</v>
      </c>
    </row>
    <row r="118" spans="2:2" x14ac:dyDescent="0.35">
      <c r="B118" s="165" t="s">
        <v>328</v>
      </c>
    </row>
    <row r="119" spans="2:2" x14ac:dyDescent="0.35">
      <c r="B119" s="165" t="s">
        <v>330</v>
      </c>
    </row>
    <row r="120" spans="2:2" x14ac:dyDescent="0.35">
      <c r="B120" s="165" t="s">
        <v>332</v>
      </c>
    </row>
    <row r="121" spans="2:2" x14ac:dyDescent="0.35">
      <c r="B121" s="165" t="s">
        <v>334</v>
      </c>
    </row>
    <row r="122" spans="2:2" x14ac:dyDescent="0.35">
      <c r="B122" s="165" t="s">
        <v>336</v>
      </c>
    </row>
    <row r="123" spans="2:2" x14ac:dyDescent="0.35">
      <c r="B123" s="165" t="s">
        <v>338</v>
      </c>
    </row>
    <row r="124" spans="2:2" x14ac:dyDescent="0.35">
      <c r="B124" s="165" t="s">
        <v>340</v>
      </c>
    </row>
    <row r="125" spans="2:2" x14ac:dyDescent="0.35">
      <c r="B125" s="165" t="s">
        <v>342</v>
      </c>
    </row>
    <row r="126" spans="2:2" x14ac:dyDescent="0.35">
      <c r="B126" s="165" t="s">
        <v>344</v>
      </c>
    </row>
    <row r="127" spans="2:2" x14ac:dyDescent="0.35">
      <c r="B127" s="165" t="s">
        <v>346</v>
      </c>
    </row>
    <row r="128" spans="2:2" x14ac:dyDescent="0.35">
      <c r="B128" s="165" t="s">
        <v>348</v>
      </c>
    </row>
    <row r="129" spans="2:2" x14ac:dyDescent="0.35">
      <c r="B129" s="165" t="s">
        <v>350</v>
      </c>
    </row>
    <row r="130" spans="2:2" x14ac:dyDescent="0.35">
      <c r="B130" s="165" t="s">
        <v>352</v>
      </c>
    </row>
    <row r="131" spans="2:2" x14ac:dyDescent="0.35">
      <c r="B131" s="165" t="s">
        <v>354</v>
      </c>
    </row>
    <row r="132" spans="2:2" x14ac:dyDescent="0.35">
      <c r="B132" s="165" t="s">
        <v>356</v>
      </c>
    </row>
    <row r="133" spans="2:2" x14ac:dyDescent="0.35">
      <c r="B133" s="165" t="s">
        <v>358</v>
      </c>
    </row>
    <row r="134" spans="2:2" x14ac:dyDescent="0.35">
      <c r="B134" s="165" t="s">
        <v>360</v>
      </c>
    </row>
    <row r="135" spans="2:2" x14ac:dyDescent="0.35">
      <c r="B135" s="165" t="s">
        <v>362</v>
      </c>
    </row>
    <row r="136" spans="2:2" x14ac:dyDescent="0.35">
      <c r="B136" s="165" t="s">
        <v>364</v>
      </c>
    </row>
    <row r="137" spans="2:2" x14ac:dyDescent="0.35">
      <c r="B137" s="165" t="s">
        <v>366</v>
      </c>
    </row>
    <row r="138" spans="2:2" x14ac:dyDescent="0.35">
      <c r="B138" s="165" t="s">
        <v>368</v>
      </c>
    </row>
    <row r="139" spans="2:2" x14ac:dyDescent="0.35">
      <c r="B139" s="165" t="s">
        <v>370</v>
      </c>
    </row>
    <row r="140" spans="2:2" x14ac:dyDescent="0.35">
      <c r="B140" s="165" t="s">
        <v>372</v>
      </c>
    </row>
    <row r="141" spans="2:2" x14ac:dyDescent="0.35">
      <c r="B141" s="165" t="s">
        <v>374</v>
      </c>
    </row>
    <row r="142" spans="2:2" x14ac:dyDescent="0.35">
      <c r="B142" s="165" t="s">
        <v>376</v>
      </c>
    </row>
    <row r="143" spans="2:2" x14ac:dyDescent="0.35">
      <c r="B143" s="165" t="s">
        <v>378</v>
      </c>
    </row>
    <row r="144" spans="2:2" x14ac:dyDescent="0.35">
      <c r="B144" s="165" t="s">
        <v>380</v>
      </c>
    </row>
    <row r="145" spans="2:2" x14ac:dyDescent="0.35">
      <c r="B145" s="165" t="s">
        <v>382</v>
      </c>
    </row>
    <row r="146" spans="2:2" x14ac:dyDescent="0.35">
      <c r="B146" s="165" t="s">
        <v>384</v>
      </c>
    </row>
    <row r="147" spans="2:2" x14ac:dyDescent="0.35">
      <c r="B147" s="165" t="s">
        <v>386</v>
      </c>
    </row>
    <row r="148" spans="2:2" x14ac:dyDescent="0.35">
      <c r="B148" s="165" t="s">
        <v>388</v>
      </c>
    </row>
    <row r="149" spans="2:2" x14ac:dyDescent="0.35">
      <c r="B149" s="165" t="s">
        <v>390</v>
      </c>
    </row>
    <row r="150" spans="2:2" x14ac:dyDescent="0.35">
      <c r="B150" s="165" t="s">
        <v>392</v>
      </c>
    </row>
    <row r="151" spans="2:2" x14ac:dyDescent="0.35">
      <c r="B151" s="165" t="s">
        <v>394</v>
      </c>
    </row>
    <row r="152" spans="2:2" x14ac:dyDescent="0.35">
      <c r="B152" s="165" t="s">
        <v>396</v>
      </c>
    </row>
    <row r="153" spans="2:2" x14ac:dyDescent="0.35">
      <c r="B153" s="165" t="s">
        <v>398</v>
      </c>
    </row>
    <row r="154" spans="2:2" x14ac:dyDescent="0.35">
      <c r="B154" s="165" t="s">
        <v>400</v>
      </c>
    </row>
    <row r="155" spans="2:2" x14ac:dyDescent="0.35">
      <c r="B155" s="165" t="s">
        <v>402</v>
      </c>
    </row>
    <row r="156" spans="2:2" x14ac:dyDescent="0.35">
      <c r="B156" s="165" t="s">
        <v>404</v>
      </c>
    </row>
    <row r="157" spans="2:2" x14ac:dyDescent="0.35">
      <c r="B157" s="165" t="s">
        <v>406</v>
      </c>
    </row>
    <row r="158" spans="2:2" x14ac:dyDescent="0.35">
      <c r="B158" s="165" t="s">
        <v>408</v>
      </c>
    </row>
    <row r="159" spans="2:2" x14ac:dyDescent="0.35">
      <c r="B159" s="165" t="s">
        <v>410</v>
      </c>
    </row>
    <row r="160" spans="2:2" x14ac:dyDescent="0.35">
      <c r="B160" s="165" t="s">
        <v>412</v>
      </c>
    </row>
    <row r="161" spans="2:2" x14ac:dyDescent="0.35">
      <c r="B161" s="165" t="s">
        <v>414</v>
      </c>
    </row>
    <row r="162" spans="2:2" x14ac:dyDescent="0.35">
      <c r="B162" s="165" t="s">
        <v>416</v>
      </c>
    </row>
    <row r="163" spans="2:2" x14ac:dyDescent="0.35">
      <c r="B163" s="165" t="s">
        <v>418</v>
      </c>
    </row>
    <row r="164" spans="2:2" x14ac:dyDescent="0.35">
      <c r="B164" s="165" t="s">
        <v>420</v>
      </c>
    </row>
    <row r="165" spans="2:2" x14ac:dyDescent="0.35">
      <c r="B165" s="165" t="s">
        <v>422</v>
      </c>
    </row>
    <row r="166" spans="2:2" x14ac:dyDescent="0.35">
      <c r="B166" s="165" t="s">
        <v>424</v>
      </c>
    </row>
    <row r="167" spans="2:2" x14ac:dyDescent="0.35">
      <c r="B167" s="165" t="s">
        <v>426</v>
      </c>
    </row>
    <row r="168" spans="2:2" x14ac:dyDescent="0.35">
      <c r="B168" s="165" t="s">
        <v>428</v>
      </c>
    </row>
    <row r="169" spans="2:2" x14ac:dyDescent="0.35">
      <c r="B169" s="165" t="s">
        <v>430</v>
      </c>
    </row>
    <row r="170" spans="2:2" x14ac:dyDescent="0.35">
      <c r="B170" s="165" t="s">
        <v>432</v>
      </c>
    </row>
    <row r="171" spans="2:2" x14ac:dyDescent="0.35">
      <c r="B171" s="165" t="s">
        <v>434</v>
      </c>
    </row>
    <row r="172" spans="2:2" x14ac:dyDescent="0.35">
      <c r="B172" s="165" t="s">
        <v>436</v>
      </c>
    </row>
    <row r="173" spans="2:2" x14ac:dyDescent="0.35">
      <c r="B173" s="165" t="s">
        <v>438</v>
      </c>
    </row>
    <row r="174" spans="2:2" x14ac:dyDescent="0.35">
      <c r="B174" s="165" t="s">
        <v>440</v>
      </c>
    </row>
    <row r="175" spans="2:2" x14ac:dyDescent="0.35">
      <c r="B175" s="165" t="s">
        <v>442</v>
      </c>
    </row>
    <row r="176" spans="2:2" x14ac:dyDescent="0.35">
      <c r="B176" s="165" t="s">
        <v>444</v>
      </c>
    </row>
    <row r="177" spans="2:2" x14ac:dyDescent="0.35">
      <c r="B177" s="165" t="s">
        <v>446</v>
      </c>
    </row>
    <row r="178" spans="2:2" x14ac:dyDescent="0.35">
      <c r="B178" s="165" t="s">
        <v>448</v>
      </c>
    </row>
    <row r="179" spans="2:2" x14ac:dyDescent="0.35">
      <c r="B179" s="165" t="s">
        <v>450</v>
      </c>
    </row>
    <row r="180" spans="2:2" x14ac:dyDescent="0.35">
      <c r="B180" s="165" t="s">
        <v>452</v>
      </c>
    </row>
    <row r="181" spans="2:2" x14ac:dyDescent="0.35">
      <c r="B181" s="165" t="s">
        <v>454</v>
      </c>
    </row>
    <row r="182" spans="2:2" x14ac:dyDescent="0.35">
      <c r="B182" s="165" t="s">
        <v>456</v>
      </c>
    </row>
    <row r="183" spans="2:2" x14ac:dyDescent="0.35">
      <c r="B183" s="165" t="s">
        <v>458</v>
      </c>
    </row>
    <row r="184" spans="2:2" x14ac:dyDescent="0.35">
      <c r="B184" s="165" t="s">
        <v>460</v>
      </c>
    </row>
    <row r="185" spans="2:2" x14ac:dyDescent="0.35">
      <c r="B185" s="165" t="s">
        <v>462</v>
      </c>
    </row>
    <row r="186" spans="2:2" x14ac:dyDescent="0.35">
      <c r="B186" s="165" t="s">
        <v>464</v>
      </c>
    </row>
    <row r="187" spans="2:2" x14ac:dyDescent="0.35">
      <c r="B187" s="165" t="s">
        <v>466</v>
      </c>
    </row>
    <row r="188" spans="2:2" x14ac:dyDescent="0.35">
      <c r="B188" s="165" t="s">
        <v>468</v>
      </c>
    </row>
    <row r="189" spans="2:2" x14ac:dyDescent="0.35">
      <c r="B189" s="165" t="s">
        <v>470</v>
      </c>
    </row>
    <row r="190" spans="2:2" x14ac:dyDescent="0.35">
      <c r="B190" s="165" t="s">
        <v>472</v>
      </c>
    </row>
    <row r="191" spans="2:2" x14ac:dyDescent="0.35">
      <c r="B191" s="165" t="s">
        <v>474</v>
      </c>
    </row>
    <row r="192" spans="2:2" x14ac:dyDescent="0.35">
      <c r="B192" s="165" t="s">
        <v>476</v>
      </c>
    </row>
    <row r="193" spans="2:2" x14ac:dyDescent="0.35">
      <c r="B193" s="165" t="s">
        <v>478</v>
      </c>
    </row>
    <row r="194" spans="2:2" x14ac:dyDescent="0.35">
      <c r="B194" s="165" t="s">
        <v>480</v>
      </c>
    </row>
    <row r="195" spans="2:2" x14ac:dyDescent="0.35">
      <c r="B195" s="165" t="s">
        <v>482</v>
      </c>
    </row>
    <row r="196" spans="2:2" x14ac:dyDescent="0.35">
      <c r="B196" s="165" t="s">
        <v>484</v>
      </c>
    </row>
    <row r="197" spans="2:2" x14ac:dyDescent="0.35">
      <c r="B197" s="165" t="s">
        <v>486</v>
      </c>
    </row>
    <row r="198" spans="2:2" x14ac:dyDescent="0.35">
      <c r="B198" s="165" t="s">
        <v>488</v>
      </c>
    </row>
    <row r="199" spans="2:2" x14ac:dyDescent="0.35">
      <c r="B199" s="165" t="s">
        <v>490</v>
      </c>
    </row>
    <row r="200" spans="2:2" x14ac:dyDescent="0.35">
      <c r="B200" s="165" t="s">
        <v>492</v>
      </c>
    </row>
    <row r="201" spans="2:2" x14ac:dyDescent="0.35">
      <c r="B201" s="165" t="s">
        <v>494</v>
      </c>
    </row>
    <row r="202" spans="2:2" x14ac:dyDescent="0.35">
      <c r="B202" s="165" t="s">
        <v>496</v>
      </c>
    </row>
    <row r="203" spans="2:2" x14ac:dyDescent="0.35">
      <c r="B203" s="165" t="s">
        <v>498</v>
      </c>
    </row>
    <row r="204" spans="2:2" x14ac:dyDescent="0.35">
      <c r="B204" s="165" t="s">
        <v>500</v>
      </c>
    </row>
    <row r="205" spans="2:2" x14ac:dyDescent="0.35">
      <c r="B205" s="165" t="s">
        <v>502</v>
      </c>
    </row>
    <row r="206" spans="2:2" x14ac:dyDescent="0.35">
      <c r="B206" s="165" t="s">
        <v>504</v>
      </c>
    </row>
    <row r="207" spans="2:2" x14ac:dyDescent="0.35">
      <c r="B207" s="165" t="s">
        <v>506</v>
      </c>
    </row>
    <row r="208" spans="2:2" x14ac:dyDescent="0.35">
      <c r="B208" s="165" t="s">
        <v>508</v>
      </c>
    </row>
    <row r="209" spans="2:2" x14ac:dyDescent="0.35">
      <c r="B209" s="165" t="s">
        <v>510</v>
      </c>
    </row>
    <row r="210" spans="2:2" x14ac:dyDescent="0.35">
      <c r="B210" s="165" t="s">
        <v>512</v>
      </c>
    </row>
    <row r="211" spans="2:2" x14ac:dyDescent="0.35">
      <c r="B211" s="165" t="s">
        <v>514</v>
      </c>
    </row>
    <row r="212" spans="2:2" x14ac:dyDescent="0.35">
      <c r="B212" s="165" t="s">
        <v>516</v>
      </c>
    </row>
    <row r="213" spans="2:2" x14ac:dyDescent="0.35">
      <c r="B213" s="165" t="s">
        <v>518</v>
      </c>
    </row>
    <row r="214" spans="2:2" x14ac:dyDescent="0.35">
      <c r="B214" s="165" t="s">
        <v>520</v>
      </c>
    </row>
    <row r="215" spans="2:2" x14ac:dyDescent="0.35">
      <c r="B215" s="165" t="s">
        <v>522</v>
      </c>
    </row>
    <row r="216" spans="2:2" x14ac:dyDescent="0.35">
      <c r="B216" s="165" t="s">
        <v>524</v>
      </c>
    </row>
    <row r="217" spans="2:2" x14ac:dyDescent="0.35">
      <c r="B217" s="165" t="s">
        <v>526</v>
      </c>
    </row>
    <row r="218" spans="2:2" x14ac:dyDescent="0.35">
      <c r="B218" s="165" t="s">
        <v>528</v>
      </c>
    </row>
    <row r="219" spans="2:2" x14ac:dyDescent="0.35">
      <c r="B219" s="165" t="s">
        <v>530</v>
      </c>
    </row>
    <row r="220" spans="2:2" x14ac:dyDescent="0.35">
      <c r="B220" s="165" t="s">
        <v>532</v>
      </c>
    </row>
    <row r="221" spans="2:2" x14ac:dyDescent="0.35">
      <c r="B221" s="165" t="s">
        <v>534</v>
      </c>
    </row>
    <row r="222" spans="2:2" x14ac:dyDescent="0.35">
      <c r="B222" s="165" t="s">
        <v>536</v>
      </c>
    </row>
    <row r="223" spans="2:2" x14ac:dyDescent="0.35">
      <c r="B223" s="165" t="s">
        <v>538</v>
      </c>
    </row>
    <row r="224" spans="2:2" x14ac:dyDescent="0.35">
      <c r="B224" s="165" t="s">
        <v>540</v>
      </c>
    </row>
    <row r="225" spans="2:2" x14ac:dyDescent="0.35">
      <c r="B225" s="165" t="s">
        <v>542</v>
      </c>
    </row>
    <row r="226" spans="2:2" x14ac:dyDescent="0.35">
      <c r="B226" s="165" t="s">
        <v>544</v>
      </c>
    </row>
    <row r="227" spans="2:2" x14ac:dyDescent="0.35">
      <c r="B227" s="165" t="s">
        <v>546</v>
      </c>
    </row>
    <row r="228" spans="2:2" x14ac:dyDescent="0.35">
      <c r="B228" s="165" t="s">
        <v>548</v>
      </c>
    </row>
    <row r="229" spans="2:2" x14ac:dyDescent="0.35">
      <c r="B229" s="165" t="s">
        <v>550</v>
      </c>
    </row>
    <row r="230" spans="2:2" x14ac:dyDescent="0.35">
      <c r="B230" s="165" t="s">
        <v>552</v>
      </c>
    </row>
    <row r="231" spans="2:2" x14ac:dyDescent="0.35">
      <c r="B231" s="165" t="s">
        <v>554</v>
      </c>
    </row>
    <row r="232" spans="2:2" x14ac:dyDescent="0.35">
      <c r="B232" s="165" t="s">
        <v>556</v>
      </c>
    </row>
    <row r="233" spans="2:2" x14ac:dyDescent="0.35">
      <c r="B233" s="165" t="s">
        <v>558</v>
      </c>
    </row>
    <row r="234" spans="2:2" x14ac:dyDescent="0.35">
      <c r="B234" s="165" t="s">
        <v>560</v>
      </c>
    </row>
    <row r="235" spans="2:2" x14ac:dyDescent="0.35">
      <c r="B235" s="165" t="s">
        <v>562</v>
      </c>
    </row>
    <row r="236" spans="2:2" x14ac:dyDescent="0.35">
      <c r="B236" s="165" t="s">
        <v>564</v>
      </c>
    </row>
    <row r="237" spans="2:2" x14ac:dyDescent="0.35">
      <c r="B237" s="165" t="s">
        <v>566</v>
      </c>
    </row>
    <row r="238" spans="2:2" x14ac:dyDescent="0.35">
      <c r="B238" s="165" t="s">
        <v>568</v>
      </c>
    </row>
    <row r="239" spans="2:2" x14ac:dyDescent="0.35">
      <c r="B239" s="165" t="s">
        <v>570</v>
      </c>
    </row>
    <row r="240" spans="2:2" x14ac:dyDescent="0.35">
      <c r="B240" s="165" t="s">
        <v>572</v>
      </c>
    </row>
    <row r="241" spans="2:2" x14ac:dyDescent="0.35">
      <c r="B241" s="165" t="s">
        <v>574</v>
      </c>
    </row>
    <row r="242" spans="2:2" x14ac:dyDescent="0.35">
      <c r="B242" s="165" t="s">
        <v>576</v>
      </c>
    </row>
    <row r="243" spans="2:2" x14ac:dyDescent="0.35">
      <c r="B243" s="165" t="s">
        <v>578</v>
      </c>
    </row>
    <row r="244" spans="2:2" x14ac:dyDescent="0.35">
      <c r="B244" s="165" t="s">
        <v>580</v>
      </c>
    </row>
    <row r="245" spans="2:2" x14ac:dyDescent="0.35">
      <c r="B245" s="165" t="s">
        <v>582</v>
      </c>
    </row>
  </sheetData>
  <sheetProtection formatCells="0" formatColumns="0" formatRows="0" insertColumns="0" insertRows="0" insertHyperlinks="0" deleteColumns="0" deleteRows="0" sort="0" autoFilter="0" pivotTables="0"/>
  <pageMargins left="0.75" right="0.75" top="1" bottom="1" header="0.5" footer="0.5"/>
  <customProperties>
    <customPr name="layoutContexts"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A11"/>
  <sheetViews>
    <sheetView workbookViewId="0"/>
  </sheetViews>
  <sheetFormatPr defaultColWidth="8.83203125" defaultRowHeight="15.5" x14ac:dyDescent="0.35"/>
  <sheetData>
    <row r="11" spans="27:27" x14ac:dyDescent="0.35">
      <c r="AA11" s="166" t="s">
        <v>645</v>
      </c>
    </row>
  </sheetData>
  <sheetProtection formatCells="0" formatColumns="0" formatRows="0" insertColumns="0" insertRows="0" insertHyperlinks="0" deleteColumns="0" deleteRows="0" sort="0" autoFilter="0" pivotTables="0"/>
  <pageMargins left="0.7" right="0.7" top="0.75" bottom="0.75" header="0.3" footer="0.3"/>
  <customProperties>
    <customPr name="layoutContexts"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44"/>
  <sheetViews>
    <sheetView workbookViewId="0"/>
  </sheetViews>
  <sheetFormatPr defaultColWidth="11" defaultRowHeight="15.5" x14ac:dyDescent="0.35"/>
  <sheetData>
    <row r="1" spans="1:1" x14ac:dyDescent="0.35">
      <c r="A1" s="167" t="s">
        <v>94</v>
      </c>
    </row>
    <row r="2" spans="1:1" x14ac:dyDescent="0.35">
      <c r="A2" s="167" t="s">
        <v>96</v>
      </c>
    </row>
    <row r="3" spans="1:1" x14ac:dyDescent="0.35">
      <c r="A3" s="167" t="s">
        <v>98</v>
      </c>
    </row>
    <row r="4" spans="1:1" x14ac:dyDescent="0.35">
      <c r="A4" s="167" t="s">
        <v>100</v>
      </c>
    </row>
    <row r="5" spans="1:1" x14ac:dyDescent="0.35">
      <c r="A5" s="167" t="s">
        <v>102</v>
      </c>
    </row>
    <row r="6" spans="1:1" x14ac:dyDescent="0.35">
      <c r="A6" s="167" t="s">
        <v>104</v>
      </c>
    </row>
    <row r="7" spans="1:1" x14ac:dyDescent="0.35">
      <c r="A7" s="167" t="s">
        <v>106</v>
      </c>
    </row>
    <row r="8" spans="1:1" x14ac:dyDescent="0.35">
      <c r="A8" s="167" t="s">
        <v>108</v>
      </c>
    </row>
    <row r="9" spans="1:1" x14ac:dyDescent="0.35">
      <c r="A9" s="167" t="s">
        <v>110</v>
      </c>
    </row>
    <row r="10" spans="1:1" x14ac:dyDescent="0.35">
      <c r="A10" s="167" t="s">
        <v>112</v>
      </c>
    </row>
    <row r="11" spans="1:1" x14ac:dyDescent="0.35">
      <c r="A11" s="167" t="s">
        <v>114</v>
      </c>
    </row>
    <row r="12" spans="1:1" x14ac:dyDescent="0.35">
      <c r="A12" s="167" t="s">
        <v>116</v>
      </c>
    </row>
    <row r="13" spans="1:1" x14ac:dyDescent="0.35">
      <c r="A13" s="167" t="s">
        <v>118</v>
      </c>
    </row>
    <row r="14" spans="1:1" x14ac:dyDescent="0.35">
      <c r="A14" s="167" t="s">
        <v>120</v>
      </c>
    </row>
    <row r="15" spans="1:1" x14ac:dyDescent="0.35">
      <c r="A15" s="167" t="s">
        <v>122</v>
      </c>
    </row>
    <row r="16" spans="1:1" x14ac:dyDescent="0.35">
      <c r="A16" s="167" t="s">
        <v>124</v>
      </c>
    </row>
    <row r="17" spans="1:1" x14ac:dyDescent="0.35">
      <c r="A17" s="167" t="s">
        <v>126</v>
      </c>
    </row>
    <row r="18" spans="1:1" x14ac:dyDescent="0.35">
      <c r="A18" s="167" t="s">
        <v>128</v>
      </c>
    </row>
    <row r="19" spans="1:1" x14ac:dyDescent="0.35">
      <c r="A19" s="167" t="s">
        <v>130</v>
      </c>
    </row>
    <row r="20" spans="1:1" x14ac:dyDescent="0.35">
      <c r="A20" s="167" t="s">
        <v>132</v>
      </c>
    </row>
    <row r="21" spans="1:1" x14ac:dyDescent="0.35">
      <c r="A21" s="167" t="s">
        <v>134</v>
      </c>
    </row>
    <row r="22" spans="1:1" x14ac:dyDescent="0.35">
      <c r="A22" s="167" t="s">
        <v>136</v>
      </c>
    </row>
    <row r="23" spans="1:1" x14ac:dyDescent="0.35">
      <c r="A23" s="167" t="s">
        <v>138</v>
      </c>
    </row>
    <row r="24" spans="1:1" x14ac:dyDescent="0.35">
      <c r="A24" s="167" t="s">
        <v>140</v>
      </c>
    </row>
    <row r="25" spans="1:1" x14ac:dyDescent="0.35">
      <c r="A25" s="167" t="s">
        <v>142</v>
      </c>
    </row>
    <row r="26" spans="1:1" x14ac:dyDescent="0.35">
      <c r="A26" s="167" t="s">
        <v>144</v>
      </c>
    </row>
    <row r="27" spans="1:1" x14ac:dyDescent="0.35">
      <c r="A27" s="167" t="s">
        <v>146</v>
      </c>
    </row>
    <row r="28" spans="1:1" x14ac:dyDescent="0.35">
      <c r="A28" s="167" t="s">
        <v>148</v>
      </c>
    </row>
    <row r="29" spans="1:1" x14ac:dyDescent="0.35">
      <c r="A29" s="167" t="s">
        <v>150</v>
      </c>
    </row>
    <row r="30" spans="1:1" x14ac:dyDescent="0.35">
      <c r="A30" s="167" t="s">
        <v>152</v>
      </c>
    </row>
    <row r="31" spans="1:1" x14ac:dyDescent="0.35">
      <c r="A31" s="167" t="s">
        <v>154</v>
      </c>
    </row>
    <row r="32" spans="1:1" x14ac:dyDescent="0.35">
      <c r="A32" s="167" t="s">
        <v>156</v>
      </c>
    </row>
    <row r="33" spans="1:1" x14ac:dyDescent="0.35">
      <c r="A33" s="167" t="s">
        <v>158</v>
      </c>
    </row>
    <row r="34" spans="1:1" x14ac:dyDescent="0.35">
      <c r="A34" s="167" t="s">
        <v>160</v>
      </c>
    </row>
    <row r="35" spans="1:1" x14ac:dyDescent="0.35">
      <c r="A35" s="167" t="s">
        <v>162</v>
      </c>
    </row>
    <row r="36" spans="1:1" x14ac:dyDescent="0.35">
      <c r="A36" s="167" t="s">
        <v>164</v>
      </c>
    </row>
    <row r="37" spans="1:1" x14ac:dyDescent="0.35">
      <c r="A37" s="167" t="s">
        <v>166</v>
      </c>
    </row>
    <row r="38" spans="1:1" x14ac:dyDescent="0.35">
      <c r="A38" s="167" t="s">
        <v>168</v>
      </c>
    </row>
    <row r="39" spans="1:1" x14ac:dyDescent="0.35">
      <c r="A39" s="167" t="s">
        <v>170</v>
      </c>
    </row>
    <row r="40" spans="1:1" x14ac:dyDescent="0.35">
      <c r="A40" s="167" t="s">
        <v>172</v>
      </c>
    </row>
    <row r="41" spans="1:1" x14ac:dyDescent="0.35">
      <c r="A41" s="167" t="s">
        <v>174</v>
      </c>
    </row>
    <row r="42" spans="1:1" x14ac:dyDescent="0.35">
      <c r="A42" s="167" t="s">
        <v>176</v>
      </c>
    </row>
    <row r="43" spans="1:1" x14ac:dyDescent="0.35">
      <c r="A43" s="167" t="s">
        <v>178</v>
      </c>
    </row>
    <row r="44" spans="1:1" x14ac:dyDescent="0.35">
      <c r="A44" s="167" t="s">
        <v>180</v>
      </c>
    </row>
    <row r="45" spans="1:1" x14ac:dyDescent="0.35">
      <c r="A45" s="167" t="s">
        <v>182</v>
      </c>
    </row>
    <row r="46" spans="1:1" x14ac:dyDescent="0.35">
      <c r="A46" s="167" t="s">
        <v>184</v>
      </c>
    </row>
    <row r="47" spans="1:1" x14ac:dyDescent="0.35">
      <c r="A47" s="167" t="s">
        <v>186</v>
      </c>
    </row>
    <row r="48" spans="1:1" x14ac:dyDescent="0.35">
      <c r="A48" s="167" t="s">
        <v>188</v>
      </c>
    </row>
    <row r="49" spans="1:1" x14ac:dyDescent="0.35">
      <c r="A49" s="167" t="s">
        <v>190</v>
      </c>
    </row>
    <row r="50" spans="1:1" x14ac:dyDescent="0.35">
      <c r="A50" s="167" t="s">
        <v>192</v>
      </c>
    </row>
    <row r="51" spans="1:1" x14ac:dyDescent="0.35">
      <c r="A51" s="167" t="s">
        <v>194</v>
      </c>
    </row>
    <row r="52" spans="1:1" x14ac:dyDescent="0.35">
      <c r="A52" s="167" t="s">
        <v>196</v>
      </c>
    </row>
    <row r="53" spans="1:1" x14ac:dyDescent="0.35">
      <c r="A53" s="167" t="s">
        <v>198</v>
      </c>
    </row>
    <row r="54" spans="1:1" x14ac:dyDescent="0.35">
      <c r="A54" s="167" t="s">
        <v>200</v>
      </c>
    </row>
    <row r="55" spans="1:1" x14ac:dyDescent="0.35">
      <c r="A55" s="167" t="s">
        <v>202</v>
      </c>
    </row>
    <row r="56" spans="1:1" x14ac:dyDescent="0.35">
      <c r="A56" s="167" t="s">
        <v>204</v>
      </c>
    </row>
    <row r="57" spans="1:1" x14ac:dyDescent="0.35">
      <c r="A57" s="167" t="s">
        <v>206</v>
      </c>
    </row>
    <row r="58" spans="1:1" x14ac:dyDescent="0.35">
      <c r="A58" s="167" t="s">
        <v>208</v>
      </c>
    </row>
    <row r="59" spans="1:1" x14ac:dyDescent="0.35">
      <c r="A59" s="167" t="s">
        <v>210</v>
      </c>
    </row>
    <row r="60" spans="1:1" x14ac:dyDescent="0.35">
      <c r="A60" s="167" t="s">
        <v>212</v>
      </c>
    </row>
    <row r="61" spans="1:1" x14ac:dyDescent="0.35">
      <c r="A61" s="167" t="s">
        <v>214</v>
      </c>
    </row>
    <row r="62" spans="1:1" x14ac:dyDescent="0.35">
      <c r="A62" s="167" t="s">
        <v>216</v>
      </c>
    </row>
    <row r="63" spans="1:1" x14ac:dyDescent="0.35">
      <c r="A63" s="167" t="s">
        <v>218</v>
      </c>
    </row>
    <row r="64" spans="1:1" x14ac:dyDescent="0.35">
      <c r="A64" s="167" t="s">
        <v>220</v>
      </c>
    </row>
    <row r="65" spans="1:1" x14ac:dyDescent="0.35">
      <c r="A65" s="167" t="s">
        <v>222</v>
      </c>
    </row>
    <row r="66" spans="1:1" x14ac:dyDescent="0.35">
      <c r="A66" s="167" t="s">
        <v>224</v>
      </c>
    </row>
    <row r="67" spans="1:1" x14ac:dyDescent="0.35">
      <c r="A67" s="167" t="s">
        <v>226</v>
      </c>
    </row>
    <row r="68" spans="1:1" x14ac:dyDescent="0.35">
      <c r="A68" s="167" t="s">
        <v>228</v>
      </c>
    </row>
    <row r="69" spans="1:1" x14ac:dyDescent="0.35">
      <c r="A69" s="167" t="s">
        <v>230</v>
      </c>
    </row>
    <row r="70" spans="1:1" x14ac:dyDescent="0.35">
      <c r="A70" s="167" t="s">
        <v>232</v>
      </c>
    </row>
    <row r="71" spans="1:1" x14ac:dyDescent="0.35">
      <c r="A71" s="167" t="s">
        <v>234</v>
      </c>
    </row>
    <row r="72" spans="1:1" x14ac:dyDescent="0.35">
      <c r="A72" s="167" t="s">
        <v>236</v>
      </c>
    </row>
    <row r="73" spans="1:1" x14ac:dyDescent="0.35">
      <c r="A73" s="167" t="s">
        <v>238</v>
      </c>
    </row>
    <row r="74" spans="1:1" x14ac:dyDescent="0.35">
      <c r="A74" s="167" t="s">
        <v>240</v>
      </c>
    </row>
    <row r="75" spans="1:1" x14ac:dyDescent="0.35">
      <c r="A75" s="167" t="s">
        <v>242</v>
      </c>
    </row>
    <row r="76" spans="1:1" x14ac:dyDescent="0.35">
      <c r="A76" s="167" t="s">
        <v>244</v>
      </c>
    </row>
    <row r="77" spans="1:1" x14ac:dyDescent="0.35">
      <c r="A77" s="167" t="s">
        <v>246</v>
      </c>
    </row>
    <row r="78" spans="1:1" x14ac:dyDescent="0.35">
      <c r="A78" s="167" t="s">
        <v>248</v>
      </c>
    </row>
    <row r="79" spans="1:1" x14ac:dyDescent="0.35">
      <c r="A79" s="167" t="s">
        <v>250</v>
      </c>
    </row>
    <row r="80" spans="1:1" x14ac:dyDescent="0.35">
      <c r="A80" s="167" t="s">
        <v>252</v>
      </c>
    </row>
    <row r="81" spans="1:1" x14ac:dyDescent="0.35">
      <c r="A81" s="167" t="s">
        <v>254</v>
      </c>
    </row>
    <row r="82" spans="1:1" x14ac:dyDescent="0.35">
      <c r="A82" s="167" t="s">
        <v>256</v>
      </c>
    </row>
    <row r="83" spans="1:1" x14ac:dyDescent="0.35">
      <c r="A83" s="167" t="s">
        <v>258</v>
      </c>
    </row>
    <row r="84" spans="1:1" x14ac:dyDescent="0.35">
      <c r="A84" s="167" t="s">
        <v>260</v>
      </c>
    </row>
    <row r="85" spans="1:1" x14ac:dyDescent="0.35">
      <c r="A85" s="167" t="s">
        <v>262</v>
      </c>
    </row>
    <row r="86" spans="1:1" x14ac:dyDescent="0.35">
      <c r="A86" s="167" t="s">
        <v>264</v>
      </c>
    </row>
    <row r="87" spans="1:1" x14ac:dyDescent="0.35">
      <c r="A87" s="167" t="s">
        <v>266</v>
      </c>
    </row>
    <row r="88" spans="1:1" x14ac:dyDescent="0.35">
      <c r="A88" s="167" t="s">
        <v>268</v>
      </c>
    </row>
    <row r="89" spans="1:1" x14ac:dyDescent="0.35">
      <c r="A89" s="167" t="s">
        <v>270</v>
      </c>
    </row>
    <row r="90" spans="1:1" x14ac:dyDescent="0.35">
      <c r="A90" s="167" t="s">
        <v>272</v>
      </c>
    </row>
    <row r="91" spans="1:1" x14ac:dyDescent="0.35">
      <c r="A91" s="167" t="s">
        <v>274</v>
      </c>
    </row>
    <row r="92" spans="1:1" x14ac:dyDescent="0.35">
      <c r="A92" s="167" t="s">
        <v>276</v>
      </c>
    </row>
    <row r="93" spans="1:1" x14ac:dyDescent="0.35">
      <c r="A93" s="167" t="s">
        <v>278</v>
      </c>
    </row>
    <row r="94" spans="1:1" x14ac:dyDescent="0.35">
      <c r="A94" s="167" t="s">
        <v>280</v>
      </c>
    </row>
    <row r="95" spans="1:1" x14ac:dyDescent="0.35">
      <c r="A95" s="167" t="s">
        <v>282</v>
      </c>
    </row>
    <row r="96" spans="1:1" x14ac:dyDescent="0.35">
      <c r="A96" s="167" t="s">
        <v>284</v>
      </c>
    </row>
    <row r="97" spans="1:1" x14ac:dyDescent="0.35">
      <c r="A97" s="167" t="s">
        <v>286</v>
      </c>
    </row>
    <row r="98" spans="1:1" x14ac:dyDescent="0.35">
      <c r="A98" s="167" t="s">
        <v>288</v>
      </c>
    </row>
    <row r="99" spans="1:1" x14ac:dyDescent="0.35">
      <c r="A99" s="167" t="s">
        <v>290</v>
      </c>
    </row>
    <row r="100" spans="1:1" x14ac:dyDescent="0.35">
      <c r="A100" s="167" t="s">
        <v>292</v>
      </c>
    </row>
    <row r="101" spans="1:1" x14ac:dyDescent="0.35">
      <c r="A101" s="167" t="s">
        <v>294</v>
      </c>
    </row>
    <row r="102" spans="1:1" x14ac:dyDescent="0.35">
      <c r="A102" s="167" t="s">
        <v>296</v>
      </c>
    </row>
    <row r="103" spans="1:1" x14ac:dyDescent="0.35">
      <c r="A103" s="167" t="s">
        <v>298</v>
      </c>
    </row>
    <row r="104" spans="1:1" x14ac:dyDescent="0.35">
      <c r="A104" s="167" t="s">
        <v>300</v>
      </c>
    </row>
    <row r="105" spans="1:1" x14ac:dyDescent="0.35">
      <c r="A105" s="167" t="s">
        <v>302</v>
      </c>
    </row>
    <row r="106" spans="1:1" x14ac:dyDescent="0.35">
      <c r="A106" s="167" t="s">
        <v>304</v>
      </c>
    </row>
    <row r="107" spans="1:1" x14ac:dyDescent="0.35">
      <c r="A107" s="167" t="s">
        <v>306</v>
      </c>
    </row>
    <row r="108" spans="1:1" x14ac:dyDescent="0.35">
      <c r="A108" s="167" t="s">
        <v>308</v>
      </c>
    </row>
    <row r="109" spans="1:1" x14ac:dyDescent="0.35">
      <c r="A109" s="167" t="s">
        <v>310</v>
      </c>
    </row>
    <row r="110" spans="1:1" x14ac:dyDescent="0.35">
      <c r="A110" s="167" t="s">
        <v>312</v>
      </c>
    </row>
    <row r="111" spans="1:1" x14ac:dyDescent="0.35">
      <c r="A111" s="167" t="s">
        <v>314</v>
      </c>
    </row>
    <row r="112" spans="1:1" x14ac:dyDescent="0.35">
      <c r="A112" s="167" t="s">
        <v>316</v>
      </c>
    </row>
    <row r="113" spans="1:1" x14ac:dyDescent="0.35">
      <c r="A113" s="167" t="s">
        <v>318</v>
      </c>
    </row>
    <row r="114" spans="1:1" x14ac:dyDescent="0.35">
      <c r="A114" s="167" t="s">
        <v>320</v>
      </c>
    </row>
    <row r="115" spans="1:1" x14ac:dyDescent="0.35">
      <c r="A115" s="167" t="s">
        <v>322</v>
      </c>
    </row>
    <row r="116" spans="1:1" x14ac:dyDescent="0.35">
      <c r="A116" s="167" t="s">
        <v>324</v>
      </c>
    </row>
    <row r="117" spans="1:1" x14ac:dyDescent="0.35">
      <c r="A117" s="167" t="s">
        <v>326</v>
      </c>
    </row>
    <row r="118" spans="1:1" x14ac:dyDescent="0.35">
      <c r="A118" s="167" t="s">
        <v>328</v>
      </c>
    </row>
    <row r="119" spans="1:1" x14ac:dyDescent="0.35">
      <c r="A119" s="167" t="s">
        <v>330</v>
      </c>
    </row>
    <row r="120" spans="1:1" x14ac:dyDescent="0.35">
      <c r="A120" s="167" t="s">
        <v>332</v>
      </c>
    </row>
    <row r="121" spans="1:1" x14ac:dyDescent="0.35">
      <c r="A121" s="167" t="s">
        <v>334</v>
      </c>
    </row>
    <row r="122" spans="1:1" x14ac:dyDescent="0.35">
      <c r="A122" s="167" t="s">
        <v>336</v>
      </c>
    </row>
    <row r="123" spans="1:1" x14ac:dyDescent="0.35">
      <c r="A123" s="167" t="s">
        <v>338</v>
      </c>
    </row>
    <row r="124" spans="1:1" x14ac:dyDescent="0.35">
      <c r="A124" s="167" t="s">
        <v>340</v>
      </c>
    </row>
    <row r="125" spans="1:1" x14ac:dyDescent="0.35">
      <c r="A125" s="167" t="s">
        <v>342</v>
      </c>
    </row>
    <row r="126" spans="1:1" x14ac:dyDescent="0.35">
      <c r="A126" s="167" t="s">
        <v>344</v>
      </c>
    </row>
    <row r="127" spans="1:1" x14ac:dyDescent="0.35">
      <c r="A127" s="167" t="s">
        <v>346</v>
      </c>
    </row>
    <row r="128" spans="1:1" x14ac:dyDescent="0.35">
      <c r="A128" s="167" t="s">
        <v>348</v>
      </c>
    </row>
    <row r="129" spans="1:1" x14ac:dyDescent="0.35">
      <c r="A129" s="167" t="s">
        <v>350</v>
      </c>
    </row>
    <row r="130" spans="1:1" x14ac:dyDescent="0.35">
      <c r="A130" s="167" t="s">
        <v>352</v>
      </c>
    </row>
    <row r="131" spans="1:1" x14ac:dyDescent="0.35">
      <c r="A131" s="167" t="s">
        <v>354</v>
      </c>
    </row>
    <row r="132" spans="1:1" x14ac:dyDescent="0.35">
      <c r="A132" s="167" t="s">
        <v>356</v>
      </c>
    </row>
    <row r="133" spans="1:1" x14ac:dyDescent="0.35">
      <c r="A133" s="167" t="s">
        <v>358</v>
      </c>
    </row>
    <row r="134" spans="1:1" x14ac:dyDescent="0.35">
      <c r="A134" s="167" t="s">
        <v>360</v>
      </c>
    </row>
    <row r="135" spans="1:1" x14ac:dyDescent="0.35">
      <c r="A135" s="167" t="s">
        <v>362</v>
      </c>
    </row>
    <row r="136" spans="1:1" x14ac:dyDescent="0.35">
      <c r="A136" s="167" t="s">
        <v>364</v>
      </c>
    </row>
    <row r="137" spans="1:1" x14ac:dyDescent="0.35">
      <c r="A137" s="167" t="s">
        <v>366</v>
      </c>
    </row>
    <row r="138" spans="1:1" x14ac:dyDescent="0.35">
      <c r="A138" s="167" t="s">
        <v>368</v>
      </c>
    </row>
    <row r="139" spans="1:1" x14ac:dyDescent="0.35">
      <c r="A139" s="167" t="s">
        <v>370</v>
      </c>
    </row>
    <row r="140" spans="1:1" x14ac:dyDescent="0.35">
      <c r="A140" s="167" t="s">
        <v>372</v>
      </c>
    </row>
    <row r="141" spans="1:1" x14ac:dyDescent="0.35">
      <c r="A141" s="167" t="s">
        <v>374</v>
      </c>
    </row>
    <row r="142" spans="1:1" x14ac:dyDescent="0.35">
      <c r="A142" s="167" t="s">
        <v>376</v>
      </c>
    </row>
    <row r="143" spans="1:1" x14ac:dyDescent="0.35">
      <c r="A143" s="167" t="s">
        <v>378</v>
      </c>
    </row>
    <row r="144" spans="1:1" x14ac:dyDescent="0.35">
      <c r="A144" s="167" t="s">
        <v>380</v>
      </c>
    </row>
    <row r="145" spans="1:1" x14ac:dyDescent="0.35">
      <c r="A145" s="167" t="s">
        <v>382</v>
      </c>
    </row>
    <row r="146" spans="1:1" x14ac:dyDescent="0.35">
      <c r="A146" s="167" t="s">
        <v>384</v>
      </c>
    </row>
    <row r="147" spans="1:1" x14ac:dyDescent="0.35">
      <c r="A147" s="167" t="s">
        <v>386</v>
      </c>
    </row>
    <row r="148" spans="1:1" x14ac:dyDescent="0.35">
      <c r="A148" s="167" t="s">
        <v>388</v>
      </c>
    </row>
    <row r="149" spans="1:1" x14ac:dyDescent="0.35">
      <c r="A149" s="167" t="s">
        <v>390</v>
      </c>
    </row>
    <row r="150" spans="1:1" x14ac:dyDescent="0.35">
      <c r="A150" s="167" t="s">
        <v>392</v>
      </c>
    </row>
    <row r="151" spans="1:1" x14ac:dyDescent="0.35">
      <c r="A151" s="167" t="s">
        <v>394</v>
      </c>
    </row>
    <row r="152" spans="1:1" x14ac:dyDescent="0.35">
      <c r="A152" s="167" t="s">
        <v>396</v>
      </c>
    </row>
    <row r="153" spans="1:1" x14ac:dyDescent="0.35">
      <c r="A153" s="167" t="s">
        <v>398</v>
      </c>
    </row>
    <row r="154" spans="1:1" x14ac:dyDescent="0.35">
      <c r="A154" s="167" t="s">
        <v>400</v>
      </c>
    </row>
    <row r="155" spans="1:1" x14ac:dyDescent="0.35">
      <c r="A155" s="167" t="s">
        <v>402</v>
      </c>
    </row>
    <row r="156" spans="1:1" x14ac:dyDescent="0.35">
      <c r="A156" s="167" t="s">
        <v>404</v>
      </c>
    </row>
    <row r="157" spans="1:1" x14ac:dyDescent="0.35">
      <c r="A157" s="167" t="s">
        <v>406</v>
      </c>
    </row>
    <row r="158" spans="1:1" x14ac:dyDescent="0.35">
      <c r="A158" s="167" t="s">
        <v>408</v>
      </c>
    </row>
    <row r="159" spans="1:1" x14ac:dyDescent="0.35">
      <c r="A159" s="167" t="s">
        <v>410</v>
      </c>
    </row>
    <row r="160" spans="1:1" x14ac:dyDescent="0.35">
      <c r="A160" s="167" t="s">
        <v>412</v>
      </c>
    </row>
    <row r="161" spans="1:1" x14ac:dyDescent="0.35">
      <c r="A161" s="167" t="s">
        <v>414</v>
      </c>
    </row>
    <row r="162" spans="1:1" x14ac:dyDescent="0.35">
      <c r="A162" s="167" t="s">
        <v>416</v>
      </c>
    </row>
    <row r="163" spans="1:1" x14ac:dyDescent="0.35">
      <c r="A163" s="167" t="s">
        <v>418</v>
      </c>
    </row>
    <row r="164" spans="1:1" x14ac:dyDescent="0.35">
      <c r="A164" s="167" t="s">
        <v>420</v>
      </c>
    </row>
    <row r="165" spans="1:1" x14ac:dyDescent="0.35">
      <c r="A165" s="167" t="s">
        <v>422</v>
      </c>
    </row>
    <row r="166" spans="1:1" x14ac:dyDescent="0.35">
      <c r="A166" s="167" t="s">
        <v>424</v>
      </c>
    </row>
    <row r="167" spans="1:1" x14ac:dyDescent="0.35">
      <c r="A167" s="167" t="s">
        <v>426</v>
      </c>
    </row>
    <row r="168" spans="1:1" x14ac:dyDescent="0.35">
      <c r="A168" s="167" t="s">
        <v>428</v>
      </c>
    </row>
    <row r="169" spans="1:1" x14ac:dyDescent="0.35">
      <c r="A169" s="167" t="s">
        <v>430</v>
      </c>
    </row>
    <row r="170" spans="1:1" x14ac:dyDescent="0.35">
      <c r="A170" s="167" t="s">
        <v>432</v>
      </c>
    </row>
    <row r="171" spans="1:1" x14ac:dyDescent="0.35">
      <c r="A171" s="167" t="s">
        <v>434</v>
      </c>
    </row>
    <row r="172" spans="1:1" x14ac:dyDescent="0.35">
      <c r="A172" s="167" t="s">
        <v>436</v>
      </c>
    </row>
    <row r="173" spans="1:1" x14ac:dyDescent="0.35">
      <c r="A173" s="167" t="s">
        <v>438</v>
      </c>
    </row>
    <row r="174" spans="1:1" x14ac:dyDescent="0.35">
      <c r="A174" s="167" t="s">
        <v>440</v>
      </c>
    </row>
    <row r="175" spans="1:1" x14ac:dyDescent="0.35">
      <c r="A175" s="167" t="s">
        <v>442</v>
      </c>
    </row>
    <row r="176" spans="1:1" x14ac:dyDescent="0.35">
      <c r="A176" s="167" t="s">
        <v>444</v>
      </c>
    </row>
    <row r="177" spans="1:1" x14ac:dyDescent="0.35">
      <c r="A177" s="167" t="s">
        <v>446</v>
      </c>
    </row>
    <row r="178" spans="1:1" x14ac:dyDescent="0.35">
      <c r="A178" s="167" t="s">
        <v>448</v>
      </c>
    </row>
    <row r="179" spans="1:1" x14ac:dyDescent="0.35">
      <c r="A179" s="167" t="s">
        <v>450</v>
      </c>
    </row>
    <row r="180" spans="1:1" x14ac:dyDescent="0.35">
      <c r="A180" s="167" t="s">
        <v>452</v>
      </c>
    </row>
    <row r="181" spans="1:1" x14ac:dyDescent="0.35">
      <c r="A181" s="167" t="s">
        <v>454</v>
      </c>
    </row>
    <row r="182" spans="1:1" x14ac:dyDescent="0.35">
      <c r="A182" s="167" t="s">
        <v>456</v>
      </c>
    </row>
    <row r="183" spans="1:1" x14ac:dyDescent="0.35">
      <c r="A183" s="167" t="s">
        <v>458</v>
      </c>
    </row>
    <row r="184" spans="1:1" x14ac:dyDescent="0.35">
      <c r="A184" s="167" t="s">
        <v>460</v>
      </c>
    </row>
    <row r="185" spans="1:1" x14ac:dyDescent="0.35">
      <c r="A185" s="167" t="s">
        <v>462</v>
      </c>
    </row>
    <row r="186" spans="1:1" x14ac:dyDescent="0.35">
      <c r="A186" s="167" t="s">
        <v>464</v>
      </c>
    </row>
    <row r="187" spans="1:1" x14ac:dyDescent="0.35">
      <c r="A187" s="167" t="s">
        <v>466</v>
      </c>
    </row>
    <row r="188" spans="1:1" x14ac:dyDescent="0.35">
      <c r="A188" s="167" t="s">
        <v>468</v>
      </c>
    </row>
    <row r="189" spans="1:1" x14ac:dyDescent="0.35">
      <c r="A189" s="167" t="s">
        <v>470</v>
      </c>
    </row>
    <row r="190" spans="1:1" x14ac:dyDescent="0.35">
      <c r="A190" s="167" t="s">
        <v>472</v>
      </c>
    </row>
    <row r="191" spans="1:1" x14ac:dyDescent="0.35">
      <c r="A191" s="167" t="s">
        <v>474</v>
      </c>
    </row>
    <row r="192" spans="1:1" x14ac:dyDescent="0.35">
      <c r="A192" s="167" t="s">
        <v>476</v>
      </c>
    </row>
    <row r="193" spans="1:1" x14ac:dyDescent="0.35">
      <c r="A193" s="167" t="s">
        <v>478</v>
      </c>
    </row>
    <row r="194" spans="1:1" x14ac:dyDescent="0.35">
      <c r="A194" s="167" t="s">
        <v>480</v>
      </c>
    </row>
    <row r="195" spans="1:1" x14ac:dyDescent="0.35">
      <c r="A195" s="167" t="s">
        <v>482</v>
      </c>
    </row>
    <row r="196" spans="1:1" x14ac:dyDescent="0.35">
      <c r="A196" s="167" t="s">
        <v>484</v>
      </c>
    </row>
    <row r="197" spans="1:1" x14ac:dyDescent="0.35">
      <c r="A197" s="167" t="s">
        <v>486</v>
      </c>
    </row>
    <row r="198" spans="1:1" x14ac:dyDescent="0.35">
      <c r="A198" s="167" t="s">
        <v>488</v>
      </c>
    </row>
    <row r="199" spans="1:1" x14ac:dyDescent="0.35">
      <c r="A199" s="167" t="s">
        <v>490</v>
      </c>
    </row>
    <row r="200" spans="1:1" x14ac:dyDescent="0.35">
      <c r="A200" s="167" t="s">
        <v>492</v>
      </c>
    </row>
    <row r="201" spans="1:1" x14ac:dyDescent="0.35">
      <c r="A201" s="167" t="s">
        <v>494</v>
      </c>
    </row>
    <row r="202" spans="1:1" x14ac:dyDescent="0.35">
      <c r="A202" s="167" t="s">
        <v>496</v>
      </c>
    </row>
    <row r="203" spans="1:1" x14ac:dyDescent="0.35">
      <c r="A203" s="167" t="s">
        <v>498</v>
      </c>
    </row>
    <row r="204" spans="1:1" x14ac:dyDescent="0.35">
      <c r="A204" s="167" t="s">
        <v>500</v>
      </c>
    </row>
    <row r="205" spans="1:1" x14ac:dyDescent="0.35">
      <c r="A205" s="167" t="s">
        <v>502</v>
      </c>
    </row>
    <row r="206" spans="1:1" x14ac:dyDescent="0.35">
      <c r="A206" s="167" t="s">
        <v>504</v>
      </c>
    </row>
    <row r="207" spans="1:1" x14ac:dyDescent="0.35">
      <c r="A207" s="167" t="s">
        <v>506</v>
      </c>
    </row>
    <row r="208" spans="1:1" x14ac:dyDescent="0.35">
      <c r="A208" s="167" t="s">
        <v>508</v>
      </c>
    </row>
    <row r="209" spans="1:1" x14ac:dyDescent="0.35">
      <c r="A209" s="167" t="s">
        <v>510</v>
      </c>
    </row>
    <row r="210" spans="1:1" x14ac:dyDescent="0.35">
      <c r="A210" s="167" t="s">
        <v>512</v>
      </c>
    </row>
    <row r="211" spans="1:1" x14ac:dyDescent="0.35">
      <c r="A211" s="167" t="s">
        <v>514</v>
      </c>
    </row>
    <row r="212" spans="1:1" x14ac:dyDescent="0.35">
      <c r="A212" s="167" t="s">
        <v>516</v>
      </c>
    </row>
    <row r="213" spans="1:1" x14ac:dyDescent="0.35">
      <c r="A213" s="167" t="s">
        <v>518</v>
      </c>
    </row>
    <row r="214" spans="1:1" x14ac:dyDescent="0.35">
      <c r="A214" s="167" t="s">
        <v>520</v>
      </c>
    </row>
    <row r="215" spans="1:1" x14ac:dyDescent="0.35">
      <c r="A215" s="167" t="s">
        <v>522</v>
      </c>
    </row>
    <row r="216" spans="1:1" x14ac:dyDescent="0.35">
      <c r="A216" s="167" t="s">
        <v>524</v>
      </c>
    </row>
    <row r="217" spans="1:1" x14ac:dyDescent="0.35">
      <c r="A217" s="167" t="s">
        <v>526</v>
      </c>
    </row>
    <row r="218" spans="1:1" x14ac:dyDescent="0.35">
      <c r="A218" s="167" t="s">
        <v>528</v>
      </c>
    </row>
    <row r="219" spans="1:1" x14ac:dyDescent="0.35">
      <c r="A219" s="167" t="s">
        <v>530</v>
      </c>
    </row>
    <row r="220" spans="1:1" x14ac:dyDescent="0.35">
      <c r="A220" s="167" t="s">
        <v>532</v>
      </c>
    </row>
    <row r="221" spans="1:1" x14ac:dyDescent="0.35">
      <c r="A221" s="167" t="s">
        <v>534</v>
      </c>
    </row>
    <row r="222" spans="1:1" x14ac:dyDescent="0.35">
      <c r="A222" s="167" t="s">
        <v>536</v>
      </c>
    </row>
    <row r="223" spans="1:1" x14ac:dyDescent="0.35">
      <c r="A223" s="167" t="s">
        <v>538</v>
      </c>
    </row>
    <row r="224" spans="1:1" x14ac:dyDescent="0.35">
      <c r="A224" s="167" t="s">
        <v>540</v>
      </c>
    </row>
    <row r="225" spans="1:1" x14ac:dyDescent="0.35">
      <c r="A225" s="167" t="s">
        <v>542</v>
      </c>
    </row>
    <row r="226" spans="1:1" x14ac:dyDescent="0.35">
      <c r="A226" s="167" t="s">
        <v>544</v>
      </c>
    </row>
    <row r="227" spans="1:1" x14ac:dyDescent="0.35">
      <c r="A227" s="167" t="s">
        <v>546</v>
      </c>
    </row>
    <row r="228" spans="1:1" x14ac:dyDescent="0.35">
      <c r="A228" s="167" t="s">
        <v>548</v>
      </c>
    </row>
    <row r="229" spans="1:1" x14ac:dyDescent="0.35">
      <c r="A229" s="167" t="s">
        <v>550</v>
      </c>
    </row>
    <row r="230" spans="1:1" x14ac:dyDescent="0.35">
      <c r="A230" s="167" t="s">
        <v>552</v>
      </c>
    </row>
    <row r="231" spans="1:1" x14ac:dyDescent="0.35">
      <c r="A231" s="167" t="s">
        <v>554</v>
      </c>
    </row>
    <row r="232" spans="1:1" x14ac:dyDescent="0.35">
      <c r="A232" s="167" t="s">
        <v>556</v>
      </c>
    </row>
    <row r="233" spans="1:1" x14ac:dyDescent="0.35">
      <c r="A233" s="167" t="s">
        <v>558</v>
      </c>
    </row>
    <row r="234" spans="1:1" x14ac:dyDescent="0.35">
      <c r="A234" s="167" t="s">
        <v>560</v>
      </c>
    </row>
    <row r="235" spans="1:1" x14ac:dyDescent="0.35">
      <c r="A235" s="167" t="s">
        <v>562</v>
      </c>
    </row>
    <row r="236" spans="1:1" x14ac:dyDescent="0.35">
      <c r="A236" s="167" t="s">
        <v>564</v>
      </c>
    </row>
    <row r="237" spans="1:1" x14ac:dyDescent="0.35">
      <c r="A237" s="167" t="s">
        <v>566</v>
      </c>
    </row>
    <row r="238" spans="1:1" x14ac:dyDescent="0.35">
      <c r="A238" s="167" t="s">
        <v>568</v>
      </c>
    </row>
    <row r="239" spans="1:1" x14ac:dyDescent="0.35">
      <c r="A239" s="167" t="s">
        <v>570</v>
      </c>
    </row>
    <row r="240" spans="1:1" x14ac:dyDescent="0.35">
      <c r="A240" s="167" t="s">
        <v>572</v>
      </c>
    </row>
    <row r="241" spans="1:1" x14ac:dyDescent="0.35">
      <c r="A241" s="167" t="s">
        <v>574</v>
      </c>
    </row>
    <row r="242" spans="1:1" x14ac:dyDescent="0.35">
      <c r="A242" s="167" t="s">
        <v>576</v>
      </c>
    </row>
    <row r="243" spans="1:1" x14ac:dyDescent="0.35">
      <c r="A243" s="167" t="s">
        <v>578</v>
      </c>
    </row>
    <row r="244" spans="1:1" x14ac:dyDescent="0.35">
      <c r="A244" s="167" t="s">
        <v>580</v>
      </c>
    </row>
  </sheetData>
  <sheetProtection formatCells="0" formatColumns="0" formatRows="0" insertColumns="0" insertRows="0" insertHyperlinks="0" deleteColumns="0" deleteRows="0" sort="0" autoFilter="0" pivotTables="0"/>
  <pageMargins left="0.75" right="0.75" top="1" bottom="1" header="0.5" footer="0.5"/>
  <customProperties>
    <customPr name="layoutContexts" r:id="rId1"/>
  </customProperties>
  <extLst>
    <ext xmlns:x14="http://schemas.microsoft.com/office/spreadsheetml/2009/9/main" uri="{CCE6A557-97BC-4b89-ADB6-D9C93CAAB3DF}">
      <x14:dataValidations xmlns:xm="http://schemas.microsoft.com/office/excel/2006/main" count="1">
        <x14:dataValidation type="list" showInputMessage="1" showErrorMessage="1" error="Value must be a country of origin" prompt="Choose a country of origin from the list" xr:uid="{00000000-0002-0000-0700-000000000000}">
          <x14:formula1>
            <xm:f>CountryRef!$A$1:$A$245</xm:f>
          </x14:formula1>
          <xm:sqref>A14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4"/>
  <sheetViews>
    <sheetView topLeftCell="A33" zoomScale="115" zoomScaleNormal="115" workbookViewId="0">
      <selection activeCell="N37" sqref="N37"/>
    </sheetView>
  </sheetViews>
  <sheetFormatPr defaultColWidth="8.33203125" defaultRowHeight="15.5" x14ac:dyDescent="0.35"/>
  <sheetData>
    <row r="1" spans="1:13" x14ac:dyDescent="0.35">
      <c r="A1" s="168" t="s">
        <v>646</v>
      </c>
      <c r="B1" s="169"/>
      <c r="C1" s="169"/>
      <c r="D1" s="169"/>
      <c r="E1" s="169"/>
      <c r="F1" s="169"/>
      <c r="G1" s="169"/>
      <c r="H1" s="170"/>
      <c r="I1" s="170"/>
      <c r="J1" s="171"/>
      <c r="K1" s="170"/>
      <c r="L1" s="170"/>
      <c r="M1" s="172" t="s">
        <v>647</v>
      </c>
    </row>
    <row r="2" spans="1:13" x14ac:dyDescent="0.35">
      <c r="A2" s="168" t="s">
        <v>648</v>
      </c>
      <c r="B2" s="170"/>
      <c r="C2" s="168"/>
      <c r="D2" s="168"/>
      <c r="E2" s="169"/>
      <c r="F2" s="169"/>
      <c r="G2" s="169"/>
      <c r="H2" s="169"/>
      <c r="I2" s="169"/>
      <c r="J2" s="169"/>
      <c r="K2" s="168"/>
      <c r="L2" s="168"/>
      <c r="M2" s="172" t="s">
        <v>649</v>
      </c>
    </row>
    <row r="3" spans="1:13" x14ac:dyDescent="0.35">
      <c r="A3" s="168" t="s">
        <v>650</v>
      </c>
      <c r="B3" s="170"/>
      <c r="C3" s="168"/>
      <c r="D3" s="168"/>
      <c r="E3" s="169"/>
      <c r="F3" s="169"/>
      <c r="G3" s="169"/>
      <c r="H3" s="169"/>
      <c r="I3" s="169"/>
      <c r="J3" s="169"/>
      <c r="K3" s="168"/>
      <c r="L3" s="168"/>
      <c r="M3" s="172" t="s">
        <v>651</v>
      </c>
    </row>
    <row r="4" spans="1:13" x14ac:dyDescent="0.35">
      <c r="A4" s="168" t="s">
        <v>652</v>
      </c>
      <c r="B4" s="170"/>
      <c r="C4" s="168"/>
      <c r="D4" s="168"/>
      <c r="E4" s="169"/>
      <c r="F4" s="169"/>
      <c r="G4" s="169"/>
      <c r="H4" s="169"/>
      <c r="I4" s="169"/>
      <c r="J4" s="169"/>
      <c r="K4" s="169"/>
      <c r="L4" s="169"/>
      <c r="M4" s="173">
        <v>0</v>
      </c>
    </row>
    <row r="5" spans="1:13" x14ac:dyDescent="0.35">
      <c r="A5" s="168" t="s">
        <v>653</v>
      </c>
      <c r="B5" s="170"/>
      <c r="C5" s="168"/>
      <c r="D5" s="168"/>
      <c r="E5" s="169"/>
      <c r="F5" s="169"/>
      <c r="G5" s="169"/>
      <c r="H5" s="169"/>
      <c r="I5" s="169"/>
      <c r="J5" s="169"/>
      <c r="K5" s="169"/>
      <c r="L5" s="169"/>
      <c r="M5" s="172" t="s">
        <v>654</v>
      </c>
    </row>
    <row r="6" spans="1:13" x14ac:dyDescent="0.35">
      <c r="A6" s="168" t="s">
        <v>655</v>
      </c>
      <c r="B6" s="170"/>
      <c r="C6" s="168"/>
      <c r="D6" s="168"/>
      <c r="E6" s="169"/>
      <c r="F6" s="169"/>
      <c r="G6" s="169"/>
      <c r="H6" s="169"/>
      <c r="I6" s="169"/>
      <c r="J6" s="169"/>
      <c r="K6" s="169"/>
      <c r="L6" s="169"/>
      <c r="M6" s="172" t="s">
        <v>651</v>
      </c>
    </row>
    <row r="7" spans="1:13" ht="22" customHeight="1" x14ac:dyDescent="0.35">
      <c r="A7" s="168" t="s">
        <v>656</v>
      </c>
      <c r="B7" s="170"/>
      <c r="C7" s="168"/>
      <c r="D7" s="168"/>
      <c r="E7" s="169"/>
      <c r="F7" s="169"/>
      <c r="G7" s="169"/>
      <c r="H7" s="169"/>
      <c r="I7" s="169"/>
      <c r="J7" s="169"/>
      <c r="K7" s="169"/>
      <c r="L7" s="169"/>
      <c r="M7" s="174">
        <v>0</v>
      </c>
    </row>
    <row r="8" spans="1:13" ht="16" customHeight="1" thickBot="1" x14ac:dyDescent="0.4">
      <c r="A8" s="176"/>
      <c r="B8" s="179"/>
      <c r="C8" s="179"/>
      <c r="D8" s="179"/>
      <c r="E8" s="178"/>
      <c r="F8" s="178"/>
      <c r="G8" s="178"/>
      <c r="H8" s="178"/>
      <c r="I8" s="178"/>
      <c r="J8" s="178"/>
      <c r="K8" s="178"/>
      <c r="L8" s="178"/>
      <c r="M8" s="178"/>
    </row>
    <row r="9" spans="1:13" s="359" customFormat="1" ht="9.5" x14ac:dyDescent="0.25">
      <c r="A9" s="357"/>
      <c r="B9" s="419" t="s">
        <v>657</v>
      </c>
      <c r="C9" s="420"/>
      <c r="D9" s="428" t="s">
        <v>658</v>
      </c>
      <c r="E9" s="429"/>
      <c r="F9" s="419" t="s">
        <v>48</v>
      </c>
      <c r="G9" s="421"/>
      <c r="H9" s="421"/>
      <c r="I9" s="421"/>
      <c r="J9" s="421"/>
      <c r="K9" s="358" t="s">
        <v>48</v>
      </c>
      <c r="L9" s="419" t="s">
        <v>657</v>
      </c>
      <c r="M9" s="420"/>
    </row>
    <row r="10" spans="1:13" s="359" customFormat="1" ht="9.5" x14ac:dyDescent="0.25">
      <c r="A10" s="360"/>
      <c r="B10" s="422" t="s">
        <v>659</v>
      </c>
      <c r="C10" s="423"/>
      <c r="D10" s="430"/>
      <c r="E10" s="431"/>
      <c r="F10" s="422" t="s">
        <v>660</v>
      </c>
      <c r="G10" s="424"/>
      <c r="H10" s="424"/>
      <c r="I10" s="424"/>
      <c r="J10" s="424"/>
      <c r="K10" s="423"/>
      <c r="L10" s="422" t="s">
        <v>661</v>
      </c>
      <c r="M10" s="423"/>
    </row>
    <row r="11" spans="1:13" s="359" customFormat="1" ht="16" customHeight="1" x14ac:dyDescent="0.25">
      <c r="A11" s="360"/>
      <c r="B11" s="361"/>
      <c r="C11" s="362" t="s">
        <v>53</v>
      </c>
      <c r="D11" s="432" t="s">
        <v>50</v>
      </c>
      <c r="E11" s="435" t="s">
        <v>662</v>
      </c>
      <c r="F11" s="417" t="s">
        <v>663</v>
      </c>
      <c r="G11" s="418"/>
      <c r="H11" s="363" t="s">
        <v>48</v>
      </c>
      <c r="I11" s="425" t="s">
        <v>664</v>
      </c>
      <c r="J11" s="363" t="s">
        <v>665</v>
      </c>
      <c r="K11" s="364" t="s">
        <v>666</v>
      </c>
      <c r="L11" s="365" t="s">
        <v>48</v>
      </c>
      <c r="M11" s="366" t="s">
        <v>53</v>
      </c>
    </row>
    <row r="12" spans="1:13" s="359" customFormat="1" ht="9.5" x14ac:dyDescent="0.25">
      <c r="A12" s="360"/>
      <c r="B12" s="367"/>
      <c r="C12" s="368" t="s">
        <v>667</v>
      </c>
      <c r="D12" s="433"/>
      <c r="E12" s="436"/>
      <c r="F12" s="361" t="s">
        <v>668</v>
      </c>
      <c r="G12" s="369" t="s">
        <v>69</v>
      </c>
      <c r="H12" s="370" t="s">
        <v>48</v>
      </c>
      <c r="I12" s="426"/>
      <c r="J12" s="370" t="s">
        <v>669</v>
      </c>
      <c r="K12" s="371" t="s">
        <v>670</v>
      </c>
      <c r="L12" s="372" t="s">
        <v>48</v>
      </c>
      <c r="M12" s="373" t="s">
        <v>667</v>
      </c>
    </row>
    <row r="13" spans="1:13" s="359" customFormat="1" ht="16" customHeight="1" thickBot="1" x14ac:dyDescent="0.3">
      <c r="A13" s="374" t="s">
        <v>73</v>
      </c>
      <c r="B13" s="375" t="s">
        <v>71</v>
      </c>
      <c r="C13" s="376" t="s">
        <v>671</v>
      </c>
      <c r="D13" s="434"/>
      <c r="E13" s="437"/>
      <c r="F13" s="375" t="s">
        <v>672</v>
      </c>
      <c r="G13" s="377" t="s">
        <v>74</v>
      </c>
      <c r="H13" s="377" t="s">
        <v>673</v>
      </c>
      <c r="I13" s="427"/>
      <c r="J13" s="377" t="s">
        <v>77</v>
      </c>
      <c r="K13" s="378" t="s">
        <v>614</v>
      </c>
      <c r="L13" s="379" t="s">
        <v>71</v>
      </c>
      <c r="M13" s="380" t="s">
        <v>671</v>
      </c>
    </row>
    <row r="14" spans="1:13" s="359" customFormat="1" ht="16" customHeight="1" x14ac:dyDescent="0.25">
      <c r="A14" s="381" t="s">
        <v>94</v>
      </c>
      <c r="B14" s="381">
        <v>1</v>
      </c>
      <c r="C14" s="382">
        <v>0</v>
      </c>
      <c r="D14" s="382"/>
      <c r="E14" s="381"/>
      <c r="F14" s="381"/>
      <c r="G14" s="381"/>
      <c r="H14" s="381"/>
      <c r="I14" s="381"/>
      <c r="J14" s="381"/>
      <c r="K14" s="381">
        <f t="shared" ref="K14:K45" si="0">SUM(F14:J14)</f>
        <v>0</v>
      </c>
      <c r="L14" s="381">
        <f t="shared" ref="L14:L45" si="1">SUM(B14+D14+E14-K14)</f>
        <v>1</v>
      </c>
      <c r="M14" s="383">
        <v>0</v>
      </c>
    </row>
    <row r="15" spans="1:13" s="359" customFormat="1" ht="16" customHeight="1" x14ac:dyDescent="0.25">
      <c r="A15" s="381" t="s">
        <v>122</v>
      </c>
      <c r="B15" s="384">
        <v>97</v>
      </c>
      <c r="C15" s="385">
        <v>68</v>
      </c>
      <c r="D15" s="385"/>
      <c r="E15" s="384"/>
      <c r="F15" s="384"/>
      <c r="G15" s="384"/>
      <c r="H15" s="384"/>
      <c r="I15" s="384"/>
      <c r="J15" s="384"/>
      <c r="K15" s="381">
        <f t="shared" si="0"/>
        <v>0</v>
      </c>
      <c r="L15" s="381">
        <f t="shared" si="1"/>
        <v>97</v>
      </c>
      <c r="M15" s="385">
        <v>68</v>
      </c>
    </row>
    <row r="16" spans="1:13" s="359" customFormat="1" ht="16" customHeight="1" x14ac:dyDescent="0.25">
      <c r="A16" s="381" t="s">
        <v>158</v>
      </c>
      <c r="B16" s="384">
        <v>77</v>
      </c>
      <c r="C16" s="385">
        <v>7</v>
      </c>
      <c r="D16" s="385"/>
      <c r="E16" s="384"/>
      <c r="F16" s="384"/>
      <c r="G16" s="384"/>
      <c r="H16" s="384"/>
      <c r="I16" s="384"/>
      <c r="J16" s="384"/>
      <c r="K16" s="381">
        <f t="shared" si="0"/>
        <v>0</v>
      </c>
      <c r="L16" s="381">
        <f t="shared" si="1"/>
        <v>77</v>
      </c>
      <c r="M16" s="385">
        <v>7</v>
      </c>
    </row>
    <row r="17" spans="1:13" s="359" customFormat="1" ht="16" customHeight="1" x14ac:dyDescent="0.25">
      <c r="A17" s="381" t="s">
        <v>162</v>
      </c>
      <c r="B17" s="384">
        <v>779</v>
      </c>
      <c r="C17" s="385">
        <v>0</v>
      </c>
      <c r="D17" s="385"/>
      <c r="E17" s="384"/>
      <c r="F17" s="384"/>
      <c r="G17" s="384"/>
      <c r="H17" s="384"/>
      <c r="I17" s="384"/>
      <c r="J17" s="384"/>
      <c r="K17" s="381">
        <f t="shared" si="0"/>
        <v>0</v>
      </c>
      <c r="L17" s="381">
        <f t="shared" si="1"/>
        <v>779</v>
      </c>
      <c r="M17" s="385">
        <v>0</v>
      </c>
    </row>
    <row r="18" spans="1:13" s="359" customFormat="1" ht="16" customHeight="1" x14ac:dyDescent="0.25">
      <c r="A18" s="381" t="s">
        <v>170</v>
      </c>
      <c r="B18" s="384">
        <v>58</v>
      </c>
      <c r="C18" s="385">
        <v>0</v>
      </c>
      <c r="D18" s="385"/>
      <c r="E18" s="384"/>
      <c r="F18" s="384"/>
      <c r="G18" s="384"/>
      <c r="H18" s="384"/>
      <c r="I18" s="384"/>
      <c r="J18" s="384"/>
      <c r="K18" s="381">
        <f t="shared" si="0"/>
        <v>0</v>
      </c>
      <c r="L18" s="381">
        <f t="shared" si="1"/>
        <v>58</v>
      </c>
      <c r="M18" s="385">
        <v>0</v>
      </c>
    </row>
    <row r="19" spans="1:13" s="359" customFormat="1" ht="16" customHeight="1" x14ac:dyDescent="0.25">
      <c r="A19" s="381" t="s">
        <v>264</v>
      </c>
      <c r="B19" s="384">
        <v>5940</v>
      </c>
      <c r="C19" s="385">
        <v>23</v>
      </c>
      <c r="D19" s="385"/>
      <c r="E19" s="384"/>
      <c r="F19" s="384"/>
      <c r="G19" s="384"/>
      <c r="H19" s="384"/>
      <c r="I19" s="384"/>
      <c r="J19" s="384"/>
      <c r="K19" s="381">
        <f t="shared" si="0"/>
        <v>0</v>
      </c>
      <c r="L19" s="381">
        <f t="shared" si="1"/>
        <v>5940</v>
      </c>
      <c r="M19" s="385">
        <v>23</v>
      </c>
    </row>
    <row r="20" spans="1:13" s="359" customFormat="1" ht="16" customHeight="1" x14ac:dyDescent="0.25">
      <c r="A20" s="381" t="s">
        <v>296</v>
      </c>
      <c r="B20" s="384">
        <v>1</v>
      </c>
      <c r="C20" s="385">
        <v>0</v>
      </c>
      <c r="D20" s="385"/>
      <c r="E20" s="384"/>
      <c r="F20" s="384"/>
      <c r="G20" s="384"/>
      <c r="H20" s="384"/>
      <c r="I20" s="384"/>
      <c r="J20" s="384"/>
      <c r="K20" s="381">
        <f t="shared" si="0"/>
        <v>0</v>
      </c>
      <c r="L20" s="381">
        <f t="shared" si="1"/>
        <v>1</v>
      </c>
      <c r="M20" s="385">
        <v>0</v>
      </c>
    </row>
    <row r="21" spans="1:13" s="359" customFormat="1" ht="16" customHeight="1" x14ac:dyDescent="0.25">
      <c r="A21" s="381" t="s">
        <v>172</v>
      </c>
      <c r="B21" s="384">
        <v>500</v>
      </c>
      <c r="C21" s="385">
        <v>470</v>
      </c>
      <c r="D21" s="385"/>
      <c r="E21" s="384"/>
      <c r="F21" s="384"/>
      <c r="G21" s="384"/>
      <c r="H21" s="384"/>
      <c r="I21" s="384"/>
      <c r="J21" s="384"/>
      <c r="K21" s="381">
        <f t="shared" si="0"/>
        <v>0</v>
      </c>
      <c r="L21" s="381">
        <f t="shared" si="1"/>
        <v>500</v>
      </c>
      <c r="M21" s="385">
        <v>470</v>
      </c>
    </row>
    <row r="22" spans="1:13" s="359" customFormat="1" ht="16" customHeight="1" x14ac:dyDescent="0.25">
      <c r="A22" s="381" t="s">
        <v>192</v>
      </c>
      <c r="B22" s="384">
        <v>1</v>
      </c>
      <c r="C22" s="385">
        <v>0</v>
      </c>
      <c r="D22" s="385"/>
      <c r="E22" s="384"/>
      <c r="F22" s="384"/>
      <c r="G22" s="384"/>
      <c r="H22" s="384"/>
      <c r="I22" s="384"/>
      <c r="J22" s="384"/>
      <c r="K22" s="381">
        <f t="shared" si="0"/>
        <v>0</v>
      </c>
      <c r="L22" s="381">
        <f t="shared" si="1"/>
        <v>1</v>
      </c>
      <c r="M22" s="385">
        <v>0</v>
      </c>
    </row>
    <row r="23" spans="1:13" s="359" customFormat="1" ht="16" customHeight="1" x14ac:dyDescent="0.25">
      <c r="A23" s="381" t="s">
        <v>202</v>
      </c>
      <c r="B23" s="384">
        <v>1791</v>
      </c>
      <c r="C23" s="385">
        <v>30</v>
      </c>
      <c r="D23" s="385"/>
      <c r="E23" s="384"/>
      <c r="F23" s="384"/>
      <c r="G23" s="384"/>
      <c r="H23" s="384"/>
      <c r="I23" s="384"/>
      <c r="J23" s="384"/>
      <c r="K23" s="381">
        <f t="shared" si="0"/>
        <v>0</v>
      </c>
      <c r="L23" s="381">
        <f t="shared" si="1"/>
        <v>1791</v>
      </c>
      <c r="M23" s="385">
        <v>30</v>
      </c>
    </row>
    <row r="24" spans="1:13" s="359" customFormat="1" ht="16" customHeight="1" x14ac:dyDescent="0.25">
      <c r="A24" s="381" t="s">
        <v>206</v>
      </c>
      <c r="B24" s="384">
        <v>57</v>
      </c>
      <c r="C24" s="385">
        <v>2</v>
      </c>
      <c r="D24" s="385"/>
      <c r="E24" s="384"/>
      <c r="F24" s="384"/>
      <c r="G24" s="384"/>
      <c r="H24" s="384"/>
      <c r="I24" s="384"/>
      <c r="J24" s="384"/>
      <c r="K24" s="381">
        <f t="shared" si="0"/>
        <v>0</v>
      </c>
      <c r="L24" s="381">
        <f t="shared" si="1"/>
        <v>57</v>
      </c>
      <c r="M24" s="385">
        <v>2</v>
      </c>
    </row>
    <row r="25" spans="1:13" s="359" customFormat="1" ht="16" customHeight="1" x14ac:dyDescent="0.25">
      <c r="A25" s="381" t="s">
        <v>226</v>
      </c>
      <c r="B25" s="384">
        <v>1</v>
      </c>
      <c r="C25" s="385">
        <v>0</v>
      </c>
      <c r="D25" s="385"/>
      <c r="E25" s="384"/>
      <c r="F25" s="384"/>
      <c r="G25" s="384"/>
      <c r="H25" s="384"/>
      <c r="I25" s="384"/>
      <c r="J25" s="384"/>
      <c r="K25" s="381">
        <f t="shared" si="0"/>
        <v>0</v>
      </c>
      <c r="L25" s="381">
        <f t="shared" si="1"/>
        <v>1</v>
      </c>
      <c r="M25" s="385">
        <v>0</v>
      </c>
    </row>
    <row r="26" spans="1:13" s="359" customFormat="1" ht="16" customHeight="1" x14ac:dyDescent="0.25">
      <c r="A26" s="381" t="s">
        <v>248</v>
      </c>
      <c r="B26" s="384">
        <v>9146</v>
      </c>
      <c r="C26" s="385">
        <v>54</v>
      </c>
      <c r="D26" s="385"/>
      <c r="E26" s="384"/>
      <c r="F26" s="384"/>
      <c r="G26" s="384"/>
      <c r="H26" s="384"/>
      <c r="I26" s="384"/>
      <c r="J26" s="384"/>
      <c r="K26" s="381">
        <f t="shared" si="0"/>
        <v>0</v>
      </c>
      <c r="L26" s="381">
        <f t="shared" si="1"/>
        <v>9146</v>
      </c>
      <c r="M26" s="385">
        <v>54</v>
      </c>
    </row>
    <row r="27" spans="1:13" s="359" customFormat="1" ht="16" customHeight="1" x14ac:dyDescent="0.25">
      <c r="A27" s="381" t="s">
        <v>240</v>
      </c>
      <c r="B27" s="384">
        <v>268</v>
      </c>
      <c r="C27" s="385">
        <v>12</v>
      </c>
      <c r="D27" s="385"/>
      <c r="E27" s="384"/>
      <c r="F27" s="384"/>
      <c r="G27" s="384"/>
      <c r="H27" s="384"/>
      <c r="I27" s="384"/>
      <c r="J27" s="384"/>
      <c r="K27" s="381">
        <f t="shared" si="0"/>
        <v>0</v>
      </c>
      <c r="L27" s="381">
        <f t="shared" si="1"/>
        <v>268</v>
      </c>
      <c r="M27" s="385">
        <v>12</v>
      </c>
    </row>
    <row r="28" spans="1:13" s="359" customFormat="1" ht="16" customHeight="1" x14ac:dyDescent="0.25">
      <c r="A28" s="381" t="s">
        <v>252</v>
      </c>
      <c r="B28" s="384">
        <v>1</v>
      </c>
      <c r="C28" s="385">
        <v>0</v>
      </c>
      <c r="D28" s="385"/>
      <c r="E28" s="384"/>
      <c r="F28" s="384"/>
      <c r="G28" s="384"/>
      <c r="H28" s="384"/>
      <c r="I28" s="384"/>
      <c r="J28" s="384"/>
      <c r="K28" s="381">
        <f t="shared" si="0"/>
        <v>0</v>
      </c>
      <c r="L28" s="381">
        <f t="shared" si="1"/>
        <v>1</v>
      </c>
      <c r="M28" s="385">
        <v>0</v>
      </c>
    </row>
    <row r="29" spans="1:13" s="359" customFormat="1" ht="16" customHeight="1" x14ac:dyDescent="0.25">
      <c r="A29" s="381" t="s">
        <v>274</v>
      </c>
      <c r="B29" s="384">
        <v>1</v>
      </c>
      <c r="C29" s="385">
        <v>0</v>
      </c>
      <c r="D29" s="385"/>
      <c r="E29" s="384"/>
      <c r="F29" s="384"/>
      <c r="G29" s="384"/>
      <c r="H29" s="384"/>
      <c r="I29" s="384"/>
      <c r="J29" s="384"/>
      <c r="K29" s="381">
        <f t="shared" si="0"/>
        <v>0</v>
      </c>
      <c r="L29" s="381">
        <f t="shared" si="1"/>
        <v>1</v>
      </c>
      <c r="M29" s="385">
        <v>0</v>
      </c>
    </row>
    <row r="30" spans="1:13" s="359" customFormat="1" ht="16" customHeight="1" x14ac:dyDescent="0.25">
      <c r="A30" s="381" t="s">
        <v>302</v>
      </c>
      <c r="B30" s="384">
        <v>476</v>
      </c>
      <c r="C30" s="385">
        <v>476</v>
      </c>
      <c r="D30" s="385"/>
      <c r="E30" s="384"/>
      <c r="F30" s="384"/>
      <c r="G30" s="384"/>
      <c r="H30" s="384"/>
      <c r="I30" s="384"/>
      <c r="J30" s="384"/>
      <c r="K30" s="381">
        <f t="shared" si="0"/>
        <v>0</v>
      </c>
      <c r="L30" s="381">
        <v>476</v>
      </c>
      <c r="M30" s="385">
        <v>476</v>
      </c>
    </row>
    <row r="31" spans="1:13" s="359" customFormat="1" ht="16" customHeight="1" x14ac:dyDescent="0.25">
      <c r="A31" s="381" t="s">
        <v>342</v>
      </c>
      <c r="B31" s="384">
        <v>1</v>
      </c>
      <c r="C31" s="385">
        <v>0</v>
      </c>
      <c r="D31" s="385"/>
      <c r="E31" s="384"/>
      <c r="F31" s="384"/>
      <c r="G31" s="384"/>
      <c r="H31" s="384"/>
      <c r="I31" s="384"/>
      <c r="J31" s="384"/>
      <c r="K31" s="381">
        <f t="shared" si="0"/>
        <v>0</v>
      </c>
      <c r="L31" s="381">
        <f t="shared" si="1"/>
        <v>1</v>
      </c>
      <c r="M31" s="385">
        <v>0</v>
      </c>
    </row>
    <row r="32" spans="1:13" s="359" customFormat="1" ht="16" customHeight="1" x14ac:dyDescent="0.25">
      <c r="A32" s="381" t="s">
        <v>328</v>
      </c>
      <c r="B32" s="384">
        <v>5402</v>
      </c>
      <c r="C32" s="385">
        <v>0</v>
      </c>
      <c r="D32" s="385"/>
      <c r="E32" s="384"/>
      <c r="F32" s="384"/>
      <c r="G32" s="384"/>
      <c r="H32" s="384"/>
      <c r="I32" s="384"/>
      <c r="J32" s="384"/>
      <c r="K32" s="381">
        <f t="shared" si="0"/>
        <v>0</v>
      </c>
      <c r="L32" s="381">
        <f t="shared" si="1"/>
        <v>5402</v>
      </c>
      <c r="M32" s="385">
        <v>0</v>
      </c>
    </row>
    <row r="33" spans="1:13" s="359" customFormat="1" ht="16" customHeight="1" x14ac:dyDescent="0.25">
      <c r="A33" s="381" t="s">
        <v>358</v>
      </c>
      <c r="B33" s="384">
        <v>1</v>
      </c>
      <c r="C33" s="385">
        <v>0</v>
      </c>
      <c r="D33" s="385"/>
      <c r="E33" s="384"/>
      <c r="F33" s="384"/>
      <c r="G33" s="384"/>
      <c r="H33" s="384"/>
      <c r="I33" s="384"/>
      <c r="J33" s="384"/>
      <c r="K33" s="381">
        <f t="shared" si="0"/>
        <v>0</v>
      </c>
      <c r="L33" s="381">
        <f t="shared" si="1"/>
        <v>1</v>
      </c>
      <c r="M33" s="385">
        <v>0</v>
      </c>
    </row>
    <row r="34" spans="1:13" s="359" customFormat="1" ht="16" customHeight="1" x14ac:dyDescent="0.25">
      <c r="A34" s="381" t="s">
        <v>372</v>
      </c>
      <c r="B34" s="384">
        <v>1</v>
      </c>
      <c r="C34" s="385">
        <v>0</v>
      </c>
      <c r="D34" s="385"/>
      <c r="E34" s="384"/>
      <c r="F34" s="384"/>
      <c r="G34" s="384"/>
      <c r="H34" s="384"/>
      <c r="I34" s="384"/>
      <c r="J34" s="384"/>
      <c r="K34" s="381">
        <f t="shared" si="0"/>
        <v>0</v>
      </c>
      <c r="L34" s="381">
        <f t="shared" si="1"/>
        <v>1</v>
      </c>
      <c r="M34" s="385">
        <v>0</v>
      </c>
    </row>
    <row r="35" spans="1:13" s="359" customFormat="1" ht="16" customHeight="1" x14ac:dyDescent="0.25">
      <c r="A35" s="381" t="s">
        <v>412</v>
      </c>
      <c r="B35" s="384">
        <v>140</v>
      </c>
      <c r="C35" s="385">
        <v>140</v>
      </c>
      <c r="D35" s="385"/>
      <c r="E35" s="384"/>
      <c r="F35" s="384"/>
      <c r="G35" s="384"/>
      <c r="H35" s="384"/>
      <c r="I35" s="384"/>
      <c r="J35" s="384"/>
      <c r="K35" s="381">
        <v>0</v>
      </c>
      <c r="L35" s="381">
        <f t="shared" si="1"/>
        <v>140</v>
      </c>
      <c r="M35" s="385">
        <v>139</v>
      </c>
    </row>
    <row r="36" spans="1:13" s="359" customFormat="1" ht="16" customHeight="1" x14ac:dyDescent="0.25">
      <c r="A36" s="381" t="s">
        <v>420</v>
      </c>
      <c r="B36" s="384">
        <v>1</v>
      </c>
      <c r="C36" s="385">
        <v>0</v>
      </c>
      <c r="D36" s="385"/>
      <c r="E36" s="384"/>
      <c r="F36" s="384"/>
      <c r="G36" s="384"/>
      <c r="H36" s="384"/>
      <c r="I36" s="384"/>
      <c r="J36" s="384"/>
      <c r="K36" s="381">
        <f t="shared" si="0"/>
        <v>0</v>
      </c>
      <c r="L36" s="381">
        <f t="shared" si="1"/>
        <v>1</v>
      </c>
      <c r="M36" s="385">
        <v>0</v>
      </c>
    </row>
    <row r="37" spans="1:13" s="359" customFormat="1" ht="16" customHeight="1" x14ac:dyDescent="0.25">
      <c r="A37" s="381" t="s">
        <v>426</v>
      </c>
      <c r="B37" s="384">
        <v>1497</v>
      </c>
      <c r="C37" s="385">
        <v>1497</v>
      </c>
      <c r="D37" s="385"/>
      <c r="E37" s="384"/>
      <c r="F37" s="384"/>
      <c r="G37" s="384"/>
      <c r="H37" s="384"/>
      <c r="I37" s="384"/>
      <c r="J37" s="384"/>
      <c r="K37" s="381">
        <f t="shared" si="0"/>
        <v>0</v>
      </c>
      <c r="L37" s="381">
        <v>1497</v>
      </c>
      <c r="M37" s="385">
        <v>1497</v>
      </c>
    </row>
    <row r="38" spans="1:13" s="359" customFormat="1" ht="16" customHeight="1" x14ac:dyDescent="0.25">
      <c r="A38" s="381" t="s">
        <v>432</v>
      </c>
      <c r="B38" s="384">
        <v>1731</v>
      </c>
      <c r="C38" s="385">
        <v>0</v>
      </c>
      <c r="D38" s="385"/>
      <c r="E38" s="384"/>
      <c r="F38" s="384"/>
      <c r="G38" s="384"/>
      <c r="H38" s="384"/>
      <c r="I38" s="384"/>
      <c r="J38" s="384"/>
      <c r="K38" s="381">
        <f t="shared" si="0"/>
        <v>0</v>
      </c>
      <c r="L38" s="381">
        <f t="shared" si="1"/>
        <v>1731</v>
      </c>
      <c r="M38" s="385">
        <v>0</v>
      </c>
    </row>
    <row r="39" spans="1:13" s="359" customFormat="1" ht="16" customHeight="1" x14ac:dyDescent="0.25">
      <c r="A39" s="381" t="s">
        <v>442</v>
      </c>
      <c r="B39" s="384">
        <v>1670</v>
      </c>
      <c r="C39" s="385">
        <v>1</v>
      </c>
      <c r="D39" s="385"/>
      <c r="E39" s="384"/>
      <c r="F39" s="384"/>
      <c r="G39" s="384"/>
      <c r="H39" s="384"/>
      <c r="I39" s="384"/>
      <c r="J39" s="384"/>
      <c r="K39" s="381">
        <f t="shared" si="0"/>
        <v>0</v>
      </c>
      <c r="L39" s="381">
        <f t="shared" si="1"/>
        <v>1670</v>
      </c>
      <c r="M39" s="385">
        <v>1</v>
      </c>
    </row>
    <row r="40" spans="1:13" s="359" customFormat="1" ht="16" customHeight="1" x14ac:dyDescent="0.25">
      <c r="A40" s="381" t="s">
        <v>486</v>
      </c>
      <c r="B40" s="384">
        <v>6</v>
      </c>
      <c r="C40" s="385">
        <v>2</v>
      </c>
      <c r="D40" s="385"/>
      <c r="E40" s="384"/>
      <c r="F40" s="384"/>
      <c r="G40" s="384"/>
      <c r="H40" s="384"/>
      <c r="I40" s="384"/>
      <c r="J40" s="384"/>
      <c r="K40" s="381">
        <f t="shared" si="0"/>
        <v>0</v>
      </c>
      <c r="L40" s="381">
        <f t="shared" si="1"/>
        <v>6</v>
      </c>
      <c r="M40" s="385">
        <v>2</v>
      </c>
    </row>
    <row r="41" spans="1:13" s="359" customFormat="1" ht="16" customHeight="1" x14ac:dyDescent="0.25">
      <c r="A41" s="381" t="s">
        <v>506</v>
      </c>
      <c r="B41" s="384">
        <v>596</v>
      </c>
      <c r="C41" s="385">
        <v>0</v>
      </c>
      <c r="D41" s="385"/>
      <c r="E41" s="384"/>
      <c r="F41" s="384"/>
      <c r="G41" s="384"/>
      <c r="H41" s="384"/>
      <c r="I41" s="384"/>
      <c r="J41" s="384"/>
      <c r="K41" s="381">
        <f t="shared" si="0"/>
        <v>0</v>
      </c>
      <c r="L41" s="381">
        <f t="shared" si="1"/>
        <v>596</v>
      </c>
      <c r="M41" s="385">
        <v>0</v>
      </c>
    </row>
    <row r="42" spans="1:13" s="359" customFormat="1" ht="16" customHeight="1" x14ac:dyDescent="0.25">
      <c r="A42" s="381" t="s">
        <v>510</v>
      </c>
      <c r="B42" s="384">
        <v>1</v>
      </c>
      <c r="C42" s="385">
        <v>0</v>
      </c>
      <c r="D42" s="385"/>
      <c r="E42" s="384"/>
      <c r="F42" s="384"/>
      <c r="G42" s="384"/>
      <c r="H42" s="384"/>
      <c r="I42" s="384"/>
      <c r="J42" s="384"/>
      <c r="K42" s="381">
        <f t="shared" si="0"/>
        <v>0</v>
      </c>
      <c r="L42" s="381">
        <f t="shared" si="1"/>
        <v>1</v>
      </c>
      <c r="M42" s="385">
        <v>0</v>
      </c>
    </row>
    <row r="43" spans="1:13" s="359" customFormat="1" ht="16" customHeight="1" x14ac:dyDescent="0.25">
      <c r="A43" s="381" t="s">
        <v>512</v>
      </c>
      <c r="B43" s="384">
        <v>1</v>
      </c>
      <c r="C43" s="385">
        <v>0</v>
      </c>
      <c r="D43" s="385"/>
      <c r="E43" s="384"/>
      <c r="F43" s="384"/>
      <c r="G43" s="384"/>
      <c r="H43" s="384"/>
      <c r="I43" s="384"/>
      <c r="J43" s="384"/>
      <c r="K43" s="381">
        <f t="shared" si="0"/>
        <v>0</v>
      </c>
      <c r="L43" s="381">
        <f t="shared" si="1"/>
        <v>1</v>
      </c>
      <c r="M43" s="385">
        <v>0</v>
      </c>
    </row>
    <row r="44" spans="1:13" s="359" customFormat="1" ht="16" customHeight="1" x14ac:dyDescent="0.25">
      <c r="A44" s="381" t="s">
        <v>458</v>
      </c>
      <c r="B44" s="384">
        <v>5</v>
      </c>
      <c r="C44" s="385">
        <v>0</v>
      </c>
      <c r="D44" s="385"/>
      <c r="E44" s="384"/>
      <c r="F44" s="384"/>
      <c r="G44" s="384"/>
      <c r="H44" s="384"/>
      <c r="I44" s="384"/>
      <c r="J44" s="384"/>
      <c r="K44" s="381">
        <f t="shared" si="0"/>
        <v>0</v>
      </c>
      <c r="L44" s="381">
        <v>5</v>
      </c>
      <c r="M44" s="385">
        <v>0</v>
      </c>
    </row>
    <row r="45" spans="1:13" s="359" customFormat="1" ht="16" customHeight="1" x14ac:dyDescent="0.25">
      <c r="A45" s="381" t="s">
        <v>480</v>
      </c>
      <c r="B45" s="384">
        <v>32</v>
      </c>
      <c r="C45" s="385">
        <v>32</v>
      </c>
      <c r="D45" s="385"/>
      <c r="E45" s="384"/>
      <c r="F45" s="384"/>
      <c r="G45" s="384"/>
      <c r="H45" s="384"/>
      <c r="I45" s="386"/>
      <c r="J45" s="384"/>
      <c r="K45" s="381">
        <f t="shared" si="0"/>
        <v>0</v>
      </c>
      <c r="L45" s="381">
        <f t="shared" si="1"/>
        <v>32</v>
      </c>
      <c r="M45" s="385">
        <v>32</v>
      </c>
    </row>
    <row r="46" spans="1:13" s="391" customFormat="1" ht="16" customHeight="1" thickBot="1" x14ac:dyDescent="0.35">
      <c r="A46" s="389" t="s">
        <v>71</v>
      </c>
      <c r="B46" s="390">
        <f t="shared" ref="B46:M46" si="2">SUM(B14:B45)</f>
        <v>30280</v>
      </c>
      <c r="C46" s="390">
        <f t="shared" si="2"/>
        <v>2814</v>
      </c>
      <c r="D46" s="390">
        <f t="shared" si="2"/>
        <v>0</v>
      </c>
      <c r="E46" s="390">
        <f t="shared" si="2"/>
        <v>0</v>
      </c>
      <c r="F46" s="390">
        <f t="shared" si="2"/>
        <v>0</v>
      </c>
      <c r="G46" s="390">
        <f t="shared" si="2"/>
        <v>0</v>
      </c>
      <c r="H46" s="390">
        <f t="shared" si="2"/>
        <v>0</v>
      </c>
      <c r="I46" s="390">
        <f t="shared" si="2"/>
        <v>0</v>
      </c>
      <c r="J46" s="390">
        <f t="shared" si="2"/>
        <v>0</v>
      </c>
      <c r="K46" s="390">
        <f t="shared" si="2"/>
        <v>0</v>
      </c>
      <c r="L46" s="390">
        <f t="shared" si="2"/>
        <v>30280</v>
      </c>
      <c r="M46" s="390">
        <f t="shared" si="2"/>
        <v>2813</v>
      </c>
    </row>
    <row r="47" spans="1:13" s="359" customFormat="1" ht="9.5" x14ac:dyDescent="0.25">
      <c r="A47" s="387"/>
      <c r="B47" s="387"/>
      <c r="C47" s="387"/>
      <c r="D47" s="387"/>
      <c r="E47" s="387"/>
      <c r="F47" s="387"/>
      <c r="G47" s="387"/>
      <c r="H47" s="387"/>
      <c r="I47" s="387"/>
      <c r="J47" s="387"/>
      <c r="K47" s="387"/>
      <c r="L47" s="387"/>
      <c r="M47" s="387"/>
    </row>
    <row r="48" spans="1:13" s="359" customFormat="1" ht="9.5" x14ac:dyDescent="0.25">
      <c r="A48" s="175" t="s">
        <v>93</v>
      </c>
    </row>
    <row r="49" spans="1:1" x14ac:dyDescent="0.35">
      <c r="A49" s="175" t="s">
        <v>674</v>
      </c>
    </row>
    <row r="50" spans="1:1" x14ac:dyDescent="0.35">
      <c r="A50" s="175" t="s">
        <v>675</v>
      </c>
    </row>
    <row r="51" spans="1:1" x14ac:dyDescent="0.35">
      <c r="A51" s="175" t="s">
        <v>676</v>
      </c>
    </row>
    <row r="52" spans="1:1" x14ac:dyDescent="0.35">
      <c r="A52" s="175" t="s">
        <v>677</v>
      </c>
    </row>
    <row r="53" spans="1:1" x14ac:dyDescent="0.35">
      <c r="A53" s="175" t="s">
        <v>678</v>
      </c>
    </row>
    <row r="54" spans="1:1" x14ac:dyDescent="0.35">
      <c r="A54" s="175" t="s">
        <v>679</v>
      </c>
    </row>
  </sheetData>
  <sheetProtection formatCells="0" formatColumns="0" formatRows="0" insertColumns="0" insertRows="0" insertHyperlinks="0" deleteColumns="0" deleteRows="0" selectLockedCells="1" sort="0" autoFilter="0" pivotTables="0" selectUnlockedCells="1"/>
  <mergeCells count="11">
    <mergeCell ref="F11:G11"/>
    <mergeCell ref="B9:C9"/>
    <mergeCell ref="F9:J9"/>
    <mergeCell ref="L9:M9"/>
    <mergeCell ref="B10:C10"/>
    <mergeCell ref="F10:K10"/>
    <mergeCell ref="L10:M10"/>
    <mergeCell ref="I11:I13"/>
    <mergeCell ref="D9:E10"/>
    <mergeCell ref="D11:D13"/>
    <mergeCell ref="E11:E13"/>
  </mergeCells>
  <dataValidations count="5">
    <dataValidation type="list" allowBlank="1" showInputMessage="1" promptTitle="Applications" prompt="Provide separate tables for each level (N, R, A), if applicable." sqref="M2" xr:uid="{00000000-0002-0000-0800-000001000000}">
      <formula1>"N,R,A,NR,NA,NRA,RA"</formula1>
      <formula2>0</formula2>
    </dataValidation>
    <dataValidation type="list" allowBlank="1" showInputMessage="1" showErrorMessage="1" error="Enter P (Persons) or C (Cases)" promptTitle="Decisions" prompt="Number of persons preferred." sqref="M6" xr:uid="{00000000-0002-0000-0800-000002000000}">
      <formula1>"P,C"</formula1>
      <formula2>0</formula2>
    </dataValidation>
    <dataValidation allowBlank="1" showInputMessage="1" showErrorMessage="1" promptTitle="Decisions" prompt="Provide separate tables for FI, AR, JR, NA, RA, IN, EO, SP, FA and TA if applicable." sqref="M5" xr:uid="{00000000-0002-0000-0800-000003000000}"/>
    <dataValidation type="list" allowBlank="1" showInputMessage="1" showErrorMessage="1" error="Enter U (UNHCR), G (Government) or J (Jointly: UNHCR and Government)" promptTitle="Procedure" prompt="Provide a separate table for U and G procedure, if applicable." sqref="M1" xr:uid="{00000000-0002-0000-0800-000004000000}">
      <formula1>"U,G,J"</formula1>
      <formula2>0</formula2>
    </dataValidation>
    <dataValidation type="list" allowBlank="1" showInputMessage="1" showErrorMessage="1" error="Enter P (Persons) or C (Cases)" promptTitle="Applications" prompt="Number of persons preferred." sqref="M3" xr:uid="{00000000-0002-0000-0800-000005000000}">
      <formula1>"P,C"</formula1>
      <formula2>0</formula2>
    </dataValidation>
  </dataValidations>
  <pageMargins left="0.75" right="0.75" top="1" bottom="1" header="0.51180555555555995" footer="0.51180555555555995"/>
  <pageSetup orientation="portrait" r:id="rId1"/>
  <customProperties>
    <customPr name="layoutContexts" r:id="rId2"/>
  </customProperties>
  <extLst>
    <ext xmlns:x14="http://schemas.microsoft.com/office/spreadsheetml/2009/9/main" uri="{CCE6A557-97BC-4b89-ADB6-D9C93CAAB3DF}">
      <x14:dataValidations xmlns:xm="http://schemas.microsoft.com/office/excel/2006/main" count="1">
        <x14:dataValidation type="list" showInputMessage="1" showErrorMessage="1" error="Value must be a country of origin" prompt="Choose a country of origin from the list" xr:uid="{00000000-0002-0000-0800-000000000000}">
          <x14:formula1>
            <xm:f>CountryRef!$A$1:$A$245</xm:f>
          </x14:formula1>
          <xm:sqref>A14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5"/>
  <sheetViews>
    <sheetView topLeftCell="A7" zoomScale="115" zoomScaleNormal="115" workbookViewId="0">
      <selection activeCell="M15" sqref="M15"/>
    </sheetView>
  </sheetViews>
  <sheetFormatPr defaultColWidth="8.33203125" defaultRowHeight="15.5" x14ac:dyDescent="0.35"/>
  <cols>
    <col min="1" max="1" width="20.58203125" customWidth="1"/>
    <col min="3" max="3" width="6.58203125" customWidth="1"/>
    <col min="4" max="4" width="9.58203125" customWidth="1"/>
    <col min="14" max="14" width="6.83203125" customWidth="1"/>
    <col min="15" max="15" width="7.08203125" customWidth="1"/>
    <col min="16" max="16" width="7.58203125" customWidth="1"/>
  </cols>
  <sheetData>
    <row r="1" spans="1:16" x14ac:dyDescent="0.35">
      <c r="A1" s="177" t="s">
        <v>646</v>
      </c>
      <c r="B1" s="178"/>
      <c r="C1" s="178"/>
      <c r="D1" s="178"/>
      <c r="E1" s="178"/>
      <c r="F1" s="178"/>
      <c r="G1" s="178"/>
      <c r="H1" s="178"/>
      <c r="I1" s="178"/>
      <c r="J1" s="179"/>
      <c r="K1" s="179"/>
      <c r="L1" s="180"/>
      <c r="M1" s="181" t="s">
        <v>647</v>
      </c>
      <c r="N1" s="179"/>
      <c r="O1" s="179"/>
    </row>
    <row r="2" spans="1:16" x14ac:dyDescent="0.35">
      <c r="A2" s="177" t="s">
        <v>648</v>
      </c>
      <c r="B2" s="179"/>
      <c r="C2" s="179"/>
      <c r="D2" s="177"/>
      <c r="E2" s="178"/>
      <c r="F2" s="178"/>
      <c r="G2" s="178"/>
      <c r="H2" s="178"/>
      <c r="I2" s="178"/>
      <c r="J2" s="178"/>
      <c r="K2" s="178"/>
      <c r="L2" s="178"/>
      <c r="M2" s="181" t="s">
        <v>649</v>
      </c>
      <c r="N2" s="177"/>
      <c r="O2" s="177"/>
    </row>
    <row r="3" spans="1:16" x14ac:dyDescent="0.35">
      <c r="A3" s="177" t="s">
        <v>650</v>
      </c>
      <c r="B3" s="179"/>
      <c r="C3" s="179"/>
      <c r="D3" s="177"/>
      <c r="E3" s="178"/>
      <c r="F3" s="178"/>
      <c r="G3" s="178"/>
      <c r="H3" s="178"/>
      <c r="I3" s="178"/>
      <c r="J3" s="178"/>
      <c r="K3" s="178"/>
      <c r="L3" s="178"/>
      <c r="M3" s="181" t="s">
        <v>651</v>
      </c>
      <c r="N3" s="177"/>
      <c r="O3" s="177"/>
    </row>
    <row r="4" spans="1:16" x14ac:dyDescent="0.35">
      <c r="A4" s="177" t="s">
        <v>652</v>
      </c>
      <c r="B4" s="179"/>
      <c r="C4" s="179"/>
      <c r="D4" s="177"/>
      <c r="E4" s="178"/>
      <c r="F4" s="178"/>
      <c r="G4" s="178"/>
      <c r="H4" s="178"/>
      <c r="I4" s="178"/>
      <c r="J4" s="178"/>
      <c r="K4" s="178"/>
      <c r="L4" s="178"/>
      <c r="M4" s="182">
        <v>0</v>
      </c>
      <c r="N4" s="178"/>
      <c r="O4" s="178"/>
    </row>
    <row r="5" spans="1:16" x14ac:dyDescent="0.35">
      <c r="A5" s="177" t="s">
        <v>680</v>
      </c>
      <c r="B5" s="179"/>
      <c r="C5" s="179"/>
      <c r="D5" s="177"/>
      <c r="E5" s="178"/>
      <c r="F5" s="178"/>
      <c r="G5" s="178"/>
      <c r="H5" s="178"/>
      <c r="I5" s="178"/>
      <c r="J5" s="178"/>
      <c r="K5" s="178"/>
      <c r="L5" s="178"/>
      <c r="M5" s="181" t="s">
        <v>654</v>
      </c>
      <c r="N5" s="178"/>
      <c r="O5" s="178"/>
    </row>
    <row r="6" spans="1:16" x14ac:dyDescent="0.35">
      <c r="A6" s="177" t="s">
        <v>655</v>
      </c>
      <c r="B6" s="179"/>
      <c r="C6" s="179"/>
      <c r="D6" s="177"/>
      <c r="E6" s="178"/>
      <c r="F6" s="178"/>
      <c r="G6" s="178"/>
      <c r="H6" s="178"/>
      <c r="I6" s="178"/>
      <c r="J6" s="178"/>
      <c r="K6" s="178"/>
      <c r="L6" s="178"/>
      <c r="M6" s="181" t="s">
        <v>651</v>
      </c>
      <c r="N6" s="178"/>
      <c r="O6" s="178"/>
    </row>
    <row r="7" spans="1:16" x14ac:dyDescent="0.35">
      <c r="A7" s="177" t="s">
        <v>656</v>
      </c>
      <c r="B7" s="179"/>
      <c r="C7" s="179"/>
      <c r="D7" s="177"/>
      <c r="E7" s="178"/>
      <c r="F7" s="178"/>
      <c r="G7" s="178"/>
      <c r="H7" s="178"/>
      <c r="I7" s="178"/>
      <c r="J7" s="178"/>
      <c r="K7" s="178"/>
      <c r="L7" s="178"/>
      <c r="M7" s="183">
        <v>0</v>
      </c>
      <c r="N7" s="178"/>
      <c r="O7" s="178"/>
    </row>
    <row r="8" spans="1:16" ht="16" customHeight="1" x14ac:dyDescent="0.35">
      <c r="B8" s="179"/>
      <c r="C8" s="179"/>
      <c r="D8" s="179"/>
      <c r="E8" s="178"/>
      <c r="F8" s="178"/>
      <c r="G8" s="178"/>
      <c r="H8" s="178"/>
      <c r="I8" s="178"/>
      <c r="J8" s="178"/>
      <c r="K8" s="178"/>
      <c r="L8" s="178"/>
      <c r="M8" s="178"/>
      <c r="N8" s="178"/>
      <c r="O8" s="178"/>
      <c r="P8" s="178"/>
    </row>
    <row r="9" spans="1:16" x14ac:dyDescent="0.35">
      <c r="A9" s="204"/>
      <c r="B9" s="443" t="s">
        <v>657</v>
      </c>
      <c r="C9" s="443"/>
      <c r="D9" s="443"/>
      <c r="E9" s="442" t="s">
        <v>681</v>
      </c>
      <c r="F9" s="450"/>
      <c r="G9" s="451"/>
      <c r="H9" s="444" t="s">
        <v>48</v>
      </c>
      <c r="I9" s="443"/>
      <c r="J9" s="443"/>
      <c r="K9" s="443"/>
      <c r="L9" s="443"/>
      <c r="M9" s="205" t="s">
        <v>48</v>
      </c>
      <c r="N9" s="445" t="s">
        <v>657</v>
      </c>
      <c r="O9" s="445"/>
      <c r="P9" s="445"/>
    </row>
    <row r="10" spans="1:16" x14ac:dyDescent="0.35">
      <c r="A10" s="206"/>
      <c r="B10" s="446" t="s">
        <v>659</v>
      </c>
      <c r="C10" s="446"/>
      <c r="D10" s="446"/>
      <c r="E10" s="452"/>
      <c r="F10" s="453"/>
      <c r="G10" s="454"/>
      <c r="H10" s="447" t="s">
        <v>682</v>
      </c>
      <c r="I10" s="448"/>
      <c r="J10" s="448"/>
      <c r="K10" s="448"/>
      <c r="L10" s="448"/>
      <c r="M10" s="448"/>
      <c r="N10" s="449" t="s">
        <v>661</v>
      </c>
      <c r="O10" s="449"/>
      <c r="P10" s="449"/>
    </row>
    <row r="11" spans="1:16" x14ac:dyDescent="0.35">
      <c r="A11" s="206"/>
      <c r="B11" s="184"/>
      <c r="C11" s="438" t="s">
        <v>683</v>
      </c>
      <c r="D11" s="213" t="s">
        <v>53</v>
      </c>
      <c r="E11" s="455" t="s">
        <v>684</v>
      </c>
      <c r="F11" s="458" t="s">
        <v>685</v>
      </c>
      <c r="G11" s="231"/>
      <c r="H11" s="441" t="s">
        <v>663</v>
      </c>
      <c r="I11" s="442"/>
      <c r="J11" s="185" t="s">
        <v>48</v>
      </c>
      <c r="K11" s="458" t="s">
        <v>686</v>
      </c>
      <c r="L11" s="185" t="s">
        <v>665</v>
      </c>
      <c r="M11" s="186" t="s">
        <v>666</v>
      </c>
      <c r="N11" s="187" t="s">
        <v>48</v>
      </c>
      <c r="O11" s="438" t="s">
        <v>683</v>
      </c>
      <c r="P11" s="210" t="s">
        <v>53</v>
      </c>
    </row>
    <row r="12" spans="1:16" x14ac:dyDescent="0.35">
      <c r="A12" s="206"/>
      <c r="B12" s="188"/>
      <c r="C12" s="439"/>
      <c r="D12" s="214" t="s">
        <v>667</v>
      </c>
      <c r="E12" s="456"/>
      <c r="F12" s="413"/>
      <c r="G12" s="232" t="s">
        <v>53</v>
      </c>
      <c r="H12" s="189" t="s">
        <v>668</v>
      </c>
      <c r="I12" s="189" t="s">
        <v>69</v>
      </c>
      <c r="J12" s="190" t="s">
        <v>48</v>
      </c>
      <c r="K12" s="413"/>
      <c r="L12" s="190" t="s">
        <v>669</v>
      </c>
      <c r="M12" s="191"/>
      <c r="N12" s="192" t="s">
        <v>48</v>
      </c>
      <c r="O12" s="439"/>
      <c r="P12" s="211" t="s">
        <v>667</v>
      </c>
    </row>
    <row r="13" spans="1:16" ht="16" customHeight="1" x14ac:dyDescent="0.35">
      <c r="A13" s="193" t="s">
        <v>73</v>
      </c>
      <c r="B13" s="203" t="s">
        <v>71</v>
      </c>
      <c r="C13" s="440"/>
      <c r="D13" s="215" t="s">
        <v>671</v>
      </c>
      <c r="E13" s="457"/>
      <c r="F13" s="459"/>
      <c r="G13" s="233" t="s">
        <v>687</v>
      </c>
      <c r="H13" s="201" t="s">
        <v>672</v>
      </c>
      <c r="I13" s="194" t="s">
        <v>74</v>
      </c>
      <c r="J13" s="194" t="s">
        <v>673</v>
      </c>
      <c r="K13" s="414"/>
      <c r="L13" s="194" t="s">
        <v>77</v>
      </c>
      <c r="M13" s="195" t="s">
        <v>614</v>
      </c>
      <c r="N13" s="196" t="s">
        <v>71</v>
      </c>
      <c r="O13" s="440"/>
      <c r="P13" s="212" t="s">
        <v>671</v>
      </c>
    </row>
    <row r="14" spans="1:16" ht="16" customHeight="1" x14ac:dyDescent="0.35">
      <c r="A14" s="229" t="s">
        <v>688</v>
      </c>
      <c r="B14" s="203"/>
      <c r="C14" s="221"/>
      <c r="D14" s="198"/>
      <c r="E14" s="203"/>
      <c r="F14" s="194"/>
      <c r="G14" s="216"/>
      <c r="H14" s="201"/>
      <c r="I14" s="201"/>
      <c r="J14" s="201"/>
      <c r="K14" s="201"/>
      <c r="L14" s="201"/>
      <c r="M14" s="202"/>
      <c r="N14" s="196"/>
      <c r="O14" s="221"/>
      <c r="P14" s="212"/>
    </row>
    <row r="15" spans="1:16" ht="16" customHeight="1" x14ac:dyDescent="0.35">
      <c r="A15" s="196"/>
      <c r="B15" s="203"/>
      <c r="C15" s="221"/>
      <c r="D15" s="198"/>
      <c r="E15" s="203"/>
      <c r="F15" s="194"/>
      <c r="G15" s="216"/>
      <c r="H15" s="201"/>
      <c r="I15" s="201"/>
      <c r="J15" s="201"/>
      <c r="K15" s="201"/>
      <c r="L15" s="201"/>
      <c r="M15" s="202"/>
      <c r="N15" s="196"/>
      <c r="O15" s="221"/>
      <c r="P15" s="212"/>
    </row>
    <row r="16" spans="1:16" ht="16" customHeight="1" x14ac:dyDescent="0.35">
      <c r="A16" s="229" t="s">
        <v>689</v>
      </c>
      <c r="B16" s="203"/>
      <c r="C16" s="221"/>
      <c r="D16" s="198"/>
      <c r="E16" s="203"/>
      <c r="F16" s="194"/>
      <c r="G16" s="216"/>
      <c r="H16" s="201"/>
      <c r="I16" s="201"/>
      <c r="J16" s="201"/>
      <c r="K16" s="201"/>
      <c r="L16" s="201"/>
      <c r="M16" s="202"/>
      <c r="N16" s="196"/>
      <c r="O16" s="221"/>
      <c r="P16" s="212"/>
    </row>
    <row r="17" spans="1:16" ht="16" customHeight="1" x14ac:dyDescent="0.35">
      <c r="A17" s="196"/>
      <c r="B17" s="203"/>
      <c r="C17" s="221"/>
      <c r="D17" s="198"/>
      <c r="E17" s="203"/>
      <c r="F17" s="194"/>
      <c r="G17" s="216"/>
      <c r="H17" s="201"/>
      <c r="I17" s="201"/>
      <c r="J17" s="201"/>
      <c r="K17" s="201"/>
      <c r="L17" s="201"/>
      <c r="M17" s="202"/>
      <c r="N17" s="196"/>
      <c r="O17" s="221"/>
      <c r="P17" s="212"/>
    </row>
    <row r="18" spans="1:16" ht="16" customHeight="1" x14ac:dyDescent="0.35">
      <c r="A18" s="229" t="s">
        <v>690</v>
      </c>
      <c r="B18" s="203"/>
      <c r="C18" s="221"/>
      <c r="D18" s="198"/>
      <c r="E18" s="203"/>
      <c r="F18" s="194"/>
      <c r="G18" s="216"/>
      <c r="H18" s="201"/>
      <c r="I18" s="201"/>
      <c r="J18" s="201"/>
      <c r="K18" s="201"/>
      <c r="L18" s="201"/>
      <c r="M18" s="202"/>
      <c r="N18" s="196"/>
      <c r="O18" s="221"/>
      <c r="P18" s="212"/>
    </row>
    <row r="19" spans="1:16" ht="16" customHeight="1" x14ac:dyDescent="0.35">
      <c r="A19" s="196"/>
      <c r="B19" s="203"/>
      <c r="C19" s="221"/>
      <c r="D19" s="198"/>
      <c r="E19" s="226"/>
      <c r="F19" s="234"/>
      <c r="G19" s="217"/>
      <c r="H19" s="201"/>
      <c r="I19" s="201"/>
      <c r="J19" s="201"/>
      <c r="K19" s="201"/>
      <c r="L19" s="201"/>
      <c r="M19" s="202"/>
      <c r="N19" s="196"/>
      <c r="O19" s="221"/>
      <c r="P19" s="212"/>
    </row>
    <row r="20" spans="1:16" ht="17.149999999999999" customHeight="1" x14ac:dyDescent="0.35">
      <c r="A20" s="229" t="s">
        <v>691</v>
      </c>
      <c r="B20" s="226"/>
      <c r="C20" s="222"/>
      <c r="D20" s="198"/>
      <c r="E20" s="226"/>
      <c r="F20" s="235"/>
      <c r="G20" s="218"/>
      <c r="H20" s="201"/>
      <c r="I20" s="201"/>
      <c r="J20" s="201"/>
      <c r="K20" s="201"/>
      <c r="L20" s="201"/>
      <c r="M20" s="202"/>
      <c r="N20" s="207"/>
      <c r="O20" s="222"/>
      <c r="P20" s="198"/>
    </row>
    <row r="21" spans="1:16" ht="16" customHeight="1" x14ac:dyDescent="0.35">
      <c r="A21" s="176"/>
      <c r="B21" s="227"/>
      <c r="C21" s="223"/>
      <c r="D21" s="199"/>
      <c r="E21" s="227"/>
      <c r="F21" s="236"/>
      <c r="G21" s="219"/>
      <c r="H21" s="201"/>
      <c r="I21" s="201"/>
      <c r="J21" s="201"/>
      <c r="K21" s="201"/>
      <c r="L21" s="201"/>
      <c r="M21" s="202"/>
      <c r="N21" s="209"/>
      <c r="O21" s="223"/>
      <c r="P21" s="199"/>
    </row>
    <row r="22" spans="1:16" ht="16" customHeight="1" x14ac:dyDescent="0.35">
      <c r="A22" s="229" t="s">
        <v>692</v>
      </c>
      <c r="B22" s="228"/>
      <c r="C22" s="224"/>
      <c r="D22" s="200"/>
      <c r="E22" s="228"/>
      <c r="F22" s="237"/>
      <c r="G22" s="220"/>
      <c r="H22" s="201"/>
      <c r="I22" s="201"/>
      <c r="J22" s="201"/>
      <c r="K22" s="201"/>
      <c r="L22" s="201"/>
      <c r="M22" s="202"/>
      <c r="N22" s="208"/>
      <c r="O22" s="224"/>
      <c r="P22" s="200"/>
    </row>
    <row r="23" spans="1:16" ht="16" customHeight="1" x14ac:dyDescent="0.35">
      <c r="A23" s="176"/>
      <c r="B23" s="227"/>
      <c r="C23" s="223"/>
      <c r="D23" s="199"/>
      <c r="E23" s="238"/>
      <c r="F23" s="239"/>
      <c r="G23" s="220"/>
      <c r="H23" s="201"/>
      <c r="I23" s="201"/>
      <c r="J23" s="201"/>
      <c r="K23" s="201"/>
      <c r="L23" s="201"/>
      <c r="M23" s="202"/>
      <c r="N23" s="209"/>
      <c r="O23" s="223"/>
      <c r="P23" s="199"/>
    </row>
    <row r="24" spans="1:16" ht="16" customHeight="1" x14ac:dyDescent="0.35">
      <c r="A24" s="230" t="s">
        <v>71</v>
      </c>
      <c r="B24" s="225">
        <f t="shared" ref="B24:J24" si="0">SUM(B14:B23)</f>
        <v>0</v>
      </c>
      <c r="C24" s="225">
        <f t="shared" si="0"/>
        <v>0</v>
      </c>
      <c r="D24" s="225">
        <f t="shared" si="0"/>
        <v>0</v>
      </c>
      <c r="E24" s="225">
        <f t="shared" si="0"/>
        <v>0</v>
      </c>
      <c r="F24" s="225">
        <f t="shared" si="0"/>
        <v>0</v>
      </c>
      <c r="G24" s="225">
        <f t="shared" si="0"/>
        <v>0</v>
      </c>
      <c r="H24" s="225">
        <f t="shared" si="0"/>
        <v>0</v>
      </c>
      <c r="I24" s="225">
        <f t="shared" si="0"/>
        <v>0</v>
      </c>
      <c r="J24" s="225">
        <f t="shared" si="0"/>
        <v>0</v>
      </c>
      <c r="K24" s="225"/>
      <c r="L24" s="225">
        <f>SUM(L14:L23)</f>
        <v>0</v>
      </c>
      <c r="M24" s="225">
        <f>SUM(M14:M23)</f>
        <v>0</v>
      </c>
      <c r="N24" s="225">
        <f>SUM(N14:N23)</f>
        <v>0</v>
      </c>
      <c r="O24" s="225">
        <f>SUM(O14:O23)</f>
        <v>0</v>
      </c>
      <c r="P24" s="240">
        <f>SUM(P14:P23)</f>
        <v>0</v>
      </c>
    </row>
    <row r="25" spans="1:16" x14ac:dyDescent="0.35">
      <c r="A25" s="197"/>
      <c r="B25" s="197"/>
      <c r="C25" s="197"/>
      <c r="D25" s="197"/>
      <c r="E25" s="197"/>
      <c r="H25" s="197"/>
      <c r="I25" s="197"/>
      <c r="J25" s="197"/>
      <c r="K25" s="197"/>
      <c r="L25" s="197"/>
      <c r="M25" s="197"/>
      <c r="N25" s="197"/>
      <c r="O25" s="197"/>
      <c r="P25" s="197"/>
    </row>
  </sheetData>
  <sheetProtection formatCells="0" formatColumns="0" formatRows="0" insertColumns="0" insertRows="0" insertHyperlinks="0" deleteColumns="0" deleteRows="0" selectLockedCells="1" sort="0" autoFilter="0" pivotTables="0" selectUnlockedCells="1"/>
  <mergeCells count="13">
    <mergeCell ref="C11:C13"/>
    <mergeCell ref="H11:I11"/>
    <mergeCell ref="B9:D9"/>
    <mergeCell ref="H9:L9"/>
    <mergeCell ref="N9:P9"/>
    <mergeCell ref="B10:D10"/>
    <mergeCell ref="H10:M10"/>
    <mergeCell ref="N10:P10"/>
    <mergeCell ref="O11:O13"/>
    <mergeCell ref="E9:G10"/>
    <mergeCell ref="E11:E13"/>
    <mergeCell ref="F11:F13"/>
    <mergeCell ref="K11:K13"/>
  </mergeCells>
  <dataValidations count="5">
    <dataValidation type="list" allowBlank="1" showInputMessage="1" promptTitle="Applications" prompt="Provide separate tables for each level (N, R, A), if applicable." sqref="M2" xr:uid="{00000000-0002-0000-0900-000005000000}">
      <formula1>"N,R,A,NR,NA,NRA,RA"</formula1>
      <formula2>0</formula2>
    </dataValidation>
    <dataValidation type="list" allowBlank="1" showInputMessage="1" showErrorMessage="1" error="Enter P (Persons) or C (Cases)" promptTitle="Decisions" prompt="Number of persons preferred." sqref="M6" xr:uid="{00000000-0002-0000-0900-000006000000}">
      <formula1>"P,C"</formula1>
      <formula2>0</formula2>
    </dataValidation>
    <dataValidation allowBlank="1" showInputMessage="1" showErrorMessage="1" promptTitle="Decisions" prompt="Provide separate tables for FI, AR, JR, NA, RA, IN, EO, SP, FA and TA if applicable." sqref="M5" xr:uid="{00000000-0002-0000-0900-000007000000}"/>
    <dataValidation type="list" allowBlank="1" showInputMessage="1" showErrorMessage="1" error="Enter U (UNHCR), G (Government) or J (Jointly: UNHCR and Government)" promptTitle="Procedure" prompt="Provide a separate table for U and G procedure, if applicable." sqref="M1" xr:uid="{00000000-0002-0000-0900-000008000000}">
      <formula1>"U,G,J"</formula1>
      <formula2>0</formula2>
    </dataValidation>
    <dataValidation type="list" allowBlank="1" showInputMessage="1" showErrorMessage="1" error="Enter P (Persons) or C (Cases)" promptTitle="Applications" prompt="Number of persons preferred." sqref="M3" xr:uid="{00000000-0002-0000-0900-000009000000}">
      <formula1>"P,C"</formula1>
      <formula2>0</formula2>
    </dataValidation>
  </dataValidations>
  <pageMargins left="0.75" right="0.75" top="1" bottom="1" header="0.51180555555555995" footer="0.51180555555555995"/>
  <pageSetup orientation="portrait"/>
  <customProperties>
    <customPr name="layoutContexts" r:id="rId1"/>
  </customProperties>
  <extLst>
    <ext xmlns:x14="http://schemas.microsoft.com/office/spreadsheetml/2009/9/main" uri="{CCE6A557-97BC-4b89-ADB6-D9C93CAAB3DF}">
      <x14:dataValidations xmlns:xm="http://schemas.microsoft.com/office/excel/2006/main" count="1">
        <x14:dataValidation type="list" showInputMessage="1" showErrorMessage="1" error="Value must be a country of origin" prompt="Choose a country of origin from the list" xr:uid="{00000000-0002-0000-0900-000000000000}">
          <x14:formula1>
            <xm:f>CountryRef!$A$1:$A$245</xm:f>
          </x14:formula1>
          <xm:sqref>A15 A23 A21 A19 A17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Sum</vt:lpstr>
      <vt:lpstr>Ref</vt:lpstr>
      <vt:lpstr>CountryRef</vt:lpstr>
      <vt:lpstr>Demo</vt:lpstr>
      <vt:lpstr>DemoRef</vt:lpstr>
      <vt:lpstr>RSD1</vt:lpstr>
      <vt:lpstr>UASC1</vt:lpstr>
      <vt:lpstr>Asylum Seekers-No RSD</vt:lpstr>
      <vt:lpstr>Locations</vt:lpstr>
      <vt:lpstr>ReturneesRef</vt:lpstr>
      <vt:lpstr>Other</vt:lpstr>
      <vt:lpstr>Comments</vt:lpstr>
      <vt:lpstr>Other!_1__xlnm_Print_Area</vt:lpstr>
      <vt:lpstr>Ref!_1__xlnm_Print_Area</vt:lpstr>
      <vt:lpstr>Other!Excel_BuiltIn_Print_Area</vt:lpstr>
      <vt:lpstr>Ref!Excel_BuiltIn_Print_Area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Siniša Valentić</dc:creator>
  <cp:keywords/>
  <dc:description/>
  <cp:lastModifiedBy>Andre Ilunga Francisco</cp:lastModifiedBy>
  <dcterms:created xsi:type="dcterms:W3CDTF">2021-01-18T18:27:11Z</dcterms:created>
  <dcterms:modified xsi:type="dcterms:W3CDTF">2024-03-11T14:52:55Z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2024-02-17T22:24:20Z</vt:filetime>
  </property>
</Properties>
</file>