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C:\Users\ALHUBASA\Downloads\"/>
    </mc:Choice>
  </mc:AlternateContent>
  <xr:revisionPtr revIDLastSave="0" documentId="13_ncr:1_{5EA126DB-A570-4B40-AF12-4A975F9E473A}" xr6:coauthVersionLast="47" xr6:coauthVersionMax="47" xr10:uidLastSave="{00000000-0000-0000-0000-000000000000}"/>
  <bookViews>
    <workbookView xWindow="28680" yWindow="-120" windowWidth="29040" windowHeight="15720" activeTab="2" xr2:uid="{FD8A39FF-117E-48F4-B39E-268D6B92288E}"/>
  </bookViews>
  <sheets>
    <sheet name="Readme" sheetId="9" r:id="rId1"/>
    <sheet name="Summary" sheetId="8" r:id="rId2"/>
    <sheet name="Logframe" sheetId="11" r:id="rId3"/>
    <sheet name="PIN" sheetId="10" r:id="rId4"/>
  </sheets>
  <definedNames>
    <definedName name="_xlnm.Print_Area" localSheetId="2">Logframe!$A$1:$K$51</definedName>
    <definedName name="Z_445B5084_4AA9_4766_BDF3_F081BD99834E_.wvu.PrintArea" localSheetId="2" hidden="1">Logframe!$A$1:$K$51</definedName>
    <definedName name="Z_A3FC2C64_8F18_4E91_812D_1C0A223CFD0E_.wvu.PrintArea" localSheetId="2" hidden="1">Logframe!$A$1:$K$51</definedName>
    <definedName name="Z_AA74D617_46A2_4FDC_94DA_407647126A6B_.wvu.PrintArea" localSheetId="2" hidden="1">Logframe!$A$1:$K$51</definedName>
  </definedNames>
  <calcPr calcId="191028"/>
  <customWorkbookViews>
    <customWorkbookView name="Fanette Blanc - Personal View" guid="{A3FC2C64-8F18-4E91-812D-1C0A223CFD0E}" mergeInterval="0" personalView="1" maximized="1" xWindow="-8" yWindow="-8" windowWidth="1936" windowHeight="1056" activeSheetId="1"/>
    <customWorkbookView name="Kareem Khalil - Personal View" guid="{445B5084-4AA9-4766-BDF3-F081BD99834E}" mergeInterval="0" personalView="1" maximized="1" xWindow="-8" yWindow="-8" windowWidth="1936" windowHeight="1096" activeSheetId="1" showComments="commIndAndComment"/>
    <customWorkbookView name="Jean-Charles Rouge - Personal View" guid="{AA74D617-46A2-4FDC-94DA-407647126A6B}" mergeInterval="0" personalView="1" xWindow="13" yWindow="18" windowWidth="1853" windowHeight="75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0" l="1"/>
  <c r="O7" i="10"/>
  <c r="M7" i="10"/>
  <c r="K7" i="10"/>
  <c r="I7" i="10"/>
  <c r="G7" i="10"/>
  <c r="G3" i="10" l="1"/>
  <c r="B8" i="10"/>
  <c r="O6" i="10"/>
  <c r="M6" i="10"/>
  <c r="K6" i="10"/>
  <c r="J6" i="10"/>
  <c r="I6" i="10"/>
  <c r="G6" i="10"/>
  <c r="O5" i="10"/>
  <c r="M5" i="10"/>
  <c r="K5" i="10"/>
  <c r="J5" i="10"/>
  <c r="I5" i="10"/>
  <c r="G5" i="10"/>
  <c r="J4" i="10"/>
  <c r="K3" i="10"/>
  <c r="M3" i="10"/>
  <c r="I3" i="10"/>
  <c r="O3" i="10"/>
  <c r="O4" i="10"/>
  <c r="O8" i="10"/>
  <c r="M4" i="10"/>
  <c r="M8" i="10"/>
  <c r="K4" i="10"/>
  <c r="K8" i="10"/>
  <c r="I4" i="10"/>
  <c r="I8" i="10"/>
  <c r="G4" i="10"/>
  <c r="G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tc={EE7E9A11-E077-4535-80F6-C0B7C5A4DFD0}</author>
  </authors>
  <commentList>
    <comment ref="E8" authorId="0" shapeId="0" xr:uid="{EE7E9A11-E077-4535-80F6-C0B7C5A4DFD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@Maroun Sader here Maroun, could you support us in calculating the % under stabilization?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tc={AC9C2CC4-AED9-432A-B05E-1B5611E7BF3F}</author>
  </authors>
  <commentList>
    <comment ref="L54" authorId="0" shapeId="0" xr:uid="{AC9C2CC4-AED9-432A-B05E-1B5611E7BF3F}">
      <text>
        <t>[Threaded comment]
Your version of Excel allows you to read this threaded comment; however, any edits to it will get removed if the file is opened in a newer version of Excel. Learn more: https://go.microsoft.com/fwlink/?linkid=870924
Comment:
    in AI should be 2 indicators600 Humanitarian/200 Gove</t>
      </text>
    </comment>
  </commentList>
</comments>
</file>

<file path=xl/sharedStrings.xml><?xml version="1.0" encoding="utf-8"?>
<sst xmlns="http://schemas.openxmlformats.org/spreadsheetml/2006/main" count="1450" uniqueCount="450">
  <si>
    <r>
      <rPr>
        <b/>
        <sz val="11"/>
        <color rgb="FF000000"/>
        <rFont val="Aptos"/>
        <family val="2"/>
      </rPr>
      <t>READ ME 
File Naming Convention</t>
    </r>
    <r>
      <rPr>
        <sz val="11"/>
        <color rgb="FF000000"/>
        <rFont val="Aptos"/>
        <family val="2"/>
      </rPr>
      <t xml:space="preserve">: Use the naming format "LRP SECTOR LOGFRAME 2026 v1.0" to ensure consistency and easy retrieval.
</t>
    </r>
    <r>
      <rPr>
        <b/>
        <sz val="11"/>
        <color rgb="FF000000"/>
        <rFont val="Aptos"/>
        <family val="2"/>
      </rPr>
      <t>Version Control</t>
    </r>
    <r>
      <rPr>
        <sz val="11"/>
        <color rgb="FF000000"/>
        <rFont val="Aptos"/>
        <family val="2"/>
      </rPr>
      <t xml:space="preserve">: For any updates, follow a clear version numbering system (e.g., v1.1, v2.0) and maintain a brief change log to track revisions.
</t>
    </r>
    <r>
      <rPr>
        <b/>
        <sz val="11"/>
        <color rgb="FF000000"/>
        <rFont val="Aptos"/>
        <family val="2"/>
      </rPr>
      <t>Baseline Data</t>
    </r>
    <r>
      <rPr>
        <sz val="11"/>
        <color rgb="FF000000"/>
        <rFont val="Aptos"/>
        <family val="2"/>
      </rPr>
      <t xml:space="preserve">: Include baseline data for all relevant indicators to provide a reference point for measuring progress.
</t>
    </r>
    <r>
      <rPr>
        <b/>
        <sz val="11"/>
        <color rgb="FF000000"/>
        <rFont val="Aptos"/>
        <family val="2"/>
      </rPr>
      <t>SMART Criteria</t>
    </r>
    <r>
      <rPr>
        <sz val="11"/>
        <color rgb="FF000000"/>
        <rFont val="Aptos"/>
        <family val="2"/>
      </rPr>
      <t xml:space="preserve">: Ensure that each indicator and objective meets the SMART criteria (Specific, Measurable, Achievable, Relevant, and Time-bound).
</t>
    </r>
    <r>
      <rPr>
        <b/>
        <sz val="11"/>
        <color rgb="FF000000"/>
        <rFont val="Aptos"/>
        <family val="2"/>
      </rPr>
      <t>Disaggregation</t>
    </r>
    <r>
      <rPr>
        <sz val="11"/>
        <color rgb="FF000000"/>
        <rFont val="Aptos"/>
        <family val="2"/>
      </rPr>
      <t xml:space="preserve">: Where possible, disaggregate all indicators by population group, gender, age, and disability to strengthen equity-focused programming.
</t>
    </r>
    <r>
      <rPr>
        <b/>
        <sz val="11"/>
        <color rgb="FF000000"/>
        <rFont val="Aptos"/>
        <family val="2"/>
      </rPr>
      <t>Cross-Cutting Issues</t>
    </r>
    <r>
      <rPr>
        <sz val="11"/>
        <color rgb="FF000000"/>
        <rFont val="Aptos"/>
        <family val="2"/>
      </rPr>
      <t xml:space="preserve">: Integrate, gender, age, and disability considerations across all indicators and objectives.
</t>
    </r>
    <r>
      <rPr>
        <b/>
        <sz val="11"/>
        <color rgb="FF000000"/>
        <rFont val="Aptos"/>
        <family val="2"/>
      </rPr>
      <t>Reporting Requirements</t>
    </r>
    <r>
      <rPr>
        <sz val="11"/>
        <color rgb="FF000000"/>
        <rFont val="Aptos"/>
        <family val="2"/>
      </rPr>
      <t xml:space="preserve">: Clearly define reporting requirements, including the frequency and format for submissions.
</t>
    </r>
    <r>
      <rPr>
        <b/>
        <sz val="11"/>
        <color rgb="FF000000"/>
        <rFont val="Aptos"/>
        <family val="2"/>
      </rPr>
      <t>Alignment with Sector Strategy</t>
    </r>
    <r>
      <rPr>
        <sz val="11"/>
        <color rgb="FF000000"/>
        <rFont val="Aptos"/>
        <family val="2"/>
      </rPr>
      <t xml:space="preserve">: Ensure that all objectives, outputs, and indicators are fully aligned with the sector strategy and overall LRP priorities.
</t>
    </r>
    <r>
      <rPr>
        <b/>
        <sz val="11"/>
        <color rgb="FF000000"/>
        <rFont val="Aptos"/>
        <family val="2"/>
      </rPr>
      <t>Budget Summation</t>
    </r>
    <r>
      <rPr>
        <sz val="11"/>
        <color rgb="FF000000"/>
        <rFont val="Aptos"/>
        <family val="2"/>
      </rPr>
      <t xml:space="preserve">: Use the SUM function to calculate total budgets. For example, if budget figures are in columns B to G, use =SUM(B2:G2) to calculate the total budget for that row.
</t>
    </r>
    <r>
      <rPr>
        <b/>
        <sz val="11"/>
        <color rgb="FF000000"/>
        <rFont val="Aptos"/>
        <family val="2"/>
      </rPr>
      <t xml:space="preserve">Summary SHEET: </t>
    </r>
    <r>
      <rPr>
        <sz val="11"/>
        <color rgb="FF000000"/>
        <rFont val="Aptos"/>
        <family val="2"/>
      </rPr>
      <t xml:space="preserve">Complete the Summary Sheet while keeping previous years records. use the formula =Humanitarian Budget / Total Budget to calculate the humanitarian budget percentage. Repeat the same process for the stabilization budget.
</t>
    </r>
    <r>
      <rPr>
        <b/>
        <sz val="11"/>
        <color rgb="FF000000"/>
        <rFont val="Aptos"/>
        <family val="2"/>
      </rPr>
      <t>PIN SHEET</t>
    </r>
    <r>
      <rPr>
        <sz val="11"/>
        <color rgb="FF000000"/>
        <rFont val="Aptos"/>
        <family val="2"/>
      </rPr>
      <t xml:space="preserve">: Complete the Population in Need (PIN) table as part of the logframe.
</t>
    </r>
    <r>
      <rPr>
        <b/>
        <sz val="11"/>
        <color rgb="FF000000"/>
        <rFont val="Aptos"/>
        <family val="2"/>
      </rPr>
      <t>Terminology</t>
    </r>
    <r>
      <rPr>
        <sz val="11"/>
        <color rgb="FF000000"/>
        <rFont val="Aptos"/>
        <family val="2"/>
      </rPr>
      <t>: In the sector logframe, use the term "Other" to refer to refugee beneficiaries who are non-Syrian or of other nationalities (RON).</t>
    </r>
  </si>
  <si>
    <r>
      <rPr>
        <b/>
        <sz val="11"/>
        <color rgb="FF000000"/>
        <rFont val="Aptos"/>
        <family val="2"/>
      </rPr>
      <t xml:space="preserve">Tagging: </t>
    </r>
    <r>
      <rPr>
        <sz val="11"/>
        <color rgb="FF000000"/>
        <rFont val="Aptos"/>
        <family val="2"/>
      </rPr>
      <t xml:space="preserve">
•	H: Humanitarian (Address urgent, life-saving needs; protect rights; ensure access to essential services)
•	S: Stabilization (Strengthen systems, institutions, and communities to cope with crises and reduce fragility)
•	H+S: Dual tag for activities that have both Humanitarian &amp; Stabilization Components
</t>
    </r>
    <r>
      <rPr>
        <i/>
        <sz val="11"/>
        <color rgb="FF000000"/>
        <rFont val="Aptos"/>
        <family val="2"/>
      </rPr>
      <t xml:space="preserve">Refer to the document </t>
    </r>
    <r>
      <rPr>
        <i/>
        <sz val="11"/>
        <color theme="3"/>
        <rFont val="Aptos"/>
        <family val="2"/>
      </rPr>
      <t>00. 2026 LRP - Planning Guidance Note</t>
    </r>
    <r>
      <rPr>
        <i/>
        <sz val="11"/>
        <color rgb="FF000000"/>
        <rFont val="Aptos"/>
        <family val="2"/>
      </rPr>
      <t xml:space="preserve"> for more information on defintions. </t>
    </r>
    <r>
      <rPr>
        <sz val="11"/>
        <color rgb="FF000000"/>
        <rFont val="Aptos"/>
        <family val="2"/>
      </rPr>
      <t xml:space="preserve">
</t>
    </r>
    <r>
      <rPr>
        <b/>
        <sz val="11"/>
        <color rgb="FF000000"/>
        <rFont val="Aptos"/>
        <family val="2"/>
      </rPr>
      <t xml:space="preserve">
Decision Tree (4 questions)</t>
    </r>
    <r>
      <rPr>
        <sz val="11"/>
        <color rgb="FF000000"/>
        <rFont val="Aptos"/>
        <family val="2"/>
      </rPr>
      <t xml:space="preserve">
</t>
    </r>
    <r>
      <rPr>
        <b/>
        <sz val="11"/>
        <color rgb="FF000000"/>
        <rFont val="Aptos"/>
        <family val="2"/>
      </rPr>
      <t>1. Crisis linkage primary?</t>
    </r>
    <r>
      <rPr>
        <sz val="11"/>
        <color rgb="FF000000"/>
        <rFont val="Aptos"/>
        <family val="2"/>
      </rPr>
      <t xml:space="preserve">
Yes, acute / immediate → go to (2).
Yes, ongoing but not acute → go to (3).
No, primarily long-term reform/expansion → D or R (Do not include in LRP)
</t>
    </r>
    <r>
      <rPr>
        <b/>
        <sz val="11"/>
        <color rgb="FF000000"/>
        <rFont val="Aptos"/>
        <family val="2"/>
      </rPr>
      <t>2. Immediate, life-saving/life-sustaining?</t>
    </r>
    <r>
      <rPr>
        <sz val="11"/>
        <color rgb="FF000000"/>
        <rFont val="Aptos"/>
        <family val="2"/>
      </rPr>
      <t xml:space="preserve">
Yes → H (consider H+S if a system-continuity component clearly exists).
No → go to (3).
</t>
    </r>
    <r>
      <rPr>
        <b/>
        <sz val="11"/>
        <color rgb="FF000000"/>
        <rFont val="Aptos"/>
        <family val="2"/>
      </rPr>
      <t>3. Protecting/maintaining essential services or local systems due to crisis impacts?</t>
    </r>
    <r>
      <rPr>
        <sz val="11"/>
        <color rgb="FF000000"/>
        <rFont val="Aptos"/>
        <family val="2"/>
      </rPr>
      <t xml:space="preserve">
Yes → S 
No → D or R (Do not include in LRP)
</t>
    </r>
    <r>
      <rPr>
        <b/>
        <sz val="11"/>
        <color rgb="FF000000"/>
        <rFont val="Aptos"/>
        <family val="2"/>
      </rPr>
      <t>4. Is there a genuine dual intent? (not just multiple outputs)</t>
    </r>
    <r>
      <rPr>
        <sz val="11"/>
        <color rgb="FF000000"/>
        <rFont val="Aptos"/>
        <family val="2"/>
      </rPr>
      <t xml:space="preserve">
Yes → apply dual tag based on the largest percentage. 
No → single tag.</t>
    </r>
  </si>
  <si>
    <t xml:space="preserve">For grey areas, determining whether an activity is humanitarian, stabilization, recovery, or development should be discussed and agreed upon by the sector lead ministry, the sector lead agency, relevant CF results group lead, and the sector coordination teams in order to determine under which framework or definition the intervention is most appropriately placed. Sectors are encouraged to consider the predominant component of the intervention, take into account existing mechanisms and practices that are functioning effectively, and assess relevant funding parameters. </t>
  </si>
  <si>
    <t>Need Help?</t>
  </si>
  <si>
    <t xml:space="preserve">Please contact the Inter-Sector Coordination Group Co-Chairs at lebbeia@unhcr.org for clarifications, examples, or technical support. </t>
  </si>
  <si>
    <t>SECTOR Name</t>
  </si>
  <si>
    <t>Version 1.0</t>
  </si>
  <si>
    <t>Lead Ministry</t>
  </si>
  <si>
    <t>MoSA</t>
  </si>
  <si>
    <t>Co-Lead Agencies</t>
  </si>
  <si>
    <t>UNHCR, UNICEF, UNFPA</t>
  </si>
  <si>
    <t>Coordinating Agency</t>
  </si>
  <si>
    <t>UNHCR</t>
  </si>
  <si>
    <t>Contact Information</t>
  </si>
  <si>
    <t>etzold@unhcr.org</t>
  </si>
  <si>
    <t>Sector: Total budget (USD)</t>
  </si>
  <si>
    <t>% Humanitarian</t>
  </si>
  <si>
    <t>% Stabilization</t>
  </si>
  <si>
    <t>PIN</t>
  </si>
  <si>
    <t xml:space="preserve"> Target 2024</t>
  </si>
  <si>
    <t xml:space="preserve"> Target 2025</t>
  </si>
  <si>
    <t xml:space="preserve"> Target 2026</t>
  </si>
  <si>
    <t>GP</t>
  </si>
  <si>
    <t>CP</t>
  </si>
  <si>
    <t>GBV</t>
  </si>
  <si>
    <t>All Population</t>
  </si>
  <si>
    <t>Persons Displaced from Syria</t>
  </si>
  <si>
    <t>Vulnerable Lebanese</t>
  </si>
  <si>
    <t>PRS</t>
  </si>
  <si>
    <t>PRL</t>
  </si>
  <si>
    <t>Migrants</t>
  </si>
  <si>
    <t>Other</t>
  </si>
  <si>
    <t>Institutions (List them)</t>
  </si>
  <si>
    <t>Budget (USD)</t>
  </si>
  <si>
    <t>OUTCOME 1:  Affected people have increased knowledge of their rights and have access to an effective justice and protection system</t>
  </si>
  <si>
    <t>Output 1.1 : Individuals at heightened risk are provided within information on their rights and have access to effective legal aid services</t>
  </si>
  <si>
    <t>Output 1.2: Protection legal and  policy frameworks and national protection institutions are strengthened</t>
  </si>
  <si>
    <t>Output 1.3: Protection risks are monitored and advocacy and technical support provided to relevant actors to mitigate the risks</t>
  </si>
  <si>
    <t xml:space="preserve"> $-   </t>
  </si>
  <si>
    <t>Outcome 2:  Affected people are safe, supported, and empowered in their community to contribute to positive change</t>
  </si>
  <si>
    <t>Output 2.1: Affected people are provided with information services and rights and benefit from inclusive and accessible community protection initiatives</t>
  </si>
  <si>
    <t>Output 2.2: Affected people are engaged in social and behavior change on protection issues including equality, GBV, and child protection</t>
  </si>
  <si>
    <t>Output 2.3: Effective and accessible feedback and response mechanisms, including to address Protection from Sexual Exploitation and Abuse (PSEA) and child safeguarding, are in place</t>
  </si>
  <si>
    <t>Outcome 3: Individuals at heightened risk have access to quality specialized protection response services and durable solutions</t>
  </si>
  <si>
    <t>Output 3.1: Quality protection, Child Protection, and GBV case management, psychosocial support, protection cash, and other specialised services are available and accessible to individuals at heightened risk</t>
  </si>
  <si>
    <t>Output 3.2: Syrian Displaced and Refugees have access to durable solutions including voluntary repatriation, resettlement and complementary pathways</t>
  </si>
  <si>
    <t>Output 3.3: Migrants have access to safe and dignified return assistance to their countries of origin</t>
  </si>
  <si>
    <t>LRP -  Logframe Template</t>
  </si>
  <si>
    <t>PROTECTION - including Child Protection and Gender-based Violence</t>
  </si>
  <si>
    <t>ID</t>
  </si>
  <si>
    <t>Indicators</t>
  </si>
  <si>
    <t>Sub-sector</t>
  </si>
  <si>
    <t>Unit + Disaggregation</t>
  </si>
  <si>
    <t>Description/ Definition</t>
  </si>
  <si>
    <t>MoV / Responsible</t>
  </si>
  <si>
    <t>Frequency</t>
  </si>
  <si>
    <t>Beneficiary</t>
  </si>
  <si>
    <t>Data Source</t>
  </si>
  <si>
    <t>Baseline</t>
  </si>
  <si>
    <t>Target</t>
  </si>
  <si>
    <t>1A</t>
  </si>
  <si>
    <t>% of persons with legal residence OR ID for LEB</t>
  </si>
  <si>
    <t>General Protection</t>
  </si>
  <si>
    <t>%</t>
  </si>
  <si>
    <t>For Syrians, refugees and migrants this refers to the % of the population who have legal residency.  For Lebanese it refers to % who have valid identification.  For definitions see UNHCR mandatory outcome indicators: 4.3b Number of refugees for whom residency status is granted or confirmed and for Lebanese: 1.3 Proportion of people with legally recognized identity documents or credentials</t>
  </si>
  <si>
    <t xml:space="preserve">VASYR/ MSNA </t>
  </si>
  <si>
    <t>Yearly</t>
  </si>
  <si>
    <t>LEB</t>
  </si>
  <si>
    <t>MSNA</t>
  </si>
  <si>
    <t>NA</t>
  </si>
  <si>
    <t>SYR</t>
  </si>
  <si>
    <t>VASYR</t>
  </si>
  <si>
    <t xml:space="preserve">Migrants </t>
  </si>
  <si>
    <t>1B</t>
  </si>
  <si>
    <t>% of children under 5 whose births are registered</t>
  </si>
  <si>
    <t>Standard global indicator of UNICEF and UNHCR.  Refer to organisations indicator guidance for descrption</t>
  </si>
  <si>
    <t>1D</t>
  </si>
  <si>
    <t># of group evictions</t>
  </si>
  <si>
    <t>#</t>
  </si>
  <si>
    <t>New indicator</t>
  </si>
  <si>
    <t>UNHCR tracking tool</t>
  </si>
  <si>
    <t>Monthly</t>
  </si>
  <si>
    <t>1E</t>
  </si>
  <si>
    <t>% of women, men, girls, and boys who know where and how to access GBV-related justice and protection services when needed</t>
  </si>
  <si>
    <t>Unit</t>
  </si>
  <si>
    <t>Description/ definition</t>
  </si>
  <si>
    <t>Q1 - Cumulative Results</t>
  </si>
  <si>
    <t>Q2 - Cumulative Results</t>
  </si>
  <si>
    <t>Q3 - Cumulative Results</t>
  </si>
  <si>
    <t>Q4 - Cumulative Results</t>
  </si>
  <si>
    <t>Unit Cost</t>
  </si>
  <si>
    <t>Total Amount</t>
  </si>
  <si>
    <t>1.1.1</t>
  </si>
  <si>
    <t># of persons reached through awareness sessions on legal topics</t>
  </si>
  <si>
    <t># of individuals by: nationality; women and men; disabilities</t>
  </si>
  <si>
    <t xml:space="preserve">This includes unique individuals attending awareness sessions on different legal topics. Individuals receiving a legal awareness session that covers various topics are counted only once. 
This includes general awareness that can be provided by partners with either relevant technical expertise or who have been trained by legal aid service providers on legal services/ topics. </t>
  </si>
  <si>
    <t>ActivityInfo reporting by protection/ legal aid partners; co-monitored by LAG</t>
  </si>
  <si>
    <t>TOTAL</t>
  </si>
  <si>
    <t>ActivityInfo</t>
  </si>
  <si>
    <t>1.1.2</t>
  </si>
  <si>
    <t># of persons who benefitted from legal aid and assistance</t>
  </si>
  <si>
    <t># of individuals by nationality; women and men; disabilities; by HLP, civil documentation, legal residency, other</t>
  </si>
  <si>
    <t xml:space="preserve"> Counseling/ individualised consultation, legal assistance, and legal representation) (civil documentation, legal residency, HLP,  and other subjects). The indicator represents the number of unique persons benefiting from legal aid on a specifc topic per given month.   </t>
  </si>
  <si>
    <t xml:space="preserve">Activity info Protection/ Legal partners 
</t>
  </si>
  <si>
    <t>1.1.3</t>
  </si>
  <si>
    <t>Proportion of persons at risk of GBV and survivors who received legal assistance</t>
  </si>
  <si>
    <t>% disaggregated by nationality and age</t>
  </si>
  <si>
    <t>To measure the extent to which individuals who are either at risk of experiencing gender-based violence (GBV) or are survivors of such violence receive legal aid or support.</t>
  </si>
  <si>
    <t>GBVIMS</t>
  </si>
  <si>
    <t>Quarterly</t>
  </si>
  <si>
    <t>List of Activities under this output 1.1</t>
  </si>
  <si>
    <t>H/S</t>
  </si>
  <si>
    <t>Activity 1: Registration and verification</t>
  </si>
  <si>
    <t>0/100</t>
  </si>
  <si>
    <t xml:space="preserve">Activity 2: Awareness sessions on legal topics </t>
  </si>
  <si>
    <t>Activity 3: Training for staff/focal points on awareness sessions on legal topics and mainstreaming of messages</t>
  </si>
  <si>
    <t>Activity 4: Protection assessments conducted</t>
  </si>
  <si>
    <t>Activity 5: Legal consultations provided</t>
  </si>
  <si>
    <t>Activity 6: Support for civil registry/ documentation provided</t>
  </si>
  <si>
    <t>Activity 7: Advocacy on legal residency, detention, and other legal matters</t>
  </si>
  <si>
    <t>Activity 8: Legal awareness campaigns tailored to the affected population</t>
  </si>
  <si>
    <t>1.2.1</t>
  </si>
  <si>
    <t># of stakeholders trained on legal issues, or protection</t>
  </si>
  <si>
    <t># of individuals disageggated by: men and women; persons with disability</t>
  </si>
  <si>
    <t>Reflecting training and capacity-building interventions for governmental  and humanitarian staff (UN, INGO, local NGO) (could include Embassies and consulates for migrant populations); can also include policy development support</t>
  </si>
  <si>
    <t xml:space="preserve">Protection/legal partners reporting on Activity info </t>
  </si>
  <si>
    <t xml:space="preserve">Ministries and Institutions </t>
  </si>
  <si>
    <t>1.2.2</t>
  </si>
  <si>
    <t># of stakeholders trained on GBV core concepts and minimum standards</t>
  </si>
  <si>
    <t>GBV partners reporting on activity info</t>
  </si>
  <si>
    <t>Government</t>
  </si>
  <si>
    <t>Humaniatarian</t>
  </si>
  <si>
    <t>1.2.3</t>
  </si>
  <si>
    <t># of stakeholders trained on child protection</t>
  </si>
  <si>
    <t>Reflecting training and capacity-building interventions or governmental  and humanitarian staff (UN, INGO, local NGO) ((military, police, public servants) trained on the National Child Protection Standard Operating Procedures (SOP), Case Management Tools for child protection (including CPIMS), Focused PSS curricula, or other CP issues (e.g. International Humanitarian Law-IHL considerations, children's rights, and prevention of violations against children). This may include staff from line ministries and/or municipalities, supported to reinforce their social service workforce and legal mechanisms to protect children, and to implement contingency and early action measures in case of new massive displacements and other humanitarian emergencies). can also include policy development support</t>
  </si>
  <si>
    <t xml:space="preserve">CP Partners reporting on Activity info </t>
  </si>
  <si>
    <t>1.2.4</t>
  </si>
  <si>
    <t>#  of initiatives supporting the strengthening and sustainability of national systems including  institutional and technical support</t>
  </si>
  <si>
    <t>This includes initiatives beyond capacity building/ training, including but not limited to post-crisis, transition and stabilization frameworks and guidelines development, institutional strengthening and technical support, in kind support, secondments</t>
  </si>
  <si>
    <t>Coordinators with key agencies</t>
  </si>
  <si>
    <t>1.2.5</t>
  </si>
  <si>
    <t>1.2.6</t>
  </si>
  <si>
    <t>List of Activities under this output 1.2</t>
  </si>
  <si>
    <t>Activity 1: Provide trainings to local and international NGO staff on protection, CP, GBV principles, protocols and procedures</t>
  </si>
  <si>
    <t>Activity 2: Provide trainings to governmental staff on protection principles, protocols and procedures</t>
  </si>
  <si>
    <t>Activity 3: Training-of-trainers (ToT) of CBOs and community focal points on legal topics</t>
  </si>
  <si>
    <t xml:space="preserve">Activity 4: Training for staff/focal points on awareness sessions on legal topics and mainstreaming of messages										</t>
  </si>
  <si>
    <t>Activity 5:  Provide technical and financial support in the development and implementation of national strategies and plans including support to development of policies, procedures, training manuals)</t>
  </si>
  <si>
    <t>Activity 6: Institutional support to line ministries or stakeholders</t>
  </si>
  <si>
    <t xml:space="preserve">Activity 4: Support to local organizations, grassroots organizations (including women and youth-led), and MOSA SDCs to strengthen capacities to prevent and respond to CP, GBV, and PRT issue									</t>
  </si>
  <si>
    <t>1.3.1</t>
  </si>
  <si>
    <t xml:space="preserve"># of protection products analysing risks and making recommendations </t>
  </si>
  <si>
    <t># of reports</t>
  </si>
  <si>
    <t>Can include protection montioring reports, protection snapshots etc.</t>
  </si>
  <si>
    <t>PWG reporting</t>
  </si>
  <si>
    <t>N/A</t>
  </si>
  <si>
    <t>PWG</t>
  </si>
  <si>
    <t>List of Activities under this output 1.3</t>
  </si>
  <si>
    <t>Activity 1: Draft protection assessments and trend analysis</t>
  </si>
  <si>
    <t>80/20</t>
  </si>
  <si>
    <t>Activity 2: Assess proetction, CP and GBV trends through HH level assessments, FGDs, KIIs and other tools</t>
  </si>
  <si>
    <t xml:space="preserve">Activity 3:  Generation of evidence and research to support advocacy (research publications, briefings, reports on protection issues published and disseminated) </t>
  </si>
  <si>
    <t>Acivity 4: Border Monitoring is undertaken</t>
  </si>
  <si>
    <t>2A</t>
  </si>
  <si>
    <t xml:space="preserve">% of women, men, girls, and boys who report knowing how to report a complaint or provide feedback on humanitarian assistance </t>
  </si>
  <si>
    <t># of individuals by nationality; women and men; disabilities.</t>
  </si>
  <si>
    <t>Cross-sectoral</t>
  </si>
  <si>
    <t>VASYR/ MSNA
GBV/ PRT/CP</t>
  </si>
  <si>
    <t>quarterly</t>
  </si>
  <si>
    <t>2B</t>
  </si>
  <si>
    <t>% of HH who are aware of specialized GBV services</t>
  </si>
  <si>
    <t>% by nationality; women, men, boys,  girls; and disability</t>
  </si>
  <si>
    <t xml:space="preserve">Reflects the number of persons assessed through surveys who can direct to GBV services:
</t>
  </si>
  <si>
    <t>VASYR/ MSNA
GBV ONLY</t>
  </si>
  <si>
    <t>yearly</t>
  </si>
  <si>
    <t>2C</t>
  </si>
  <si>
    <t># of sectors that included GBV risk mitigation actions in their response plan</t>
  </si>
  <si>
    <t># of sectors</t>
  </si>
  <si>
    <t>Number of sectors of total humanitarian sectors with dedicated tipsheets, gender, and GBV FPs, protection mainstreaming activities included in strategy and work plan</t>
  </si>
  <si>
    <t>GBV WG</t>
  </si>
  <si>
    <t>bi-annually</t>
  </si>
  <si>
    <t>2.1.1</t>
  </si>
  <si>
    <t># of persons benefitting from information sessions, awareness sessions, and individual consultations on how to access services or other information (excluding legal services, see indicator on legal awareness)</t>
  </si>
  <si>
    <t xml:space="preserve"># of individuals, disaggregated by nationality; women, girls; boys; men; and disability </t>
  </si>
  <si>
    <t xml:space="preserve">A number of unique persons reached during each calendar month who attend information or awareness sessions or receive individual consultations, e.g., at information desks. Such sessions exclude individual counseling or group sessions on legal matters, which are captured in indicators under Outcome 1. These persons may be reached for such services by cross-population outreach volunteers (OVs), community focal points, community groups, and/or staff of organizations. This can be through remote or in-person sessions. </t>
  </si>
  <si>
    <t xml:space="preserve">Protection/legal partners reporting on Activity Info </t>
  </si>
  <si>
    <t>2.1.2</t>
  </si>
  <si>
    <t># of protection specific calls served through hotlines/ call centers</t>
  </si>
  <si>
    <t xml:space="preserve"># of individuals
disaggregated by nationality, gender, age and disability </t>
  </si>
  <si>
    <t>This indicator reflects the number of people accessing call centers, online information platforms and social media information provision by humanitarian partners</t>
  </si>
  <si>
    <t>UNHCR and other partners data on # of people accessing these services</t>
  </si>
  <si>
    <t>2.1.3</t>
  </si>
  <si>
    <t># of persons benefitting from information sessions, GBV awareness sessions, and individual consultations on how to access services</t>
  </si>
  <si>
    <t># of individuals by population cohort
(Male/Female), disabilities</t>
  </si>
  <si>
    <t xml:space="preserve">Awareness: any topic relating to GBV harmful social norms, GBV core concepts, child/ forced marriage
Mapping of available services 
Safe referrals
Types of GBV and how to safely identify
Smaller group - and often includes a needs assessment before the awareness sessions, ie sexual harassment, SRHR, depending on the need of the community
Can be discussion groups
Has to take place in a safe environment and safe spaces
Also for LUP: safe space, mainly for women, on specific for women with disability
Information session: different types with more flexibility - access to information on GBV services; can includes joint activities with other sectors or sub-components such as legal interventions and information on GBV services
Time frame: more flexible, less structured, can be short
Does not require a safe space per se
Safe referrals 
Misconception and enhance access to encourage self-referrals 
Can be in public spaces
Disabilities, barriers to access - more general
</t>
  </si>
  <si>
    <t>GBV partners reporting on Activity Info</t>
  </si>
  <si>
    <t xml:space="preserve">2.1.4
</t>
  </si>
  <si>
    <t># of children and caregivers receiving Explosive Ordnance Risk Education (outside Formal Schools)</t>
  </si>
  <si>
    <t xml:space="preserve">CP </t>
  </si>
  <si>
    <t xml:space="preserve"># of individuals, disaggregated by nationality; gender, age and disability </t>
  </si>
  <si>
    <t>Number of people reached with EORE by accredited organizations at community and household levels.</t>
  </si>
  <si>
    <t>CP Partners reporting on Activity Info  including LMAC</t>
  </si>
  <si>
    <t>2.1.5</t>
  </si>
  <si>
    <t># of persons participating in protection interventions at the community centers, including CDCs, SDCs, and mobile protection activities held outside the center</t>
  </si>
  <si>
    <t>Number of unique persons per calendar month newly approaching the community center or social development center (SDC) or engaged in mobile activities connected to but held outside the center. This includes those who receive (life) skills training and recreational basic PSS, as well as those who attend awareness sessions, including when such sessions are organized in a mobile entity outside of the center. This indicator will be disaggregated by governorate, nationality, age group, sex, and disability.</t>
  </si>
  <si>
    <t>2.1.6</t>
  </si>
  <si>
    <t># of girls and boys engaged in community-based Child Protection activities at the community centers, including CDCs, SDCs, and mobile protection  activities held outside the center</t>
  </si>
  <si>
    <t xml:space="preserve"># of individuals, disaggregated by nationality, gender, age, and disability </t>
  </si>
  <si>
    <t>This indicator will be mainly reported by CP actors implementing CP activities at the community level to increase the capacity and awareness of children to mitigate protection risks and know where to go for help</t>
  </si>
  <si>
    <t xml:space="preserve">CP Partners reporting on Activity Info </t>
  </si>
  <si>
    <t>2.1.7</t>
  </si>
  <si>
    <t># of Woman and Girls Safe Spaces (WGSS) and other centers providing GBV prevention and response services</t>
  </si>
  <si>
    <t># of WGSS</t>
  </si>
  <si>
    <t>Number of WGSS providing GBV prevention and response services</t>
  </si>
  <si>
    <t xml:space="preserve">Quarterly </t>
  </si>
  <si>
    <t>Women and girls</t>
  </si>
  <si>
    <t>2.1.8</t>
  </si>
  <si>
    <t># of community centers and communal spaces supported</t>
  </si>
  <si>
    <t>Disaggregated by SDCs and CDCs</t>
  </si>
  <si>
    <t>Number of community centers and communal spaces provided with support by partners</t>
  </si>
  <si>
    <t xml:space="preserve">Protection partners reporting on Activity info 
</t>
  </si>
  <si>
    <t xml:space="preserve"> Community centers and communal spaces </t>
  </si>
  <si>
    <t>2.1.9</t>
  </si>
  <si>
    <t>Number of sectors of total humanitarian sectors with dedicated tipsheets, gender, and GBV FPs, protection mainstreaming activities included in strategy and work plan;
this also includes cost for coordination</t>
  </si>
  <si>
    <t>List of Activities under this output 2.1</t>
  </si>
  <si>
    <t>Activity 1: Information sessions, group awrareness or individual sessions provided on non-legal matters on access to services, CP, GBV or protection risks and messages</t>
  </si>
  <si>
    <t>70/30</t>
  </si>
  <si>
    <t>Activity 2: Communication with communities, including campaigns and mechanisms (SMS, videos, telephone trees)</t>
  </si>
  <si>
    <t>70/31</t>
  </si>
  <si>
    <t>Activity 3: Activities in Community Centers and mobile protection desks as well as at Women and Girls Safe Spaces or Child-friendly Spaces</t>
  </si>
  <si>
    <t>70/32</t>
  </si>
  <si>
    <t>Activity 4: Community-based child protection activities</t>
  </si>
  <si>
    <t>70/33</t>
  </si>
  <si>
    <t>Activity 5: Community consultations were undertaken, informing needs and programmatic response</t>
  </si>
  <si>
    <t>70/34</t>
  </si>
  <si>
    <t>Activity 6: GBV risk mitigation activities including support to other sectors</t>
  </si>
  <si>
    <t>70/35</t>
  </si>
  <si>
    <t>Activity 7: Mine risk awareness and education provided to children, specifically in high risk areas</t>
  </si>
  <si>
    <t>70/36</t>
  </si>
  <si>
    <t>2.2.1</t>
  </si>
  <si>
    <t># of caregivers engaged in activities to promote the well-being and protection of children</t>
  </si>
  <si>
    <t>This indicator will be reported by CP actors providing  parenting sessions and other activities to parents/caregivers  who are facing distress to enhance their parenting skills</t>
  </si>
  <si>
    <t>2.2.2</t>
  </si>
  <si>
    <t># of women, men, girls, and boys reached by social and behavioral change initiatives (including QUDWA)</t>
  </si>
  <si>
    <t>Number of people reached through Qudwa initiatives and other behaviour change activities addressing gender norms and violence against women and children; including activities addressing and targeting religious actors</t>
  </si>
  <si>
    <t>2.2.3</t>
  </si>
  <si>
    <t># of women, men, girls and boys who participate in targeted activities as part of GBV prevention programs</t>
  </si>
  <si>
    <t xml:space="preserve">GBV </t>
  </si>
  <si>
    <t>Includes only targeted programs such as EMAP, Girl Shine, and other curriculum programs; this does not include general awareness as this would be included under 2.1.3</t>
  </si>
  <si>
    <t>2.2.4</t>
  </si>
  <si>
    <t># of women and adolescent girls who received dignity kits</t>
  </si>
  <si>
    <t># of individuals, disaggregated by nationality, women/girls, age, and disability</t>
  </si>
  <si>
    <t>Agencies providing DKs will monitor quality and regularly provide/ report on results and necessary programmatic amendments. This should not include WASH-related distribution of HH WASH items and hygiene products. 
The indicator will also be used for the South response where DKs are distributed as part of the emergency.</t>
  </si>
  <si>
    <t>2.2.5</t>
  </si>
  <si>
    <t xml:space="preserve"> % of women and adolescent girls who reported being satisfied with the quality of the Dignity kit</t>
  </si>
  <si>
    <t>% by women and girls, nationality, disabiility</t>
  </si>
  <si>
    <t>The proportion of women and adolescent girls who express satisfaction with the quality of the dignity kits they received, often in terms of utility, cultural appropriateness, comfort, and overall adequacy.</t>
  </si>
  <si>
    <t>Bi- annually</t>
  </si>
  <si>
    <t>All populations</t>
  </si>
  <si>
    <t>List of Activities under this output 2.2</t>
  </si>
  <si>
    <t xml:space="preserve">Activity 1: Enhance knowledge and skills of rights holders (girls, boys, men, and women) to address key CP/GBV issues (i.e., WFCL including CAAC/V and violent discipline in homes, schools, and community, child marriage, and domestic violence), including through child-focused activities, community level dialogues and communication and information campaigns (including local level advocacy efforts led by community/religious organizations) </t>
  </si>
  <si>
    <t>30/70</t>
  </si>
  <si>
    <t>Activity 2: Build and strengthen the capacity of duty bearers, caregivers, influential “gatekeepers,” and informal leaders (religious leaders, community leaders, including female leaders) and community-based groups, peer-to-peer groups so that they actively promote child protection activities.</t>
  </si>
  <si>
    <t>Activity 3: Implement Community-Based CP programs for children</t>
  </si>
  <si>
    <t>Activity 4: Implement Caregivers Support Programs</t>
  </si>
  <si>
    <t>Activity 5: Implement Social and Behavioral Change “Qudwa” initiatives and activities at the community level, including engagement with community members, influencers, families, women, men, adolescents (girls and boys), and children</t>
  </si>
  <si>
    <t>Activity 6: Support existing local community groups, networks, and influencers to apply gender-sensitive and non-discriminatory social norms and to raise awareness against GBV</t>
  </si>
  <si>
    <t>Activity 7: Awareness raising and capacity development of community members and leaders on GBV and gender-sensitive social norms</t>
  </si>
  <si>
    <t>Activity 8: Distribution of dignity kits and community engagement around GBV and gender equality within safe spaces and at community level (including PDMs on satisfaction with quality)</t>
  </si>
  <si>
    <t>2.3.1</t>
  </si>
  <si>
    <t># of children and adults reached through awareness-raising activities and community mobilization interventions on PSEA</t>
  </si>
  <si>
    <t>This indicator includes unique individuals who received awareness-raising activities or community mobilization and consultation on PSEA, including activities such as community dialogues, community mobilization campaigns, consultations to establish reporting and referral mechanisms, focus group discussions, etc.</t>
  </si>
  <si>
    <t xml:space="preserve">Protection partners reporting on Activity info 
</t>
  </si>
  <si>
    <t>2.3.2</t>
  </si>
  <si>
    <t>2.3.3</t>
  </si>
  <si>
    <t>2.3.4</t>
  </si>
  <si>
    <t xml:space="preserve"> # of partners with established Feedback and Complaint Mechanism inclusive of APP and PSEA</t>
  </si>
  <si>
    <t># of  sector partners</t>
  </si>
  <si>
    <t xml:space="preserve">Reported through service mapping </t>
  </si>
  <si>
    <t>Service mapping</t>
  </si>
  <si>
    <t>Total</t>
  </si>
  <si>
    <t>2.3.5</t>
  </si>
  <si>
    <t>2.3.6</t>
  </si>
  <si>
    <t>List of Activities under this output 2.3</t>
  </si>
  <si>
    <t>Activity 1: Support to raise awareness of IA CFM SOP and PSEA mechanism among partners in close coordination with IA PSEA network</t>
  </si>
  <si>
    <t>100/0</t>
  </si>
  <si>
    <t>Activity 2: Training on AAP, PSEA, Child Safeguarding to staff, community members, stakeholder involved in response and programs (including site managers, shelter management, security staff, etc.)</t>
  </si>
  <si>
    <t>3A</t>
  </si>
  <si>
    <t>% of persons receiving protection and emergency cash assistance who report it contributed to addressing their protection risk/incident</t>
  </si>
  <si>
    <t>All</t>
  </si>
  <si>
    <t>%
disaggregated by gender and disability</t>
  </si>
  <si>
    <t>Objective: This indicator looks at whether protection and emergency cash assistance provided under the protection sector is successful at addressing individual protection needs. It is measured through a scale. See below indicator guidance for support and to standardize reporting: 
TOOL:
Question: To what extent did your cash assistance contribute to addressing your protection situation? 
OPTIONS:
1.        significantly
2.        somewhat
3.        not at all
NUMERATOR: Number of respondents that answer ‘significantly’ or ‘somewhat’
DENOMINATOR: Number of respondents
UNIT OF MEASURE: Percentage (%)
DISAGGREAGATED BY: nationality and sex.
SUGGESTED DATA COLLECTION METHOD: Household visit or phone call
SUGGESTED DATA SOURCE: Outcome monitoring surveys</t>
  </si>
  <si>
    <t>ActivityInfo through PDOM</t>
  </si>
  <si>
    <t>Bi-annually</t>
  </si>
  <si>
    <t>3B</t>
  </si>
  <si>
    <t>% of children aged 5-17 engaged in child labor</t>
  </si>
  <si>
    <t>%
disggregated by gender, age, and disability</t>
  </si>
  <si>
    <t>Standard global SDC indicator.  Refer to global guidance</t>
  </si>
  <si>
    <t>Child Protection/ VASYR/ MSNA</t>
  </si>
  <si>
    <t>Annually</t>
  </si>
  <si>
    <t>VASyR</t>
  </si>
  <si>
    <t>3C</t>
  </si>
  <si>
    <t>% of survivors who are satisfied with GBV case management services</t>
  </si>
  <si>
    <t>The indicator measures satisfaction with the quality of GBV case management services. The framework for reporting is included in the GBV M&amp;E toolkit and GBVIMS online version
Partners report on # of persons receiving services and # of those satisfied with the service</t>
  </si>
  <si>
    <t>GBV WG Partners</t>
  </si>
  <si>
    <t>3.1.1</t>
  </si>
  <si>
    <t># of girls and boys receiving life saving specialized services through quality case management</t>
  </si>
  <si>
    <t># of individuals, disaggregated by nationality, gender, age, and disability</t>
  </si>
  <si>
    <t>CP Case management services. Objective: To provide non-judicial and judicial protection to high-risk children (in line with National SOPs)
Target group: Children at high risk as per National Case Management SOPs
Package: Cases must be managed under the framework of the National Standard Operating Procedures
Duration: As long as necessary to close the case
Reporting on AI: Occurs once a case plan is opened for a child to receive case management support
Disaggregated by: Population cohort, sex and age (0-5, 6-11, 12-17) and following vulnerabilities: *(child labour, UASC, child with disability, child in contact with the law, child subject to violent discipline).
*Note: Reporting occurs only for children for whom the reporting organization has opened a case file. Reporting also includes cases closed with positive outcomes.</t>
  </si>
  <si>
    <t>Child Protection; CPIMS and other case management systems</t>
  </si>
  <si>
    <t>3.1.2</t>
  </si>
  <si>
    <t># of persons receiving protection quality case management services</t>
  </si>
  <si>
    <t xml:space="preserve"># of individuals, disaggregated by nationality (by gender); and disability </t>
  </si>
  <si>
    <t>A number of unique persons identified and assessed who benefit from case management (including regular individual counseling provided by a caseworker as part of the case management process) per month. PCM should be provided for individuals depending on the specific threat they face. PCM cases exclude GBV and CP cases. Case Management is a way of organizing and carrying out work to address the needs of an individual and/or, as relevant, his or her family/caregiver, including by empowering and building self-reliance in an appropriate, systematic, and timely manner through direct support and/or referrals. It entails an ongoing relationship with the individual.</t>
  </si>
  <si>
    <t>Protection partners reporting on Activity info</t>
  </si>
  <si>
    <t>3.1.3</t>
  </si>
  <si>
    <t># of girls and boys and caregivers receiving focused PSS to address Child protection issues and improve their psycho-social wellbeing</t>
  </si>
  <si>
    <t>Child Protection PSS. Objective: To provide tailored psychosocial support to children at medium to high risk of CP-GBV violations, which focuses on emotional support and supports the outcomes of children in case management with peer support.
Target group: Children at medium to high risk or who have experienced a child protection violation and their caregivers
Delivery modality: Delivered by professional staff trained and with experience on CP/GBV.
Package: Includes curricula tailored to address specific risks and targeted specifically to be flexible to reach this group with a focus on the Emotional Support Curriculum developed by the PSS Committee via UNICEF (timing, location etc. should be flexible).
Duration: Cycle based approach is used with an average of 12 sessions (24 hours) as etr Emotional Support Curriculum and with a minimum of 15 hours.  
Reporting on AI: Occurs once a child has completed a minimum of 15 hours of attendance. All children who attend 15 hours will be reported regardless of their risk type.</t>
  </si>
  <si>
    <t>Child Protection partners on ActivityInfo</t>
  </si>
  <si>
    <t>3.1.4</t>
  </si>
  <si>
    <t># of persons at risk of GBV and survivors accessing quality GBV response services, including focused and non-focused PSS</t>
  </si>
  <si>
    <t xml:space="preserve">Services include age-appropriate groups (MHPSS, focused and non-focused), life skills and training sessions, age-appropriate case management referral to specialized services (including CMR and legal assistance), individual psychological counseling, and safe shelter options. Safe spaces are intended to be static, mobile, and virtual (the sector will provide definitions for the types of safe spaces). The number includes individuals at risk and survivors. It is not representative of the number of survivors or GBV incidents. </t>
  </si>
  <si>
    <t>GBV WG Partners on ActivityInfo</t>
  </si>
  <si>
    <t>3.1.5</t>
  </si>
  <si>
    <t xml:space="preserve"># of adults and children at heightened risk receiving group and /or individual structured and non-structured psychosocial support </t>
  </si>
  <si>
    <t>A number of unique persons benefit from group and individual structured and non-structured PSS services per month. This can include primary group recreational PSS as well as individual sessions based on specific curricula. For example, on loss and bereavement, for caregivers of dependents with a disability, etc. This can be for persons within or outside of case management. 
Please note that this does not include PSS sessions provided by GBV or CP actors and that are already reported above but can include children included by non-CP partners. In addition, all mental health activities should be reported and coordinated under the Health sector led by MoPH and WHO</t>
  </si>
  <si>
    <t>3.1.6</t>
  </si>
  <si>
    <t># of persons with disability and older persons receiving individual specialized services including rehabilitation support</t>
  </si>
  <si>
    <t>A number of unique older persons and persons with disability and their caregivers - in a calendar month receiving individually specialised rehabilitation services such as Physiotherapy, Prosthetics and Orthotics (P&amp;O), Assistive devices, Occupational Therapy, Ergo Therapy, Speech Therapy, institutional care, family rehabilitation. This indicator will be disaggregated by governorate, nationality, age group, sex, and type of disability (motor, visual, hearing, speaking, and intellectual).</t>
  </si>
  <si>
    <t>3.1.7</t>
  </si>
  <si>
    <t xml:space="preserve"># of unique individuals newly included in recurrent protection cash </t>
  </si>
  <si>
    <t># of individuals
disaggregated by nationality, gender, age, and disability</t>
  </si>
  <si>
    <t>Number of individuals per month who received support through recurrent protection cash. As protection cash is provided at individual level addressing specific protection risks, the individual supported here is the same as the HH.</t>
  </si>
  <si>
    <t xml:space="preserve">3.1.7a </t>
  </si>
  <si>
    <t>Total amount disbursed in USD (RPCA)</t>
  </si>
  <si>
    <t># by nationaliy, gender and PWD</t>
  </si>
  <si>
    <t>Total amount by agency disbursed per month</t>
  </si>
  <si>
    <t>3.1.8</t>
  </si>
  <si>
    <t>Number of individuals per month who received support through recurrent protection cash.
ActivityInfo: # of unique persons supported with recurrent protection cash</t>
  </si>
  <si>
    <t>3.1.8a</t>
  </si>
  <si>
    <t>3.1.9</t>
  </si>
  <si>
    <t>3.1.9a</t>
  </si>
  <si>
    <t>3.1.10</t>
  </si>
  <si>
    <t># of HH supported with ECA</t>
  </si>
  <si>
    <t>3.1.10a</t>
  </si>
  <si>
    <t>Total amount disbursed in USD (ECA)</t>
  </si>
  <si>
    <t>3.1.10b</t>
  </si>
  <si>
    <t># of individuals in the HH</t>
  </si>
  <si>
    <t>3.1.11</t>
  </si>
  <si>
    <t>3.1.11a</t>
  </si>
  <si>
    <t>3.1.11b</t>
  </si>
  <si>
    <t>count the number of indivudals living in the HH</t>
  </si>
  <si>
    <t>3.1.12</t>
  </si>
  <si>
    <t>3.1.12a</t>
  </si>
  <si>
    <t>3.1.12b</t>
  </si>
  <si>
    <t>3.1.13</t>
  </si>
  <si>
    <t>Transfer value for ECA and RPCA</t>
  </si>
  <si>
    <t>Agencies to include the TV used for the month or programs</t>
  </si>
  <si>
    <t>Automatically calculated from Activity Info</t>
  </si>
  <si>
    <t>Calculation</t>
  </si>
  <si>
    <t>3.1.14</t>
  </si>
  <si>
    <t>% of persons receiving protection and emergency cash assistance who report receiving it safely</t>
  </si>
  <si>
    <t>disaggregated by nationality, gender, age, and disability</t>
  </si>
  <si>
    <t>ECHO developed the indicator for quality, protection mainstreaming, and AAP. The original indicator looks at safety, access, accountability, and participation. Safety is measured while going and waiting to receive assistance and returning after receiving aid. For further guidance, see DG ECHO Pilot Protection Mainstreaming Indicator Practical Guidance.
For support &amp; to standardise data collection, see the below guidance:
TOOL:
Question: Did you feel safe while receiving the assistance? The question should cover safety while receiving cash assistance at home or going to receive assistance, waiting for assistance, and returning home after receiving assistance.
OPTIONS
A. Significantly
B. somewhat
C. not at all
NUMERATOR: Number of respondents that answer “significantly’ or ‘somewhat’
DENOMINATOR: Number of respondents to the survey
UNIT OF MEASURE: Percentage (%)
DISAGGREAGATED BY: Nationality, age group, and sex.
SUGGESTED DATA COLLECTION METHOD: Household visit or phone call
SUGGESTED DATA SOURCE: Outcome monitoring or post-distribution surveys (PDOM)</t>
  </si>
  <si>
    <t>List of Activities under this output 3.1</t>
  </si>
  <si>
    <t>Activity 1: Provision of CP case management and referral to and provision of specialized services to boys and girls, including adolescents at risk or subject to violence, neglect, abuse, and exploitation (CP)</t>
  </si>
  <si>
    <t>Activity 2: Provision of focused non-specialized PSS activities for high-risk children and caregivers (CP)</t>
  </si>
  <si>
    <t>Activity 3: Support for the Child Protection Information Management System, including roll-out, development of additional features, maintenance and equipment-related costs, and support to national user NGOs</t>
  </si>
  <si>
    <t>Activity 4: Provision of survivor-centered GBV case management linked to psychosocial support</t>
  </si>
  <si>
    <t>Activity 5: Conducting satisfaction surveys for GBV case management services</t>
  </si>
  <si>
    <t>Activity 6: Provision of psychosocial support in static and mobile safe spaces for GBV survivors and women at risk</t>
  </si>
  <si>
    <t>Activity 7: Provision of safe shelter options and safety measures, life skills building, and material assistance for GBV survivors and women at risk</t>
  </si>
  <si>
    <t>Activity 8: Protection Cash (Emergency One-Off Assistance Cash)</t>
  </si>
  <si>
    <t>Activity 8: Protection Cash (Recurrent Protection Cash)</t>
  </si>
  <si>
    <t>Activity 9: Specialized Services including rehabilitation and assistance device services for persons with disabilities and older persons (in close coordination with the health sector)</t>
  </si>
  <si>
    <t>Activity 10: Protection case management in line with the Protection Case Management SOPs/ Guidelines</t>
  </si>
  <si>
    <t>Activity 11: Provision of psychosocial support programs</t>
  </si>
  <si>
    <t>Activity 12: Support to CP and GBV IMS systems</t>
  </si>
  <si>
    <t>3.2.1</t>
  </si>
  <si>
    <t xml:space="preserve"># of persons submitted for durable solutions including  resettlement/other Complimentary pathways </t>
  </si>
  <si>
    <t xml:space="preserve">General Protection </t>
  </si>
  <si>
    <t># of individuals 
disaggregated by nationality, gender, age, and disability</t>
  </si>
  <si>
    <t>TBD</t>
  </si>
  <si>
    <t xml:space="preserve">ActivityInfo by
UNHCR
</t>
  </si>
  <si>
    <t>Syrians and refugees of other nationalities</t>
  </si>
  <si>
    <t>3.2.2</t>
  </si>
  <si>
    <t># of people who received counselling and/or information on voluntary repatriation</t>
  </si>
  <si>
    <t>Includes individuals who are receiving individual counseling through UNHCR or partners at centers or through the NCC on return to make an informed decision</t>
  </si>
  <si>
    <t xml:space="preserve">ActivityInfo </t>
  </si>
  <si>
    <t>Syrians</t>
  </si>
  <si>
    <t>3.2.3</t>
  </si>
  <si>
    <t># of persons with specific needs supported in safe and dignified return</t>
  </si>
  <si>
    <t>Includes individuals who are at heightened risk and who require either case management or additional return support prior or during departure</t>
  </si>
  <si>
    <t>-</t>
  </si>
  <si>
    <t>3.2.4</t>
  </si>
  <si>
    <t># of people who received return cash assistance</t>
  </si>
  <si>
    <t>Includes individuals who receive the return cash grant provided after voluntariness assessment and prior to departure to Syria</t>
  </si>
  <si>
    <t>3.2.5</t>
  </si>
  <si>
    <t># of people supported with organized transport to voluntarily return</t>
  </si>
  <si>
    <t>Includes people who have opted for IOM facilitated transportation for return</t>
  </si>
  <si>
    <t>List of Activities under this output 3.2</t>
  </si>
  <si>
    <t>Activity 1: Assess protection risks and resettlement needs for displaced Syrians and refugees of other nationalities</t>
  </si>
  <si>
    <t>Activity 2: Expediting and facilitating access to legal aid and civil documentation (such as birth certificates) prior to return.</t>
  </si>
  <si>
    <t>Activity 3: Return counselling and large-scale information sharing on returns and return counselling including at dedicated CDCs.</t>
  </si>
  <si>
    <t>Activity 4: Provision of information on available services in Syria and community-based messaging tailored to the needs of vulnerable population groups. </t>
  </si>
  <si>
    <t>Activity 5: Case management of cases requiring support prior to departure or upon arrival to Syria, including the application of best interests procedures for unaccompanied or separated children, children at risk of violence, persons with disabilities, older persons at risk of abuse or neglect, GBV survivors at risk of violence by an accompanying perpetrator as well as cases of persons with specific needs, including persons with physical and intellectual disability without caregiver as well as persons in need of specialized mental health interventions.  </t>
  </si>
  <si>
    <t>Activity 6: Protection and border monitoring provided by specialized actors with dedicated capacity and programmatic response. Partners of the sector will play an active role in providing relevant information on risks pertaining to groups at heightened risks or contributing to community-based interventions and assessments.</t>
  </si>
  <si>
    <t>Activity 7: Transportation support and assistance for highly vulnerable people wishing to return</t>
  </si>
  <si>
    <t>Activity 8: Provision of Cash Granst for return (100USD per individual following volunatriness assessment)</t>
  </si>
  <si>
    <t>Output 3.3: Migrants have access to safe and dignified return assistance to their countries of origin and  access support to reintegrate sustainably in their communities</t>
  </si>
  <si>
    <t>3.3.1</t>
  </si>
  <si>
    <t># of migrants assisted with voluntary return and  support to reintegrate sustainably in their communities</t>
  </si>
  <si>
    <t># of individuals , disaggregated by nationality, gender, age, and disability</t>
  </si>
  <si>
    <t xml:space="preserve">Individuals are supported with safe and dignified return assistance to their countries of origin. 
</t>
  </si>
  <si>
    <t>Activity Info by
IOM</t>
  </si>
  <si>
    <t>List of Activities under this output 3.3</t>
  </si>
  <si>
    <t>Activity 1: Protection assessment (i.e. return risks, healthneeds, eligibility for AVR and/or case management, risk and safety plan, individual needs and goals)</t>
  </si>
  <si>
    <t>Activity 2: Case planning (i.e. develop case plan for support pre-departure and return process, including continuum of care)</t>
  </si>
  <si>
    <t>Activity 3: Coordination and support (incl. legal documentation with embassies, legal support, exit clearance with General Security)</t>
  </si>
  <si>
    <t>Activity 4: Health and medical support (e.g. assess fitness to travel, ensure continuity of health care when required upon arrival)</t>
  </si>
  <si>
    <t>Activity 5: Case transfer (if needed, referral for continuity of care in country of origin)</t>
  </si>
  <si>
    <t>Activity 6: Provision of reintegration support</t>
  </si>
  <si>
    <t>Population Cohorts</t>
  </si>
  <si>
    <t>Total Population</t>
  </si>
  <si>
    <t xml:space="preserve">Total Population in Need (PiN) - Protection </t>
  </si>
  <si>
    <t>Total Population Targeted</t>
  </si>
  <si>
    <t>a. people are targeted for protection and direct
assistance</t>
  </si>
  <si>
    <t>b. people are targeted for service
delivery, economic recovery and
social stability</t>
  </si>
  <si>
    <t># Female</t>
  </si>
  <si>
    <t>% Female*</t>
  </si>
  <si>
    <t># Male</t>
  </si>
  <si>
    <t>% Male*</t>
  </si>
  <si>
    <t># Children
 (0-17)</t>
  </si>
  <si>
    <t>% Children*</t>
  </si>
  <si>
    <t># Adolescent
 (10-17)</t>
  </si>
  <si>
    <t>% Adolescent*
 (10-17)</t>
  </si>
  <si>
    <t xml:space="preserve"># Persons with Disabilities </t>
  </si>
  <si>
    <t>% Persons with Disabilities</t>
  </si>
  <si>
    <t xml:space="preserve">Lebanese </t>
  </si>
  <si>
    <t>Displaced Syrian</t>
  </si>
  <si>
    <t>Palestine Refugee from Syria (PRS)</t>
  </si>
  <si>
    <t>Palestine Refugee in Lebanon  (PRL)</t>
  </si>
  <si>
    <t>GRAND TOTAL</t>
  </si>
  <si>
    <t>* Source: LRP 2026 population package. 
% of Female, Male, Children, Adolescent, Youth to be used if you do not have specific Sex Age Disaggregated Target for your sector</t>
  </si>
  <si>
    <t>3.1.7b</t>
  </si>
  <si>
    <t># of cash grants distributed in USD (RPCA)</t>
  </si>
  <si>
    <t>New indicator: Number of grants distributed for both old and new cases for the current month. Parters add all cash grants dispursed during the reporting month</t>
  </si>
  <si>
    <t>3.1.8b</t>
  </si>
  <si>
    <t>New indicator: Number of grants distributed for both old and new cases for the current month. Parters add all cash grants disbursed during the reporting month</t>
  </si>
  <si>
    <t>3.1.9b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</si>
</sst>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_(* \(#,##0\);_(* &quot;-&quot;??_);_(@_)"/>
    <numFmt numFmtId="166" formatCode="0.0%"/>
    <numFmt numFmtId="167" formatCode="_(* #,##0.0_);_(* \(#,##0.0\);_(* &quot;-&quot;?_);_(@_)"/>
    <numFmt numFmtId="168" formatCode="&quot;$&quot;#,##0"/>
  </numFmts>
  <fonts count="4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0"/>
      <name val="Arial"/>
      <family val="2"/>
    </font>
    <font>
      <sz val="11"/>
      <color rgb="FF000000"/>
      <name val="Aptos"/>
      <family val="2"/>
    </font>
    <font>
      <b/>
      <sz val="11"/>
      <color theme="6"/>
      <name val="Aptos"/>
      <family val="2"/>
    </font>
    <font>
      <b/>
      <sz val="11"/>
      <color theme="0"/>
      <name val="Aptos"/>
      <family val="2"/>
    </font>
    <font>
      <sz val="11"/>
      <name val="Aptos"/>
      <family val="2"/>
    </font>
    <font>
      <sz val="11"/>
      <color theme="1"/>
      <name val="Aptos"/>
      <family val="2"/>
    </font>
    <font>
      <b/>
      <sz val="11"/>
      <name val="Aptos"/>
      <family val="2"/>
    </font>
    <font>
      <sz val="11"/>
      <color theme="0"/>
      <name val="Aptos"/>
      <family val="2"/>
    </font>
    <font>
      <b/>
      <sz val="11"/>
      <color theme="1"/>
      <name val="Aptos"/>
      <family val="2"/>
    </font>
    <font>
      <b/>
      <sz val="14"/>
      <color theme="0"/>
      <name val="Aptos"/>
      <family val="2"/>
    </font>
    <font>
      <sz val="10"/>
      <color rgb="FF000000"/>
      <name val="Aptos"/>
      <family val="2"/>
    </font>
    <font>
      <b/>
      <sz val="10"/>
      <color theme="0"/>
      <name val="Aptos"/>
      <family val="2"/>
    </font>
    <font>
      <sz val="10"/>
      <name val="Aptos"/>
      <family val="2"/>
    </font>
    <font>
      <sz val="10"/>
      <color theme="1"/>
      <name val="Aptos"/>
      <family val="2"/>
    </font>
    <font>
      <b/>
      <sz val="10"/>
      <color theme="1"/>
      <name val="Aptos"/>
      <family val="2"/>
    </font>
    <font>
      <b/>
      <sz val="10"/>
      <name val="Aptos"/>
      <family val="2"/>
    </font>
    <font>
      <b/>
      <sz val="11"/>
      <color rgb="FF000000"/>
      <name val="Aptos"/>
      <family val="2"/>
    </font>
    <font>
      <i/>
      <sz val="11"/>
      <color rgb="FF000000"/>
      <name val="Aptos"/>
      <family val="2"/>
    </font>
    <font>
      <i/>
      <sz val="11"/>
      <color theme="3"/>
      <name val="Aptos"/>
      <family val="2"/>
    </font>
    <font>
      <sz val="11"/>
      <color rgb="FFFF0000"/>
      <name val="Aptos"/>
      <family val="2"/>
    </font>
    <font>
      <sz val="11"/>
      <color rgb="FF000000"/>
      <name val="Calibri"/>
      <family val="2"/>
    </font>
    <font>
      <u/>
      <sz val="11"/>
      <color theme="10"/>
      <name val="Calibri"/>
      <family val="2"/>
    </font>
    <font>
      <u/>
      <sz val="10"/>
      <color theme="10"/>
      <name val="Calibri"/>
      <family val="2"/>
    </font>
    <font>
      <sz val="10"/>
      <name val="Aptos"/>
    </font>
    <font>
      <i/>
      <sz val="10"/>
      <color theme="1"/>
      <name val="Aptos"/>
    </font>
    <font>
      <sz val="8.5"/>
      <color theme="1"/>
      <name val="Aptos"/>
    </font>
    <font>
      <b/>
      <sz val="22"/>
      <color rgb="FF000000"/>
      <name val="Aptos"/>
    </font>
    <font>
      <sz val="10"/>
      <color rgb="FF000000"/>
      <name val="Aptos"/>
    </font>
    <font>
      <b/>
      <sz val="14"/>
      <color theme="0"/>
      <name val="Aptos"/>
    </font>
    <font>
      <b/>
      <sz val="10"/>
      <color theme="0"/>
      <name val="Aptos"/>
    </font>
    <font>
      <sz val="10"/>
      <color theme="0"/>
      <name val="Aptos"/>
    </font>
    <font>
      <sz val="10"/>
      <color theme="1"/>
      <name val="Aptos"/>
    </font>
    <font>
      <sz val="8"/>
      <color theme="1"/>
      <name val="Aptos"/>
    </font>
    <font>
      <b/>
      <sz val="12"/>
      <name val="Aptos"/>
    </font>
    <font>
      <b/>
      <sz val="13"/>
      <color theme="0"/>
      <name val="Aptos"/>
    </font>
    <font>
      <b/>
      <sz val="10"/>
      <name val="Aptos"/>
    </font>
    <font>
      <b/>
      <sz val="10"/>
      <color theme="1"/>
      <name val="Aptos"/>
    </font>
    <font>
      <b/>
      <sz val="10"/>
      <color rgb="FF000000"/>
      <name val="Aptos"/>
    </font>
    <font>
      <sz val="11"/>
      <color rgb="FF000000"/>
      <name val="Aptos"/>
    </font>
    <font>
      <sz val="11"/>
      <color rgb="FF000000"/>
      <name val="Calibri"/>
    </font>
    <font>
      <sz val="9"/>
      <color indexed="81"/>
      <name val="Tahoma"/>
      <charset val="1"/>
    </font>
  </fonts>
  <fills count="2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tint="0.34998626667073579"/>
        <bgColor indexed="64"/>
      </patternFill>
    </fill>
    <fill>
      <patternFill patternType="lightUp">
        <bgColor theme="0"/>
      </patternFill>
    </fill>
    <fill>
      <patternFill patternType="solid">
        <fgColor theme="0" tint="-0.34998626667073579"/>
        <bgColor indexed="64"/>
      </patternFill>
    </fill>
    <fill>
      <patternFill patternType="solid">
        <fgColor theme="5"/>
        <bgColor indexed="64"/>
      </patternFill>
    </fill>
    <fill>
      <patternFill patternType="solid">
        <fgColor theme="7"/>
        <bgColor indexed="64"/>
      </patternFill>
    </fill>
    <fill>
      <patternFill patternType="solid">
        <fgColor theme="9"/>
        <bgColor indexed="64"/>
      </patternFill>
    </fill>
    <fill>
      <patternFill patternType="solid">
        <fgColor theme="3"/>
        <bgColor indexed="64"/>
      </patternFill>
    </fill>
    <fill>
      <patternFill patternType="solid">
        <fgColor rgb="FFE7E6E6"/>
        <bgColor rgb="FFFFFFFF"/>
      </patternFill>
    </fill>
    <fill>
      <patternFill patternType="solid">
        <fgColor theme="3"/>
        <bgColor rgb="FFFBE4D5"/>
      </patternFill>
    </fill>
    <fill>
      <patternFill patternType="solid">
        <fgColor theme="6"/>
        <bgColor rgb="FFFFFFFF"/>
      </patternFill>
    </fill>
    <fill>
      <patternFill patternType="solid">
        <fgColor rgb="FFE7E6E6"/>
        <bgColor indexed="64"/>
      </patternFill>
    </fill>
    <fill>
      <patternFill patternType="solid">
        <fgColor theme="3" tint="0.39997558519241921"/>
        <bgColor indexed="64"/>
      </patternFill>
    </fill>
    <fill>
      <patternFill patternType="solid">
        <fgColor theme="7" tint="0.59999389629810485"/>
        <bgColor indexed="64"/>
      </patternFill>
    </fill>
    <fill>
      <patternFill patternType="solid">
        <fgColor rgb="FFE2BCD9"/>
        <bgColor indexed="64"/>
      </patternFill>
    </fill>
    <fill>
      <patternFill patternType="solid">
        <fgColor theme="0" tint="-4.9989318521683403E-2"/>
        <bgColor indexed="64"/>
      </patternFill>
    </fill>
    <fill>
      <patternFill patternType="solid">
        <fgColor theme="8"/>
        <bgColor indexed="64"/>
      </patternFill>
    </fill>
    <fill>
      <patternFill patternType="solid">
        <fgColor rgb="FFFFC000"/>
        <bgColor indexed="64"/>
      </patternFill>
    </fill>
    <fill>
      <patternFill patternType="solid">
        <fgColor rgb="FFFFFF00"/>
        <bgColor indexed="64"/>
      </patternFill>
    </fill>
    <fill>
      <patternFill patternType="solid">
        <fgColor rgb="FFFFFFFF"/>
        <bgColor indexed="64"/>
      </patternFill>
    </fill>
    <fill>
      <patternFill patternType="solid">
        <fgColor theme="6" tint="0.59999389629810485"/>
        <bgColor indexed="64"/>
      </patternFill>
    </fill>
    <fill>
      <patternFill patternType="solid">
        <fgColor rgb="FFFFFF00"/>
        <bgColor rgb="FFFFFFFF"/>
      </patternFill>
    </fill>
    <fill>
      <patternFill patternType="solid">
        <fgColor theme="2" tint="0.39997558519241921"/>
        <bgColor indexed="64"/>
      </patternFill>
    </fill>
  </fills>
  <borders count="46">
    <border>
      <left/>
      <right/>
      <top/>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indexed="64"/>
      </left>
      <right/>
      <top/>
      <bottom style="thin">
        <color indexed="64"/>
      </bottom>
      <diagonal/>
    </border>
    <border>
      <left style="thin">
        <color auto="1"/>
      </left>
      <right/>
      <top/>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diagonal/>
    </border>
    <border>
      <left/>
      <right/>
      <top/>
      <bottom style="thin">
        <color rgb="FF000000"/>
      </bottom>
      <diagonal/>
    </border>
    <border>
      <left/>
      <right style="thin">
        <color indexed="64"/>
      </right>
      <top/>
      <bottom style="thin">
        <color rgb="FF000000"/>
      </bottom>
      <diagonal/>
    </border>
    <border>
      <left/>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18">
    <xf numFmtId="0" fontId="0" fillId="0" borderId="0"/>
    <xf numFmtId="43" fontId="4" fillId="0" borderId="0" applyFont="0" applyFill="0" applyBorder="0" applyAlignment="0" applyProtection="0"/>
    <xf numFmtId="0" fontId="3" fillId="0" borderId="1"/>
    <xf numFmtId="9" fontId="3" fillId="0" borderId="1" applyFont="0" applyFill="0" applyBorder="0" applyAlignment="0" applyProtection="0"/>
    <xf numFmtId="43" fontId="3" fillId="0" borderId="1" applyFont="0" applyFill="0" applyBorder="0" applyAlignment="0" applyProtection="0"/>
    <xf numFmtId="43" fontId="5" fillId="0" borderId="1" applyFont="0" applyFill="0" applyBorder="0" applyAlignment="0" applyProtection="0"/>
    <xf numFmtId="0" fontId="5" fillId="0" borderId="1"/>
    <xf numFmtId="0" fontId="2" fillId="0" borderId="1"/>
    <xf numFmtId="9" fontId="2" fillId="0" borderId="1" applyFont="0" applyFill="0" applyBorder="0" applyAlignment="0" applyProtection="0"/>
    <xf numFmtId="0" fontId="1" fillId="0" borderId="1"/>
    <xf numFmtId="9" fontId="1" fillId="0" borderId="1" applyFont="0" applyFill="0" applyBorder="0" applyAlignment="0" applyProtection="0"/>
    <xf numFmtId="43" fontId="1" fillId="0" borderId="1" applyFont="0" applyFill="0" applyBorder="0" applyAlignment="0" applyProtection="0"/>
    <xf numFmtId="0" fontId="4" fillId="0" borderId="1"/>
    <xf numFmtId="9" fontId="25" fillId="0" borderId="0" applyFont="0" applyFill="0" applyBorder="0" applyAlignment="0" applyProtection="0"/>
    <xf numFmtId="0" fontId="26" fillId="0" borderId="0" applyNumberFormat="0" applyFill="0" applyBorder="0" applyAlignment="0" applyProtection="0"/>
    <xf numFmtId="0" fontId="44" fillId="0" borderId="1"/>
    <xf numFmtId="43" fontId="4" fillId="0" borderId="1" applyFont="0" applyFill="0" applyBorder="0" applyAlignment="0" applyProtection="0"/>
    <xf numFmtId="9" fontId="4" fillId="0" borderId="1" applyFont="0" applyFill="0" applyBorder="0" applyAlignment="0" applyProtection="0"/>
  </cellStyleXfs>
  <cellXfs count="367">
    <xf numFmtId="0" fontId="0" fillId="0" borderId="0" xfId="0"/>
    <xf numFmtId="0" fontId="6" fillId="0" borderId="0" xfId="0" applyFont="1"/>
    <xf numFmtId="0" fontId="7" fillId="0" borderId="0" xfId="0" applyFont="1"/>
    <xf numFmtId="0" fontId="8" fillId="5" borderId="3" xfId="6" applyFont="1" applyFill="1" applyBorder="1" applyAlignment="1">
      <alignment horizontal="left" vertical="center"/>
    </xf>
    <xf numFmtId="0" fontId="9" fillId="4" borderId="3" xfId="6" applyFont="1" applyFill="1" applyBorder="1" applyAlignment="1">
      <alignment horizontal="left" vertical="center"/>
    </xf>
    <xf numFmtId="0" fontId="9" fillId="0" borderId="1" xfId="6" applyFont="1" applyAlignment="1">
      <alignment horizontal="left" vertical="center"/>
    </xf>
    <xf numFmtId="0" fontId="10" fillId="0" borderId="1" xfId="9" applyFont="1" applyAlignment="1">
      <alignment horizontal="left" vertical="center"/>
    </xf>
    <xf numFmtId="0" fontId="11" fillId="4" borderId="3" xfId="6" applyFont="1" applyFill="1" applyBorder="1" applyAlignment="1">
      <alignment horizontal="left" vertical="center"/>
    </xf>
    <xf numFmtId="0" fontId="9" fillId="4" borderId="3" xfId="6" applyFont="1" applyFill="1" applyBorder="1" applyAlignment="1">
      <alignment horizontal="left" vertical="center" wrapText="1"/>
    </xf>
    <xf numFmtId="0" fontId="11" fillId="8" borderId="3" xfId="6" applyFont="1" applyFill="1" applyBorder="1" applyAlignment="1">
      <alignment horizontal="center" vertical="center"/>
    </xf>
    <xf numFmtId="0" fontId="11" fillId="10" borderId="3" xfId="6" applyFont="1" applyFill="1" applyBorder="1" applyAlignment="1">
      <alignment horizontal="center" vertical="center"/>
    </xf>
    <xf numFmtId="0" fontId="11" fillId="9" borderId="3" xfId="6" applyFont="1" applyFill="1" applyBorder="1" applyAlignment="1">
      <alignment horizontal="center" vertical="center"/>
    </xf>
    <xf numFmtId="165" fontId="9" fillId="8" borderId="3" xfId="5" applyNumberFormat="1" applyFont="1" applyFill="1" applyBorder="1" applyAlignment="1">
      <alignment horizontal="right" vertical="center"/>
    </xf>
    <xf numFmtId="165" fontId="9" fillId="10" borderId="3" xfId="5" applyNumberFormat="1" applyFont="1" applyFill="1" applyBorder="1" applyAlignment="1">
      <alignment horizontal="right" vertical="center"/>
    </xf>
    <xf numFmtId="165" fontId="9" fillId="9" borderId="3" xfId="5" applyNumberFormat="1" applyFont="1" applyFill="1" applyBorder="1" applyAlignment="1">
      <alignment horizontal="right" vertical="center"/>
    </xf>
    <xf numFmtId="0" fontId="9" fillId="0" borderId="3" xfId="6" applyFont="1" applyBorder="1" applyAlignment="1">
      <alignment horizontal="left" vertical="center"/>
    </xf>
    <xf numFmtId="9" fontId="9" fillId="8" borderId="3" xfId="10" applyFont="1" applyFill="1" applyBorder="1" applyAlignment="1">
      <alignment horizontal="right" vertical="center"/>
    </xf>
    <xf numFmtId="9" fontId="9" fillId="10" borderId="3" xfId="10" applyFont="1" applyFill="1" applyBorder="1" applyAlignment="1">
      <alignment horizontal="right" vertical="center"/>
    </xf>
    <xf numFmtId="165" fontId="12" fillId="0" borderId="1" xfId="5" applyNumberFormat="1" applyFont="1" applyAlignment="1">
      <alignment horizontal="left" vertical="center"/>
    </xf>
    <xf numFmtId="165" fontId="11" fillId="8" borderId="3" xfId="5" quotePrefix="1" applyNumberFormat="1" applyFont="1" applyFill="1" applyBorder="1" applyAlignment="1">
      <alignment horizontal="center" vertical="center" wrapText="1"/>
    </xf>
    <xf numFmtId="165" fontId="11" fillId="10" borderId="3" xfId="5" quotePrefix="1" applyNumberFormat="1" applyFont="1" applyFill="1" applyBorder="1" applyAlignment="1">
      <alignment horizontal="center" vertical="center" wrapText="1"/>
    </xf>
    <xf numFmtId="0" fontId="11" fillId="0" borderId="3" xfId="6" applyFont="1" applyBorder="1" applyAlignment="1">
      <alignment horizontal="left" vertical="center"/>
    </xf>
    <xf numFmtId="165" fontId="11" fillId="0" borderId="3" xfId="5" applyNumberFormat="1" applyFont="1" applyFill="1" applyBorder="1" applyAlignment="1">
      <alignment horizontal="left" vertical="center"/>
    </xf>
    <xf numFmtId="165" fontId="11" fillId="8" borderId="3" xfId="5" applyNumberFormat="1" applyFont="1" applyFill="1" applyBorder="1" applyAlignment="1">
      <alignment horizontal="left" vertical="center"/>
    </xf>
    <xf numFmtId="165" fontId="11" fillId="10" borderId="3" xfId="5" applyNumberFormat="1" applyFont="1" applyFill="1" applyBorder="1" applyAlignment="1">
      <alignment horizontal="left" vertical="center"/>
    </xf>
    <xf numFmtId="165" fontId="9" fillId="0" borderId="3" xfId="5" applyNumberFormat="1" applyFont="1" applyFill="1" applyBorder="1" applyAlignment="1">
      <alignment horizontal="left" vertical="center"/>
    </xf>
    <xf numFmtId="165" fontId="9" fillId="8" borderId="3" xfId="5" applyNumberFormat="1" applyFont="1" applyFill="1" applyBorder="1" applyAlignment="1">
      <alignment horizontal="left" vertical="center"/>
    </xf>
    <xf numFmtId="165" fontId="9" fillId="10" borderId="3" xfId="5" applyNumberFormat="1" applyFont="1" applyFill="1" applyBorder="1" applyAlignment="1">
      <alignment horizontal="left" vertical="center"/>
    </xf>
    <xf numFmtId="0" fontId="9" fillId="0" borderId="3" xfId="6" applyFont="1" applyBorder="1" applyAlignment="1">
      <alignment horizontal="left" vertical="top"/>
    </xf>
    <xf numFmtId="0" fontId="9" fillId="0" borderId="3" xfId="5" applyNumberFormat="1" applyFont="1" applyFill="1" applyBorder="1" applyAlignment="1">
      <alignment horizontal="left" vertical="center" wrapText="1"/>
    </xf>
    <xf numFmtId="0" fontId="9" fillId="8" borderId="3" xfId="5" applyNumberFormat="1" applyFont="1" applyFill="1" applyBorder="1" applyAlignment="1">
      <alignment horizontal="left" vertical="center" wrapText="1"/>
    </xf>
    <xf numFmtId="0" fontId="9" fillId="10" borderId="3" xfId="5" applyNumberFormat="1" applyFont="1" applyFill="1" applyBorder="1" applyAlignment="1">
      <alignment horizontal="left" vertical="center" wrapText="1"/>
    </xf>
    <xf numFmtId="0" fontId="9" fillId="9" borderId="3" xfId="5" applyNumberFormat="1" applyFont="1" applyFill="1" applyBorder="1" applyAlignment="1">
      <alignment horizontal="left" vertical="center" wrapText="1"/>
    </xf>
    <xf numFmtId="0" fontId="11" fillId="0" borderId="1" xfId="6" applyFont="1" applyAlignment="1">
      <alignment horizontal="left" vertical="center"/>
    </xf>
    <xf numFmtId="0" fontId="13" fillId="0" borderId="1" xfId="9" applyFont="1" applyAlignment="1">
      <alignment horizontal="center" vertical="center"/>
    </xf>
    <xf numFmtId="0" fontId="11" fillId="8" borderId="3" xfId="9" applyFont="1" applyFill="1" applyBorder="1" applyAlignment="1">
      <alignment horizontal="center" vertical="center"/>
    </xf>
    <xf numFmtId="0" fontId="11" fillId="10" borderId="3" xfId="9" applyFont="1" applyFill="1" applyBorder="1" applyAlignment="1">
      <alignment horizontal="center" vertical="center"/>
    </xf>
    <xf numFmtId="0" fontId="11" fillId="9" borderId="3" xfId="9" applyFont="1" applyFill="1" applyBorder="1" applyAlignment="1">
      <alignment horizontal="center" vertical="center"/>
    </xf>
    <xf numFmtId="0" fontId="10" fillId="0" borderId="1" xfId="9" applyFont="1" applyAlignment="1">
      <alignment horizontal="center" vertical="center"/>
    </xf>
    <xf numFmtId="0" fontId="14" fillId="11" borderId="9" xfId="6" applyFont="1" applyFill="1" applyBorder="1" applyAlignment="1">
      <alignment vertical="center"/>
    </xf>
    <xf numFmtId="0" fontId="14" fillId="11" borderId="13" xfId="6" applyFont="1" applyFill="1" applyBorder="1" applyAlignment="1">
      <alignment vertical="center"/>
    </xf>
    <xf numFmtId="0" fontId="14" fillId="11" borderId="13" xfId="6" applyFont="1" applyFill="1" applyBorder="1" applyAlignment="1">
      <alignment vertical="center" wrapText="1"/>
    </xf>
    <xf numFmtId="0" fontId="18" fillId="0" borderId="1" xfId="9" applyFont="1" applyAlignment="1">
      <alignment horizontal="center" vertical="center" wrapText="1"/>
    </xf>
    <xf numFmtId="165" fontId="16" fillId="7" borderId="3" xfId="11" applyNumberFormat="1" applyFont="1" applyFill="1" applyBorder="1" applyAlignment="1" applyProtection="1">
      <alignment horizontal="center" vertical="center" wrapText="1"/>
    </xf>
    <xf numFmtId="0" fontId="16" fillId="7" borderId="3" xfId="6" applyFont="1" applyFill="1" applyBorder="1" applyAlignment="1">
      <alignment horizontal="center" vertical="center" wrapText="1"/>
    </xf>
    <xf numFmtId="17" fontId="16" fillId="7" borderId="3" xfId="6" applyNumberFormat="1" applyFont="1" applyFill="1" applyBorder="1" applyAlignment="1">
      <alignment horizontal="center" vertical="center" wrapText="1"/>
    </xf>
    <xf numFmtId="166" fontId="16" fillId="7" borderId="3" xfId="10" applyNumberFormat="1" applyFont="1" applyFill="1" applyBorder="1" applyAlignment="1" applyProtection="1">
      <alignment horizontal="center" vertical="center" wrapText="1"/>
    </xf>
    <xf numFmtId="0" fontId="17" fillId="0" borderId="9" xfId="6" applyFont="1" applyBorder="1" applyAlignment="1">
      <alignment vertical="center" wrapText="1"/>
    </xf>
    <xf numFmtId="3" fontId="20" fillId="2" borderId="3" xfId="9" applyNumberFormat="1" applyFont="1" applyFill="1" applyBorder="1" applyAlignment="1">
      <alignment horizontal="right" vertical="center"/>
    </xf>
    <xf numFmtId="3" fontId="17" fillId="2" borderId="3" xfId="9" applyNumberFormat="1" applyFont="1" applyFill="1" applyBorder="1" applyAlignment="1">
      <alignment horizontal="right" vertical="center"/>
    </xf>
    <xf numFmtId="3" fontId="17" fillId="0" borderId="3" xfId="9" applyNumberFormat="1" applyFont="1" applyBorder="1" applyAlignment="1">
      <alignment horizontal="right" vertical="center"/>
    </xf>
    <xf numFmtId="165" fontId="17" fillId="0" borderId="3" xfId="11" applyNumberFormat="1" applyFont="1" applyFill="1" applyBorder="1" applyAlignment="1" applyProtection="1">
      <alignment vertical="center" wrapText="1"/>
      <protection locked="0"/>
    </xf>
    <xf numFmtId="10" fontId="17" fillId="0" borderId="3" xfId="11" applyNumberFormat="1" applyFont="1" applyFill="1" applyBorder="1" applyAlignment="1" applyProtection="1">
      <alignment vertical="center" wrapText="1"/>
      <protection locked="0"/>
    </xf>
    <xf numFmtId="10" fontId="17" fillId="0" borderId="3" xfId="5" applyNumberFormat="1" applyFont="1" applyFill="1" applyBorder="1" applyAlignment="1" applyProtection="1">
      <alignment vertical="center" wrapText="1"/>
      <protection locked="0"/>
    </xf>
    <xf numFmtId="9" fontId="17" fillId="9" borderId="3" xfId="10" applyFont="1" applyFill="1" applyBorder="1" applyAlignment="1" applyProtection="1">
      <alignment vertical="center" wrapText="1"/>
    </xf>
    <xf numFmtId="0" fontId="18" fillId="0" borderId="1" xfId="9" applyFont="1"/>
    <xf numFmtId="0" fontId="19" fillId="0" borderId="9" xfId="9" applyFont="1" applyBorder="1" applyAlignment="1">
      <alignment vertical="center"/>
    </xf>
    <xf numFmtId="3" fontId="20" fillId="0" borderId="3" xfId="9" applyNumberFormat="1" applyFont="1" applyBorder="1" applyAlignment="1">
      <alignment horizontal="right" vertical="center"/>
    </xf>
    <xf numFmtId="165" fontId="19" fillId="0" borderId="3" xfId="9" applyNumberFormat="1" applyFont="1" applyBorder="1" applyAlignment="1" applyProtection="1">
      <alignment vertical="center"/>
      <protection locked="0"/>
    </xf>
    <xf numFmtId="10" fontId="15" fillId="6" borderId="3" xfId="0" applyNumberFormat="1" applyFont="1" applyFill="1" applyBorder="1" applyAlignment="1">
      <alignment vertical="center"/>
    </xf>
    <xf numFmtId="10" fontId="19" fillId="0" borderId="3" xfId="9" applyNumberFormat="1" applyFont="1" applyBorder="1" applyAlignment="1" applyProtection="1">
      <alignment vertical="center"/>
      <protection locked="0"/>
    </xf>
    <xf numFmtId="0" fontId="15" fillId="6" borderId="3" xfId="0" applyFont="1" applyFill="1" applyBorder="1" applyAlignment="1">
      <alignment vertical="center"/>
    </xf>
    <xf numFmtId="165" fontId="19" fillId="0" borderId="3" xfId="9" applyNumberFormat="1" applyFont="1" applyBorder="1" applyAlignment="1">
      <alignment vertical="center"/>
    </xf>
    <xf numFmtId="0" fontId="19" fillId="0" borderId="1" xfId="9" applyFont="1"/>
    <xf numFmtId="0" fontId="18" fillId="0" borderId="1" xfId="9" applyFont="1" applyProtection="1">
      <protection locked="0"/>
    </xf>
    <xf numFmtId="165" fontId="18" fillId="0" borderId="1" xfId="1" applyNumberFormat="1" applyFont="1" applyBorder="1"/>
    <xf numFmtId="164" fontId="18" fillId="0" borderId="1" xfId="9" applyNumberFormat="1" applyFont="1"/>
    <xf numFmtId="0" fontId="6" fillId="17" borderId="0" xfId="0" applyFont="1" applyFill="1" applyAlignment="1">
      <alignment wrapText="1"/>
    </xf>
    <xf numFmtId="0" fontId="24" fillId="0" borderId="0" xfId="0" applyFont="1" applyAlignment="1">
      <alignment wrapText="1"/>
    </xf>
    <xf numFmtId="165" fontId="19" fillId="0" borderId="3" xfId="9" applyNumberFormat="1" applyFont="1" applyBorder="1" applyAlignment="1" applyProtection="1">
      <alignment horizontal="right" vertical="center"/>
      <protection locked="0"/>
    </xf>
    <xf numFmtId="9" fontId="17" fillId="9" borderId="3" xfId="11" applyNumberFormat="1" applyFont="1" applyFill="1" applyBorder="1" applyAlignment="1" applyProtection="1">
      <alignment vertical="center" wrapText="1"/>
    </xf>
    <xf numFmtId="0" fontId="6" fillId="18" borderId="1" xfId="0" applyFont="1" applyFill="1" applyBorder="1" applyAlignment="1">
      <alignment wrapText="1"/>
    </xf>
    <xf numFmtId="0" fontId="27" fillId="4" borderId="3" xfId="14" applyFont="1" applyFill="1" applyBorder="1" applyAlignment="1">
      <alignment horizontal="left" vertical="center" wrapText="1"/>
    </xf>
    <xf numFmtId="0" fontId="14" fillId="11" borderId="9" xfId="6" applyFont="1" applyFill="1" applyBorder="1" applyAlignment="1">
      <alignment horizontal="left" vertical="center"/>
    </xf>
    <xf numFmtId="0" fontId="14" fillId="11" borderId="13" xfId="6" applyFont="1" applyFill="1" applyBorder="1" applyAlignment="1">
      <alignment horizontal="left" vertical="center" wrapText="1"/>
    </xf>
    <xf numFmtId="0" fontId="14" fillId="11" borderId="13" xfId="6" applyFont="1" applyFill="1" applyBorder="1" applyAlignment="1">
      <alignment horizontal="left" vertical="center"/>
    </xf>
    <xf numFmtId="0" fontId="14" fillId="11" borderId="13" xfId="6" applyFont="1" applyFill="1" applyBorder="1" applyAlignment="1">
      <alignment horizontal="center" vertical="center" wrapText="1"/>
    </xf>
    <xf numFmtId="166" fontId="9" fillId="9" borderId="3" xfId="10" applyNumberFormat="1" applyFont="1" applyFill="1" applyBorder="1" applyAlignment="1">
      <alignment horizontal="right" vertical="center"/>
    </xf>
    <xf numFmtId="0" fontId="14" fillId="11" borderId="13" xfId="6" applyFont="1" applyFill="1" applyBorder="1" applyAlignment="1">
      <alignment horizontal="right" vertical="center"/>
    </xf>
    <xf numFmtId="0" fontId="13" fillId="0" borderId="26" xfId="9" applyFont="1" applyBorder="1" applyAlignment="1">
      <alignment horizontal="center" vertical="center"/>
    </xf>
    <xf numFmtId="165" fontId="11" fillId="9" borderId="9" xfId="5" quotePrefix="1" applyNumberFormat="1" applyFont="1" applyFill="1" applyBorder="1" applyAlignment="1">
      <alignment horizontal="center" vertical="center" wrapText="1"/>
    </xf>
    <xf numFmtId="165" fontId="11" fillId="9" borderId="9" xfId="5" applyNumberFormat="1" applyFont="1" applyFill="1" applyBorder="1" applyAlignment="1">
      <alignment horizontal="left" vertical="center"/>
    </xf>
    <xf numFmtId="165" fontId="10" fillId="0" borderId="26" xfId="9" applyNumberFormat="1" applyFont="1" applyBorder="1" applyAlignment="1">
      <alignment horizontal="left" vertical="center"/>
    </xf>
    <xf numFmtId="165" fontId="10" fillId="0" borderId="26" xfId="13" applyNumberFormat="1" applyFont="1" applyBorder="1" applyAlignment="1">
      <alignment horizontal="left" vertical="center"/>
    </xf>
    <xf numFmtId="165" fontId="10" fillId="0" borderId="27" xfId="9" applyNumberFormat="1" applyFont="1" applyBorder="1" applyAlignment="1">
      <alignment horizontal="left" vertical="center"/>
    </xf>
    <xf numFmtId="0" fontId="13" fillId="0" borderId="2" xfId="9" applyFont="1" applyBorder="1" applyAlignment="1">
      <alignment horizontal="center" vertical="center"/>
    </xf>
    <xf numFmtId="165" fontId="10" fillId="0" borderId="28" xfId="9" applyNumberFormat="1" applyFont="1" applyBorder="1" applyAlignment="1">
      <alignment horizontal="left" vertical="center"/>
    </xf>
    <xf numFmtId="165" fontId="10" fillId="0" borderId="1" xfId="9" applyNumberFormat="1" applyFont="1" applyAlignment="1">
      <alignment horizontal="left" vertical="center"/>
    </xf>
    <xf numFmtId="3" fontId="9" fillId="8" borderId="3" xfId="9" applyNumberFormat="1" applyFont="1" applyFill="1" applyBorder="1" applyAlignment="1">
      <alignment horizontal="center" vertical="center"/>
    </xf>
    <xf numFmtId="9" fontId="9" fillId="8" borderId="3" xfId="10" applyFont="1" applyFill="1" applyBorder="1" applyAlignment="1">
      <alignment horizontal="center" vertical="center"/>
    </xf>
    <xf numFmtId="9" fontId="9" fillId="8" borderId="3" xfId="9" applyNumberFormat="1" applyFont="1" applyFill="1" applyBorder="1" applyAlignment="1">
      <alignment horizontal="center" vertical="center"/>
    </xf>
    <xf numFmtId="3" fontId="9" fillId="10" borderId="3" xfId="9" applyNumberFormat="1" applyFont="1" applyFill="1" applyBorder="1" applyAlignment="1">
      <alignment horizontal="center" vertical="center"/>
    </xf>
    <xf numFmtId="9" fontId="9" fillId="10" borderId="3" xfId="10" applyFont="1" applyFill="1" applyBorder="1" applyAlignment="1">
      <alignment horizontal="center" vertical="center"/>
    </xf>
    <xf numFmtId="9" fontId="9" fillId="10" borderId="3" xfId="9" applyNumberFormat="1" applyFont="1" applyFill="1" applyBorder="1" applyAlignment="1">
      <alignment horizontal="center" vertical="center"/>
    </xf>
    <xf numFmtId="3" fontId="9" fillId="9" borderId="3" xfId="9" applyNumberFormat="1" applyFont="1" applyFill="1" applyBorder="1" applyAlignment="1">
      <alignment horizontal="center" vertical="center"/>
    </xf>
    <xf numFmtId="9" fontId="9" fillId="9" borderId="3" xfId="10" applyFont="1" applyFill="1" applyBorder="1" applyAlignment="1">
      <alignment horizontal="center" vertical="center"/>
    </xf>
    <xf numFmtId="9" fontId="9" fillId="9" borderId="3" xfId="9" applyNumberFormat="1" applyFont="1" applyFill="1" applyBorder="1" applyAlignment="1">
      <alignment horizontal="center" vertical="center"/>
    </xf>
    <xf numFmtId="9" fontId="10" fillId="0" borderId="1" xfId="13" applyFont="1" applyBorder="1" applyAlignment="1">
      <alignment horizontal="left" vertical="center"/>
    </xf>
    <xf numFmtId="165" fontId="10" fillId="2" borderId="26" xfId="9" applyNumberFormat="1" applyFont="1" applyFill="1" applyBorder="1" applyAlignment="1">
      <alignment horizontal="left" vertical="center"/>
    </xf>
    <xf numFmtId="0" fontId="9" fillId="0" borderId="3" xfId="6" applyFont="1" applyBorder="1" applyAlignment="1">
      <alignment horizontal="left" vertical="center" wrapText="1"/>
    </xf>
    <xf numFmtId="0" fontId="9" fillId="0" borderId="3" xfId="6" applyFont="1" applyBorder="1" applyAlignment="1">
      <alignment horizontal="left" vertical="center"/>
    </xf>
    <xf numFmtId="0" fontId="10" fillId="3" borderId="9" xfId="9" applyFont="1" applyFill="1" applyBorder="1" applyAlignment="1">
      <alignment horizontal="left" vertical="center" wrapText="1"/>
    </xf>
    <xf numFmtId="0" fontId="10" fillId="3" borderId="8" xfId="9" applyFont="1" applyFill="1" applyBorder="1" applyAlignment="1">
      <alignment horizontal="left" vertical="center" wrapText="1"/>
    </xf>
    <xf numFmtId="0" fontId="11" fillId="9" borderId="9" xfId="9" applyFont="1" applyFill="1" applyBorder="1" applyAlignment="1">
      <alignment horizontal="center" vertical="center"/>
    </xf>
    <xf numFmtId="0" fontId="11" fillId="9" borderId="13" xfId="9" applyFont="1" applyFill="1" applyBorder="1" applyAlignment="1">
      <alignment horizontal="center" vertical="center"/>
    </xf>
    <xf numFmtId="0" fontId="11" fillId="9" borderId="8" xfId="9" applyFont="1" applyFill="1" applyBorder="1" applyAlignment="1">
      <alignment horizontal="center" vertical="center"/>
    </xf>
    <xf numFmtId="0" fontId="11" fillId="10" borderId="9" xfId="9" applyFont="1" applyFill="1" applyBorder="1" applyAlignment="1">
      <alignment horizontal="center" vertical="center"/>
    </xf>
    <xf numFmtId="0" fontId="11" fillId="10" borderId="13" xfId="9" applyFont="1" applyFill="1" applyBorder="1" applyAlignment="1">
      <alignment horizontal="center" vertical="center"/>
    </xf>
    <xf numFmtId="0" fontId="11" fillId="10" borderId="8" xfId="9" applyFont="1" applyFill="1" applyBorder="1" applyAlignment="1">
      <alignment horizontal="center" vertical="center"/>
    </xf>
    <xf numFmtId="0" fontId="11" fillId="8" borderId="9" xfId="9" applyFont="1" applyFill="1" applyBorder="1" applyAlignment="1">
      <alignment horizontal="center" vertical="center"/>
    </xf>
    <xf numFmtId="0" fontId="11" fillId="8" borderId="13" xfId="9" applyFont="1" applyFill="1" applyBorder="1" applyAlignment="1">
      <alignment horizontal="center" vertical="center"/>
    </xf>
    <xf numFmtId="0" fontId="11" fillId="8" borderId="8" xfId="9" applyFont="1" applyFill="1" applyBorder="1" applyAlignment="1">
      <alignment horizontal="center" vertical="center"/>
    </xf>
    <xf numFmtId="0" fontId="16" fillId="11" borderId="11" xfId="6" applyFont="1" applyFill="1" applyBorder="1" applyAlignment="1">
      <alignment horizontal="center" vertical="center" wrapText="1"/>
    </xf>
    <xf numFmtId="0" fontId="16" fillId="11" borderId="7" xfId="6" applyFont="1" applyFill="1" applyBorder="1" applyAlignment="1">
      <alignment horizontal="center" vertical="center" wrapText="1"/>
    </xf>
    <xf numFmtId="0" fontId="16" fillId="7" borderId="4" xfId="6" applyFont="1" applyFill="1" applyBorder="1" applyAlignment="1">
      <alignment horizontal="left" vertical="center" wrapText="1"/>
    </xf>
    <xf numFmtId="0" fontId="16" fillId="7" borderId="6" xfId="6" applyFont="1" applyFill="1" applyBorder="1" applyAlignment="1">
      <alignment horizontal="left" vertical="center" wrapText="1"/>
    </xf>
    <xf numFmtId="0" fontId="31" fillId="0" borderId="1" xfId="15" applyFont="1" applyAlignment="1">
      <alignment horizontal="center" vertical="center"/>
    </xf>
    <xf numFmtId="0" fontId="32" fillId="0" borderId="1" xfId="15" applyFont="1" applyAlignment="1">
      <alignment horizontal="center" vertical="center"/>
    </xf>
    <xf numFmtId="3" fontId="32" fillId="0" borderId="1" xfId="15" applyNumberFormat="1" applyFont="1" applyAlignment="1">
      <alignment horizontal="center" vertical="center"/>
    </xf>
    <xf numFmtId="0" fontId="33" fillId="14" borderId="21" xfId="12" applyFont="1" applyFill="1" applyBorder="1" applyAlignment="1">
      <alignment horizontal="center" vertical="center" wrapText="1"/>
    </xf>
    <xf numFmtId="0" fontId="33" fillId="14" borderId="22" xfId="12" applyFont="1" applyFill="1" applyBorder="1" applyAlignment="1">
      <alignment horizontal="center" vertical="center" wrapText="1"/>
    </xf>
    <xf numFmtId="0" fontId="34" fillId="11" borderId="2" xfId="15" applyFont="1" applyFill="1" applyBorder="1" applyAlignment="1">
      <alignment horizontal="center" vertical="center" wrapText="1"/>
    </xf>
    <xf numFmtId="0" fontId="34" fillId="11" borderId="2" xfId="15" applyFont="1" applyFill="1" applyBorder="1" applyAlignment="1">
      <alignment horizontal="center" vertical="center"/>
    </xf>
    <xf numFmtId="0" fontId="34" fillId="11" borderId="18" xfId="15" applyFont="1" applyFill="1" applyBorder="1" applyAlignment="1">
      <alignment horizontal="center" vertical="center"/>
    </xf>
    <xf numFmtId="0" fontId="34" fillId="11" borderId="19" xfId="15" applyFont="1" applyFill="1" applyBorder="1" applyAlignment="1">
      <alignment horizontal="center" vertical="center"/>
    </xf>
    <xf numFmtId="0" fontId="35" fillId="0" borderId="1" xfId="15" applyFont="1" applyAlignment="1">
      <alignment horizontal="center" vertical="center"/>
    </xf>
    <xf numFmtId="3" fontId="35" fillId="0" borderId="1" xfId="15" applyNumberFormat="1" applyFont="1" applyAlignment="1">
      <alignment horizontal="center" vertical="center"/>
    </xf>
    <xf numFmtId="0" fontId="28" fillId="12" borderId="4" xfId="15" applyFont="1" applyFill="1" applyBorder="1" applyAlignment="1">
      <alignment horizontal="center" vertical="center" wrapText="1"/>
    </xf>
    <xf numFmtId="0" fontId="36" fillId="12" borderId="4" xfId="15" applyFont="1" applyFill="1" applyBorder="1" applyAlignment="1">
      <alignment horizontal="center" vertical="center" wrapText="1"/>
    </xf>
    <xf numFmtId="0" fontId="37" fillId="12" borderId="14" xfId="15" applyFont="1" applyFill="1" applyBorder="1" applyAlignment="1">
      <alignment horizontal="center" vertical="center" wrapText="1"/>
    </xf>
    <xf numFmtId="0" fontId="37" fillId="12" borderId="15" xfId="15" applyFont="1" applyFill="1" applyBorder="1" applyAlignment="1">
      <alignment horizontal="center" vertical="center" wrapText="1"/>
    </xf>
    <xf numFmtId="0" fontId="36" fillId="12" borderId="3" xfId="15" applyFont="1" applyFill="1" applyBorder="1" applyAlignment="1">
      <alignment horizontal="center" vertical="center" wrapText="1"/>
    </xf>
    <xf numFmtId="0" fontId="36" fillId="25" borderId="3" xfId="15" applyFont="1" applyFill="1" applyBorder="1" applyAlignment="1">
      <alignment horizontal="center" vertical="center" wrapText="1"/>
    </xf>
    <xf numFmtId="0" fontId="28" fillId="12" borderId="5" xfId="15" applyFont="1" applyFill="1" applyBorder="1" applyAlignment="1">
      <alignment horizontal="center" vertical="center" wrapText="1"/>
    </xf>
    <xf numFmtId="0" fontId="36" fillId="12" borderId="5" xfId="15" applyFont="1" applyFill="1" applyBorder="1" applyAlignment="1">
      <alignment horizontal="center" vertical="center" wrapText="1"/>
    </xf>
    <xf numFmtId="0" fontId="37" fillId="12" borderId="12" xfId="15" applyFont="1" applyFill="1" applyBorder="1" applyAlignment="1">
      <alignment horizontal="center" vertical="center" wrapText="1"/>
    </xf>
    <xf numFmtId="0" fontId="37" fillId="12" borderId="16" xfId="15" applyFont="1" applyFill="1" applyBorder="1" applyAlignment="1">
      <alignment horizontal="center" vertical="center" wrapText="1"/>
    </xf>
    <xf numFmtId="0" fontId="36" fillId="26" borderId="3" xfId="15" applyFont="1" applyFill="1" applyBorder="1" applyAlignment="1">
      <alignment horizontal="center" vertical="center" wrapText="1"/>
    </xf>
    <xf numFmtId="0" fontId="28" fillId="12" borderId="6" xfId="15" applyFont="1" applyFill="1" applyBorder="1" applyAlignment="1">
      <alignment horizontal="center" vertical="center" wrapText="1"/>
    </xf>
    <xf numFmtId="0" fontId="36" fillId="12" borderId="6" xfId="15" applyFont="1" applyFill="1" applyBorder="1" applyAlignment="1">
      <alignment horizontal="center" vertical="center" wrapText="1"/>
    </xf>
    <xf numFmtId="0" fontId="37" fillId="12" borderId="11" xfId="15" applyFont="1" applyFill="1" applyBorder="1" applyAlignment="1">
      <alignment horizontal="center" vertical="center" wrapText="1"/>
    </xf>
    <xf numFmtId="0" fontId="37" fillId="12" borderId="17" xfId="15" applyFont="1" applyFill="1" applyBorder="1" applyAlignment="1">
      <alignment horizontal="center" vertical="center" wrapText="1"/>
    </xf>
    <xf numFmtId="9" fontId="36" fillId="26" borderId="3" xfId="15" applyNumberFormat="1" applyFont="1" applyFill="1" applyBorder="1" applyAlignment="1">
      <alignment horizontal="center" vertical="center" wrapText="1"/>
    </xf>
    <xf numFmtId="0" fontId="28" fillId="12" borderId="5" xfId="15" applyFont="1" applyFill="1" applyBorder="1" applyAlignment="1">
      <alignment horizontal="center" vertical="center" wrapText="1"/>
    </xf>
    <xf numFmtId="0" fontId="36" fillId="12" borderId="5" xfId="15" applyFont="1" applyFill="1" applyBorder="1" applyAlignment="1">
      <alignment horizontal="center" vertical="center" wrapText="1"/>
    </xf>
    <xf numFmtId="0" fontId="37" fillId="12" borderId="9" xfId="15" applyFont="1" applyFill="1" applyBorder="1" applyAlignment="1">
      <alignment horizontal="center" vertical="center" wrapText="1"/>
    </xf>
    <xf numFmtId="0" fontId="37" fillId="12" borderId="8" xfId="15" applyFont="1" applyFill="1" applyBorder="1" applyAlignment="1">
      <alignment horizontal="center" vertical="center" wrapText="1"/>
    </xf>
    <xf numFmtId="165" fontId="36" fillId="25" borderId="3" xfId="15" applyNumberFormat="1" applyFont="1" applyFill="1" applyBorder="1" applyAlignment="1">
      <alignment horizontal="center" vertical="center" wrapText="1"/>
    </xf>
    <xf numFmtId="9" fontId="36" fillId="25" borderId="3" xfId="15" applyNumberFormat="1" applyFont="1" applyFill="1" applyBorder="1" applyAlignment="1">
      <alignment horizontal="center" vertical="center" wrapText="1"/>
    </xf>
    <xf numFmtId="0" fontId="28" fillId="0" borderId="1" xfId="15" applyFont="1" applyAlignment="1">
      <alignment horizontal="center" vertical="center" wrapText="1"/>
    </xf>
    <xf numFmtId="0" fontId="36" fillId="0" borderId="1" xfId="15" applyFont="1" applyAlignment="1">
      <alignment horizontal="center" vertical="top" wrapText="1"/>
    </xf>
    <xf numFmtId="0" fontId="30" fillId="0" borderId="1" xfId="15" applyFont="1" applyAlignment="1">
      <alignment horizontal="center" vertical="center" wrapText="1"/>
    </xf>
    <xf numFmtId="0" fontId="29" fillId="0" borderId="1" xfId="15" applyFont="1" applyAlignment="1">
      <alignment horizontal="center" vertical="top" wrapText="1"/>
    </xf>
    <xf numFmtId="0" fontId="36" fillId="0" borderId="1" xfId="15" applyFont="1" applyAlignment="1">
      <alignment horizontal="center" vertical="center" wrapText="1"/>
    </xf>
    <xf numFmtId="165" fontId="36" fillId="0" borderId="1" xfId="16" applyNumberFormat="1" applyFont="1" applyFill="1" applyBorder="1" applyAlignment="1">
      <alignment horizontal="center" vertical="center" wrapText="1"/>
    </xf>
    <xf numFmtId="3" fontId="36" fillId="0" borderId="1" xfId="16" applyNumberFormat="1" applyFont="1" applyFill="1" applyBorder="1" applyAlignment="1">
      <alignment horizontal="center" vertical="center" wrapText="1"/>
    </xf>
    <xf numFmtId="0" fontId="38" fillId="9" borderId="9" xfId="12" applyFont="1" applyFill="1" applyBorder="1" applyAlignment="1">
      <alignment horizontal="center" vertical="center" wrapText="1"/>
    </xf>
    <xf numFmtId="0" fontId="38" fillId="9" borderId="13" xfId="12" applyFont="1" applyFill="1" applyBorder="1" applyAlignment="1">
      <alignment horizontal="center" vertical="center" wrapText="1"/>
    </xf>
    <xf numFmtId="0" fontId="38" fillId="9" borderId="8" xfId="12" applyFont="1" applyFill="1" applyBorder="1" applyAlignment="1">
      <alignment horizontal="center" vertical="center" wrapText="1"/>
    </xf>
    <xf numFmtId="0" fontId="39" fillId="13" borderId="14" xfId="15" applyFont="1" applyFill="1" applyBorder="1" applyAlignment="1">
      <alignment horizontal="center" vertical="center" wrapText="1"/>
    </xf>
    <xf numFmtId="0" fontId="39" fillId="13" borderId="23" xfId="15" applyFont="1" applyFill="1" applyBorder="1" applyAlignment="1">
      <alignment horizontal="center" vertical="center" wrapText="1"/>
    </xf>
    <xf numFmtId="0" fontId="39" fillId="13" borderId="15" xfId="15" applyFont="1" applyFill="1" applyBorder="1" applyAlignment="1">
      <alignment horizontal="center" vertical="center" wrapText="1"/>
    </xf>
    <xf numFmtId="0" fontId="40" fillId="16" borderId="10" xfId="15" applyFont="1" applyFill="1" applyBorder="1" applyAlignment="1">
      <alignment horizontal="center" vertical="center" wrapText="1"/>
    </xf>
    <xf numFmtId="0" fontId="41" fillId="16" borderId="10" xfId="15" applyFont="1" applyFill="1" applyBorder="1" applyAlignment="1">
      <alignment horizontal="center" vertical="center"/>
    </xf>
    <xf numFmtId="0" fontId="41" fillId="16" borderId="24" xfId="15" applyFont="1" applyFill="1" applyBorder="1" applyAlignment="1">
      <alignment horizontal="center" vertical="center"/>
    </xf>
    <xf numFmtId="0" fontId="41" fillId="16" borderId="25" xfId="15" applyFont="1" applyFill="1" applyBorder="1" applyAlignment="1">
      <alignment horizontal="center" vertical="center"/>
    </xf>
    <xf numFmtId="0" fontId="41" fillId="16" borderId="20" xfId="15" applyFont="1" applyFill="1" applyBorder="1" applyAlignment="1">
      <alignment horizontal="center" vertical="center"/>
    </xf>
    <xf numFmtId="0" fontId="41" fillId="16" borderId="6" xfId="15" applyFont="1" applyFill="1" applyBorder="1" applyAlignment="1">
      <alignment horizontal="center" vertical="center"/>
    </xf>
    <xf numFmtId="0" fontId="41" fillId="16" borderId="6" xfId="15" applyFont="1" applyFill="1" applyBorder="1" applyAlignment="1">
      <alignment horizontal="center" vertical="center" wrapText="1"/>
    </xf>
    <xf numFmtId="0" fontId="41" fillId="16" borderId="3" xfId="15" applyFont="1" applyFill="1" applyBorder="1" applyAlignment="1">
      <alignment horizontal="center" vertical="center" wrapText="1"/>
    </xf>
    <xf numFmtId="0" fontId="40" fillId="16" borderId="2" xfId="15" applyFont="1" applyFill="1" applyBorder="1" applyAlignment="1">
      <alignment horizontal="center" vertical="center" wrapText="1"/>
    </xf>
    <xf numFmtId="0" fontId="28" fillId="12" borderId="38" xfId="15" applyFont="1" applyFill="1" applyBorder="1" applyAlignment="1">
      <alignment horizontal="center" vertical="center" wrapText="1"/>
    </xf>
    <xf numFmtId="0" fontId="28" fillId="12" borderId="2" xfId="15" applyFont="1" applyFill="1" applyBorder="1" applyAlignment="1">
      <alignment horizontal="center" vertical="center" wrapText="1"/>
    </xf>
    <xf numFmtId="0" fontId="28" fillId="22" borderId="39" xfId="15" applyFont="1" applyFill="1" applyBorder="1" applyAlignment="1">
      <alignment horizontal="center" vertical="center" wrapText="1"/>
    </xf>
    <xf numFmtId="0" fontId="28" fillId="12" borderId="14" xfId="15" applyFont="1" applyFill="1" applyBorder="1" applyAlignment="1">
      <alignment horizontal="center" vertical="center" wrapText="1"/>
    </xf>
    <xf numFmtId="0" fontId="28" fillId="12" borderId="15" xfId="15" applyFont="1" applyFill="1" applyBorder="1" applyAlignment="1">
      <alignment horizontal="center" vertical="center" wrapText="1"/>
    </xf>
    <xf numFmtId="0" fontId="41" fillId="12" borderId="3" xfId="15" applyFont="1" applyFill="1" applyBorder="1" applyAlignment="1">
      <alignment horizontal="center" vertical="center" wrapText="1"/>
    </xf>
    <xf numFmtId="165" fontId="41" fillId="12" borderId="3" xfId="16" applyNumberFormat="1" applyFont="1" applyFill="1" applyBorder="1" applyAlignment="1">
      <alignment horizontal="center" vertical="center" wrapText="1"/>
    </xf>
    <xf numFmtId="165" fontId="41" fillId="16" borderId="3" xfId="16" applyNumberFormat="1" applyFont="1" applyFill="1" applyBorder="1" applyAlignment="1">
      <alignment horizontal="center" vertical="center" wrapText="1"/>
    </xf>
    <xf numFmtId="165" fontId="41" fillId="0" borderId="3" xfId="16" applyNumberFormat="1" applyFont="1" applyFill="1" applyBorder="1" applyAlignment="1">
      <alignment horizontal="center" vertical="center" wrapText="1"/>
    </xf>
    <xf numFmtId="3" fontId="32" fillId="0" borderId="3" xfId="15" applyNumberFormat="1" applyFont="1" applyBorder="1" applyAlignment="1">
      <alignment horizontal="center" vertical="center"/>
    </xf>
    <xf numFmtId="165" fontId="32" fillId="20" borderId="3" xfId="15" applyNumberFormat="1" applyFont="1" applyFill="1" applyBorder="1" applyAlignment="1">
      <alignment horizontal="center" vertical="center"/>
    </xf>
    <xf numFmtId="167" fontId="42" fillId="0" borderId="1" xfId="15" applyNumberFormat="1" applyFont="1" applyAlignment="1">
      <alignment horizontal="center" vertical="center"/>
    </xf>
    <xf numFmtId="0" fontId="42" fillId="0" borderId="1" xfId="15" applyFont="1" applyAlignment="1">
      <alignment horizontal="center" vertical="center"/>
    </xf>
    <xf numFmtId="0" fontId="28" fillId="12" borderId="40" xfId="15" applyFont="1" applyFill="1" applyBorder="1" applyAlignment="1">
      <alignment horizontal="center" vertical="center" wrapText="1"/>
    </xf>
    <xf numFmtId="0" fontId="28" fillId="12" borderId="10" xfId="15" applyFont="1" applyFill="1" applyBorder="1" applyAlignment="1">
      <alignment horizontal="center" vertical="center" wrapText="1"/>
    </xf>
    <xf numFmtId="0" fontId="28" fillId="22" borderId="41" xfId="15" applyFont="1" applyFill="1" applyBorder="1" applyAlignment="1">
      <alignment horizontal="center" vertical="center" wrapText="1"/>
    </xf>
    <xf numFmtId="0" fontId="28" fillId="12" borderId="12" xfId="15" applyFont="1" applyFill="1" applyBorder="1" applyAlignment="1">
      <alignment horizontal="center" vertical="center" wrapText="1"/>
    </xf>
    <xf numFmtId="0" fontId="28" fillId="12" borderId="16" xfId="15" applyFont="1" applyFill="1" applyBorder="1" applyAlignment="1">
      <alignment horizontal="center" vertical="center" wrapText="1"/>
    </xf>
    <xf numFmtId="0" fontId="36" fillId="15" borderId="3" xfId="15" applyFont="1" applyFill="1" applyBorder="1" applyAlignment="1">
      <alignment horizontal="center" vertical="center" wrapText="1"/>
    </xf>
    <xf numFmtId="165" fontId="36" fillId="16" borderId="3" xfId="16" applyNumberFormat="1" applyFont="1" applyFill="1" applyBorder="1" applyAlignment="1">
      <alignment horizontal="center" vertical="center" wrapText="1"/>
    </xf>
    <xf numFmtId="165" fontId="36" fillId="0" borderId="3" xfId="16" applyNumberFormat="1" applyFont="1" applyFill="1" applyBorder="1" applyAlignment="1">
      <alignment horizontal="center" vertical="center" wrapText="1"/>
    </xf>
    <xf numFmtId="165" fontId="32" fillId="0" borderId="3" xfId="15" applyNumberFormat="1" applyFont="1" applyBorder="1" applyAlignment="1">
      <alignment horizontal="center" vertical="center"/>
    </xf>
    <xf numFmtId="165" fontId="32" fillId="0" borderId="1" xfId="15" applyNumberFormat="1" applyFont="1" applyAlignment="1">
      <alignment horizontal="center" vertical="center"/>
    </xf>
    <xf numFmtId="0" fontId="28" fillId="12" borderId="42" xfId="15" applyFont="1" applyFill="1" applyBorder="1" applyAlignment="1">
      <alignment horizontal="center" vertical="center" wrapText="1"/>
    </xf>
    <xf numFmtId="0" fontId="28" fillId="12" borderId="28" xfId="15" applyFont="1" applyFill="1" applyBorder="1" applyAlignment="1">
      <alignment horizontal="center" vertical="center" wrapText="1"/>
    </xf>
    <xf numFmtId="0" fontId="28" fillId="22" borderId="43" xfId="15" applyFont="1" applyFill="1" applyBorder="1" applyAlignment="1">
      <alignment horizontal="center" vertical="center" wrapText="1"/>
    </xf>
    <xf numFmtId="0" fontId="28" fillId="12" borderId="11" xfId="15" applyFont="1" applyFill="1" applyBorder="1" applyAlignment="1">
      <alignment horizontal="center" vertical="center" wrapText="1"/>
    </xf>
    <xf numFmtId="0" fontId="28" fillId="12" borderId="17" xfId="15" applyFont="1" applyFill="1" applyBorder="1" applyAlignment="1">
      <alignment horizontal="center" vertical="center" wrapText="1"/>
    </xf>
    <xf numFmtId="0" fontId="28" fillId="12" borderId="44" xfId="15" applyFont="1" applyFill="1" applyBorder="1" applyAlignment="1">
      <alignment horizontal="center" vertical="center" wrapText="1"/>
    </xf>
    <xf numFmtId="0" fontId="28" fillId="22" borderId="4" xfId="15" applyFont="1" applyFill="1" applyBorder="1" applyAlignment="1">
      <alignment horizontal="center" vertical="center" wrapText="1"/>
    </xf>
    <xf numFmtId="0" fontId="28" fillId="22" borderId="5" xfId="15" applyFont="1" applyFill="1" applyBorder="1" applyAlignment="1">
      <alignment horizontal="center" vertical="center" wrapText="1"/>
    </xf>
    <xf numFmtId="0" fontId="28" fillId="22" borderId="6" xfId="15" applyFont="1" applyFill="1" applyBorder="1" applyAlignment="1">
      <alignment horizontal="center" vertical="center" wrapText="1"/>
    </xf>
    <xf numFmtId="0" fontId="28" fillId="12" borderId="3" xfId="15" applyFont="1" applyFill="1" applyBorder="1" applyAlignment="1">
      <alignment horizontal="center" vertical="center" wrapText="1"/>
    </xf>
    <xf numFmtId="0" fontId="28" fillId="12" borderId="9" xfId="15" applyFont="1" applyFill="1" applyBorder="1" applyAlignment="1">
      <alignment horizontal="center" vertical="center" wrapText="1"/>
    </xf>
    <xf numFmtId="0" fontId="28" fillId="12" borderId="8" xfId="15" applyFont="1" applyFill="1" applyBorder="1" applyAlignment="1">
      <alignment horizontal="center" vertical="center" wrapText="1"/>
    </xf>
    <xf numFmtId="9" fontId="41" fillId="12" borderId="3" xfId="17" applyFont="1" applyFill="1" applyBorder="1" applyAlignment="1">
      <alignment horizontal="center" vertical="center" wrapText="1"/>
    </xf>
    <xf numFmtId="9" fontId="41" fillId="16" borderId="3" xfId="17" applyFont="1" applyFill="1" applyBorder="1" applyAlignment="1">
      <alignment horizontal="center" vertical="center" wrapText="1"/>
    </xf>
    <xf numFmtId="168" fontId="32" fillId="0" borderId="3" xfId="15" applyNumberFormat="1" applyFont="1" applyBorder="1" applyAlignment="1">
      <alignment horizontal="center" vertical="center"/>
    </xf>
    <xf numFmtId="168" fontId="32" fillId="21" borderId="3" xfId="15" applyNumberFormat="1" applyFont="1" applyFill="1" applyBorder="1" applyAlignment="1">
      <alignment horizontal="center" vertical="center"/>
    </xf>
    <xf numFmtId="168" fontId="42" fillId="0" borderId="1" xfId="15" applyNumberFormat="1" applyFont="1" applyAlignment="1">
      <alignment horizontal="center" vertical="center"/>
    </xf>
    <xf numFmtId="0" fontId="38" fillId="9" borderId="32" xfId="12" applyFont="1" applyFill="1" applyBorder="1" applyAlignment="1">
      <alignment horizontal="center" vertical="center" wrapText="1"/>
    </xf>
    <xf numFmtId="0" fontId="38" fillId="9" borderId="31" xfId="12" applyFont="1" applyFill="1" applyBorder="1" applyAlignment="1">
      <alignment horizontal="center" vertical="center" wrapText="1"/>
    </xf>
    <xf numFmtId="0" fontId="38" fillId="9" borderId="33" xfId="12" applyFont="1" applyFill="1" applyBorder="1" applyAlignment="1">
      <alignment horizontal="center" vertical="center" wrapText="1"/>
    </xf>
    <xf numFmtId="0" fontId="32" fillId="24" borderId="1" xfId="15" applyFont="1" applyFill="1" applyAlignment="1">
      <alignment horizontal="center" vertical="center"/>
    </xf>
    <xf numFmtId="0" fontId="32" fillId="0" borderId="27" xfId="15" applyFont="1" applyBorder="1" applyAlignment="1">
      <alignment horizontal="center" vertical="center" wrapText="1"/>
    </xf>
    <xf numFmtId="0" fontId="32" fillId="0" borderId="29" xfId="15" applyFont="1" applyBorder="1" applyAlignment="1">
      <alignment horizontal="center" vertical="center" wrapText="1"/>
    </xf>
    <xf numFmtId="0" fontId="32" fillId="0" borderId="30" xfId="15" applyFont="1" applyBorder="1" applyAlignment="1">
      <alignment horizontal="center" vertical="center" wrapText="1"/>
    </xf>
    <xf numFmtId="0" fontId="32" fillId="0" borderId="26" xfId="15" applyFont="1" applyBorder="1" applyAlignment="1">
      <alignment horizontal="center" vertical="center"/>
    </xf>
    <xf numFmtId="0" fontId="32" fillId="23" borderId="27" xfId="15" applyFont="1" applyFill="1" applyBorder="1" applyAlignment="1">
      <alignment horizontal="center"/>
    </xf>
    <xf numFmtId="0" fontId="32" fillId="23" borderId="29" xfId="15" applyFont="1" applyFill="1" applyBorder="1" applyAlignment="1">
      <alignment horizontal="center"/>
    </xf>
    <xf numFmtId="0" fontId="32" fillId="23" borderId="30" xfId="15" applyFont="1" applyFill="1" applyBorder="1" applyAlignment="1">
      <alignment horizontal="center"/>
    </xf>
    <xf numFmtId="0" fontId="32" fillId="23" borderId="27" xfId="15" applyFont="1" applyFill="1" applyBorder="1" applyAlignment="1">
      <alignment horizontal="center" wrapText="1"/>
    </xf>
    <xf numFmtId="0" fontId="32" fillId="23" borderId="29" xfId="15" applyFont="1" applyFill="1" applyBorder="1" applyAlignment="1">
      <alignment horizontal="center" wrapText="1"/>
    </xf>
    <xf numFmtId="0" fontId="32" fillId="23" borderId="30" xfId="15" applyFont="1" applyFill="1" applyBorder="1" applyAlignment="1">
      <alignment horizontal="center" wrapText="1"/>
    </xf>
    <xf numFmtId="0" fontId="32" fillId="23" borderId="18" xfId="15" applyFont="1" applyFill="1" applyBorder="1" applyAlignment="1">
      <alignment horizontal="center" wrapText="1"/>
    </xf>
    <xf numFmtId="0" fontId="32" fillId="23" borderId="34" xfId="15" applyFont="1" applyFill="1" applyBorder="1" applyAlignment="1">
      <alignment horizontal="center" wrapText="1"/>
    </xf>
    <xf numFmtId="0" fontId="32" fillId="23" borderId="19" xfId="15" applyFont="1" applyFill="1" applyBorder="1" applyAlignment="1">
      <alignment horizontal="center" wrapText="1"/>
    </xf>
    <xf numFmtId="0" fontId="39" fillId="13" borderId="6" xfId="15" applyFont="1" applyFill="1" applyBorder="1" applyAlignment="1">
      <alignment horizontal="center" vertical="center" wrapText="1"/>
    </xf>
    <xf numFmtId="0" fontId="39" fillId="13" borderId="3" xfId="15" applyFont="1" applyFill="1" applyBorder="1" applyAlignment="1">
      <alignment horizontal="center" vertical="center" wrapText="1"/>
    </xf>
    <xf numFmtId="0" fontId="28" fillId="12" borderId="4" xfId="15" applyFont="1" applyFill="1" applyBorder="1" applyAlignment="1">
      <alignment horizontal="center" vertical="center" wrapText="1"/>
    </xf>
    <xf numFmtId="0" fontId="41" fillId="12" borderId="4" xfId="15" applyFont="1" applyFill="1" applyBorder="1" applyAlignment="1">
      <alignment horizontal="center" vertical="center" wrapText="1"/>
    </xf>
    <xf numFmtId="3" fontId="36" fillId="0" borderId="3" xfId="16" applyNumberFormat="1" applyFont="1" applyFill="1" applyBorder="1" applyAlignment="1">
      <alignment horizontal="center" vertical="center" wrapText="1"/>
    </xf>
    <xf numFmtId="165" fontId="32" fillId="21" borderId="3" xfId="16" applyNumberFormat="1" applyFont="1" applyFill="1" applyBorder="1" applyAlignment="1">
      <alignment horizontal="center" vertical="center"/>
    </xf>
    <xf numFmtId="0" fontId="28" fillId="15" borderId="4" xfId="15" applyFont="1" applyFill="1" applyBorder="1" applyAlignment="1">
      <alignment horizontal="center" vertical="center" wrapText="1"/>
    </xf>
    <xf numFmtId="0" fontId="28" fillId="15" borderId="14" xfId="15" applyFont="1" applyFill="1" applyBorder="1" applyAlignment="1">
      <alignment horizontal="center" vertical="center" wrapText="1"/>
    </xf>
    <xf numFmtId="0" fontId="28" fillId="15" borderId="15" xfId="15" applyFont="1" applyFill="1" applyBorder="1" applyAlignment="1">
      <alignment horizontal="center" vertical="center" wrapText="1"/>
    </xf>
    <xf numFmtId="0" fontId="41" fillId="12" borderId="4" xfId="15" applyFont="1" applyFill="1" applyBorder="1" applyAlignment="1">
      <alignment horizontal="center" vertical="center" wrapText="1"/>
    </xf>
    <xf numFmtId="0" fontId="28" fillId="15" borderId="6" xfId="15" applyFont="1" applyFill="1" applyBorder="1" applyAlignment="1">
      <alignment horizontal="center" vertical="center" wrapText="1"/>
    </xf>
    <xf numFmtId="0" fontId="28" fillId="15" borderId="11" xfId="15" applyFont="1" applyFill="1" applyBorder="1" applyAlignment="1">
      <alignment horizontal="center" vertical="center" wrapText="1"/>
    </xf>
    <xf numFmtId="0" fontId="28" fillId="15" borderId="17" xfId="15" applyFont="1" applyFill="1" applyBorder="1" applyAlignment="1">
      <alignment horizontal="center" vertical="center" wrapText="1"/>
    </xf>
    <xf numFmtId="0" fontId="41" fillId="12" borderId="6" xfId="15" applyFont="1" applyFill="1" applyBorder="1" applyAlignment="1">
      <alignment horizontal="center" vertical="center" wrapText="1"/>
    </xf>
    <xf numFmtId="165" fontId="41" fillId="12" borderId="4" xfId="16" applyNumberFormat="1" applyFont="1" applyFill="1" applyBorder="1" applyAlignment="1">
      <alignment horizontal="center" vertical="center" wrapText="1"/>
    </xf>
    <xf numFmtId="165" fontId="41" fillId="16" borderId="4" xfId="16" applyNumberFormat="1" applyFont="1" applyFill="1" applyBorder="1" applyAlignment="1">
      <alignment horizontal="center" vertical="center" wrapText="1"/>
    </xf>
    <xf numFmtId="165" fontId="41" fillId="0" borderId="4" xfId="16" applyNumberFormat="1" applyFont="1" applyFill="1" applyBorder="1" applyAlignment="1">
      <alignment horizontal="center" vertical="center" wrapText="1"/>
    </xf>
    <xf numFmtId="3" fontId="36" fillId="0" borderId="4" xfId="16" applyNumberFormat="1" applyFont="1" applyFill="1" applyBorder="1" applyAlignment="1">
      <alignment horizontal="center" vertical="center" wrapText="1"/>
    </xf>
    <xf numFmtId="165" fontId="32" fillId="21" borderId="4" xfId="16" applyNumberFormat="1" applyFont="1" applyFill="1" applyBorder="1" applyAlignment="1">
      <alignment horizontal="center" vertical="center"/>
    </xf>
    <xf numFmtId="165" fontId="36" fillId="0" borderId="4" xfId="16" applyNumberFormat="1" applyFont="1" applyFill="1" applyBorder="1" applyAlignment="1">
      <alignment horizontal="center" vertical="center" wrapText="1"/>
    </xf>
    <xf numFmtId="0" fontId="28" fillId="12" borderId="6" xfId="15" applyFont="1" applyFill="1" applyBorder="1" applyAlignment="1">
      <alignment horizontal="center" vertical="center" wrapText="1"/>
    </xf>
    <xf numFmtId="0" fontId="28" fillId="12" borderId="11" xfId="15" applyFont="1" applyFill="1" applyBorder="1" applyAlignment="1">
      <alignment horizontal="center" vertical="center" wrapText="1"/>
    </xf>
    <xf numFmtId="0" fontId="28" fillId="12" borderId="17" xfId="15" applyFont="1" applyFill="1" applyBorder="1" applyAlignment="1">
      <alignment horizontal="center" vertical="center" wrapText="1"/>
    </xf>
    <xf numFmtId="0" fontId="28" fillId="12" borderId="9" xfId="15" applyFont="1" applyFill="1" applyBorder="1" applyAlignment="1">
      <alignment horizontal="center" vertical="center" wrapText="1"/>
    </xf>
    <xf numFmtId="0" fontId="28" fillId="12" borderId="26" xfId="15" applyFont="1" applyFill="1" applyBorder="1" applyAlignment="1">
      <alignment horizontal="center" vertical="center" wrapText="1"/>
    </xf>
    <xf numFmtId="165" fontId="41" fillId="16" borderId="26" xfId="16" applyNumberFormat="1" applyFont="1" applyFill="1" applyBorder="1" applyAlignment="1">
      <alignment horizontal="center" vertical="center" wrapText="1"/>
    </xf>
    <xf numFmtId="165" fontId="36" fillId="0" borderId="26" xfId="16" applyNumberFormat="1" applyFont="1" applyFill="1" applyBorder="1" applyAlignment="1">
      <alignment horizontal="center" vertical="center" wrapText="1"/>
    </xf>
    <xf numFmtId="3" fontId="36" fillId="0" borderId="26" xfId="16" applyNumberFormat="1" applyFont="1" applyFill="1" applyBorder="1" applyAlignment="1">
      <alignment horizontal="center" vertical="center" wrapText="1"/>
    </xf>
    <xf numFmtId="165" fontId="32" fillId="21" borderId="26" xfId="16" applyNumberFormat="1" applyFont="1" applyFill="1" applyBorder="1" applyAlignment="1">
      <alignment horizontal="center" vertical="center"/>
    </xf>
    <xf numFmtId="0" fontId="38" fillId="9" borderId="11" xfId="12" applyFont="1" applyFill="1" applyBorder="1" applyAlignment="1">
      <alignment horizontal="center" vertical="center" wrapText="1"/>
    </xf>
    <xf numFmtId="0" fontId="38" fillId="9" borderId="7" xfId="12" applyFont="1" applyFill="1" applyBorder="1" applyAlignment="1">
      <alignment horizontal="center" vertical="center" wrapText="1"/>
    </xf>
    <xf numFmtId="0" fontId="38" fillId="9" borderId="17" xfId="12" applyFont="1" applyFill="1" applyBorder="1" applyAlignment="1">
      <alignment horizontal="center" vertical="center" wrapText="1"/>
    </xf>
    <xf numFmtId="0" fontId="32" fillId="0" borderId="9" xfId="15" applyFont="1" applyBorder="1" applyAlignment="1">
      <alignment horizontal="center" vertical="center" wrapText="1"/>
    </xf>
    <xf numFmtId="0" fontId="32" fillId="0" borderId="13" xfId="15" applyFont="1" applyBorder="1" applyAlignment="1">
      <alignment horizontal="center" vertical="center" wrapText="1"/>
    </xf>
    <xf numFmtId="0" fontId="32" fillId="0" borderId="8" xfId="15" applyFont="1" applyBorder="1" applyAlignment="1">
      <alignment horizontal="center" vertical="center" wrapText="1"/>
    </xf>
    <xf numFmtId="0" fontId="32" fillId="0" borderId="9" xfId="15" applyFont="1" applyBorder="1" applyAlignment="1">
      <alignment horizontal="center" vertical="center"/>
    </xf>
    <xf numFmtId="0" fontId="32" fillId="0" borderId="13" xfId="15" applyFont="1" applyBorder="1" applyAlignment="1">
      <alignment horizontal="center" vertical="center"/>
    </xf>
    <xf numFmtId="0" fontId="32" fillId="0" borderId="8" xfId="15" applyFont="1" applyBorder="1" applyAlignment="1">
      <alignment horizontal="center" vertical="center"/>
    </xf>
    <xf numFmtId="0" fontId="32" fillId="0" borderId="31" xfId="15" applyFont="1" applyBorder="1" applyAlignment="1">
      <alignment horizontal="center" vertical="center"/>
    </xf>
    <xf numFmtId="165" fontId="32" fillId="21" borderId="3" xfId="15" applyNumberFormat="1" applyFont="1" applyFill="1" applyBorder="1" applyAlignment="1">
      <alignment horizontal="center" vertical="center"/>
    </xf>
    <xf numFmtId="0" fontId="32" fillId="0" borderId="27" xfId="15" applyFont="1" applyBorder="1" applyAlignment="1">
      <alignment horizontal="center" vertical="center"/>
    </xf>
    <xf numFmtId="0" fontId="32" fillId="0" borderId="29" xfId="15" applyFont="1" applyBorder="1" applyAlignment="1">
      <alignment horizontal="center" vertical="center"/>
    </xf>
    <xf numFmtId="0" fontId="32" fillId="0" borderId="30" xfId="15" applyFont="1" applyBorder="1" applyAlignment="1">
      <alignment horizontal="center" vertical="center"/>
    </xf>
    <xf numFmtId="0" fontId="32" fillId="0" borderId="21" xfId="15" applyFont="1" applyBorder="1" applyAlignment="1">
      <alignment horizontal="center" vertical="center"/>
    </xf>
    <xf numFmtId="0" fontId="33" fillId="14" borderId="29" xfId="12" applyFont="1" applyFill="1" applyBorder="1" applyAlignment="1">
      <alignment horizontal="center" vertical="center" wrapText="1"/>
    </xf>
    <xf numFmtId="0" fontId="33" fillId="14" borderId="35" xfId="12" applyFont="1" applyFill="1" applyBorder="1" applyAlignment="1">
      <alignment horizontal="center" vertical="center" wrapText="1"/>
    </xf>
    <xf numFmtId="0" fontId="28" fillId="12" borderId="32" xfId="15" applyFont="1" applyFill="1" applyBorder="1" applyAlignment="1">
      <alignment horizontal="center" vertical="center" wrapText="1"/>
    </xf>
    <xf numFmtId="0" fontId="28" fillId="12" borderId="33" xfId="15" applyFont="1" applyFill="1" applyBorder="1" applyAlignment="1">
      <alignment horizontal="center" vertical="center" wrapText="1"/>
    </xf>
    <xf numFmtId="0" fontId="36" fillId="12" borderId="4" xfId="15" applyFont="1" applyFill="1" applyBorder="1" applyAlignment="1">
      <alignment horizontal="center" vertical="center" wrapText="1"/>
    </xf>
    <xf numFmtId="165" fontId="36" fillId="25" borderId="4" xfId="15" applyNumberFormat="1" applyFont="1" applyFill="1" applyBorder="1" applyAlignment="1">
      <alignment horizontal="center" vertical="center" wrapText="1"/>
    </xf>
    <xf numFmtId="168" fontId="32" fillId="0" borderId="1" xfId="15" applyNumberFormat="1" applyFont="1" applyAlignment="1">
      <alignment horizontal="center" vertical="center"/>
    </xf>
    <xf numFmtId="0" fontId="43" fillId="0" borderId="18" xfId="15" applyFont="1" applyBorder="1" applyAlignment="1">
      <alignment horizontal="center"/>
    </xf>
    <xf numFmtId="0" fontId="43" fillId="0" borderId="34" xfId="15" applyFont="1" applyBorder="1" applyAlignment="1">
      <alignment horizontal="center"/>
    </xf>
    <xf numFmtId="0" fontId="43" fillId="0" borderId="19" xfId="15" applyFont="1" applyBorder="1" applyAlignment="1">
      <alignment horizontal="center"/>
    </xf>
    <xf numFmtId="3" fontId="42" fillId="0" borderId="3" xfId="15" applyNumberFormat="1" applyFont="1" applyBorder="1" applyAlignment="1">
      <alignment horizontal="center" vertical="center"/>
    </xf>
    <xf numFmtId="165" fontId="42" fillId="20" borderId="3" xfId="15" applyNumberFormat="1" applyFont="1" applyFill="1" applyBorder="1" applyAlignment="1">
      <alignment horizontal="center" vertical="center"/>
    </xf>
    <xf numFmtId="0" fontId="32" fillId="15" borderId="3" xfId="15" applyFont="1" applyFill="1" applyBorder="1" applyAlignment="1">
      <alignment horizontal="center" vertical="center"/>
    </xf>
    <xf numFmtId="168" fontId="42" fillId="0" borderId="3" xfId="15" applyNumberFormat="1" applyFont="1" applyBorder="1" applyAlignment="1">
      <alignment horizontal="center" vertical="center"/>
    </xf>
    <xf numFmtId="168" fontId="42" fillId="20" borderId="3" xfId="15" applyNumberFormat="1" applyFont="1" applyFill="1" applyBorder="1" applyAlignment="1">
      <alignment horizontal="center" vertical="center"/>
    </xf>
    <xf numFmtId="165" fontId="42" fillId="21" borderId="3" xfId="15" applyNumberFormat="1" applyFont="1" applyFill="1" applyBorder="1" applyAlignment="1">
      <alignment horizontal="center" vertical="center"/>
    </xf>
    <xf numFmtId="0" fontId="32" fillId="0" borderId="3" xfId="15" applyFont="1" applyBorder="1" applyAlignment="1">
      <alignment horizontal="center" vertical="center"/>
    </xf>
    <xf numFmtId="0" fontId="29" fillId="12" borderId="3" xfId="15" applyFont="1" applyFill="1" applyBorder="1" applyAlignment="1">
      <alignment horizontal="center" vertical="top" wrapText="1"/>
    </xf>
    <xf numFmtId="0" fontId="32" fillId="12" borderId="9" xfId="15" applyFont="1" applyFill="1" applyBorder="1" applyAlignment="1">
      <alignment horizontal="center" vertical="center" wrapText="1"/>
    </xf>
    <xf numFmtId="0" fontId="32" fillId="12" borderId="8" xfId="15" applyFont="1" applyFill="1" applyBorder="1" applyAlignment="1">
      <alignment horizontal="center" vertical="center" wrapText="1"/>
    </xf>
    <xf numFmtId="168" fontId="42" fillId="21" borderId="3" xfId="15" applyNumberFormat="1" applyFont="1" applyFill="1" applyBorder="1" applyAlignment="1">
      <alignment horizontal="center" vertical="center"/>
    </xf>
    <xf numFmtId="0" fontId="29" fillId="12" borderId="4" xfId="15" applyFont="1" applyFill="1" applyBorder="1" applyAlignment="1">
      <alignment horizontal="center" vertical="top" wrapText="1"/>
    </xf>
    <xf numFmtId="0" fontId="32" fillId="15" borderId="4" xfId="15" applyFont="1" applyFill="1" applyBorder="1" applyAlignment="1">
      <alignment horizontal="center" vertical="center"/>
    </xf>
    <xf numFmtId="0" fontId="36" fillId="15" borderId="4" xfId="15" applyFont="1" applyFill="1" applyBorder="1" applyAlignment="1">
      <alignment horizontal="center" vertical="center" wrapText="1"/>
    </xf>
    <xf numFmtId="165" fontId="36" fillId="16" borderId="4" xfId="16" applyNumberFormat="1" applyFont="1" applyFill="1" applyBorder="1" applyAlignment="1">
      <alignment horizontal="center" vertical="center" wrapText="1"/>
    </xf>
    <xf numFmtId="168" fontId="32" fillId="0" borderId="4" xfId="15" applyNumberFormat="1" applyFont="1" applyBorder="1" applyAlignment="1">
      <alignment horizontal="center" vertical="center"/>
    </xf>
    <xf numFmtId="168" fontId="42" fillId="21" borderId="4" xfId="15" applyNumberFormat="1" applyFont="1" applyFill="1" applyBorder="1" applyAlignment="1">
      <alignment horizontal="center" vertical="center"/>
    </xf>
    <xf numFmtId="165" fontId="41" fillId="12" borderId="26" xfId="16" applyNumberFormat="1" applyFont="1" applyFill="1" applyBorder="1" applyAlignment="1">
      <alignment horizontal="center" vertical="center" wrapText="1"/>
    </xf>
    <xf numFmtId="165" fontId="36" fillId="16" borderId="26" xfId="16" applyNumberFormat="1" applyFont="1" applyFill="1" applyBorder="1" applyAlignment="1">
      <alignment horizontal="center" vertical="center" wrapText="1"/>
    </xf>
    <xf numFmtId="168" fontId="32" fillId="0" borderId="26" xfId="15" applyNumberFormat="1" applyFont="1" applyBorder="1" applyAlignment="1">
      <alignment horizontal="center" vertical="center"/>
    </xf>
    <xf numFmtId="168" fontId="42" fillId="21" borderId="26" xfId="15" applyNumberFormat="1" applyFont="1" applyFill="1" applyBorder="1" applyAlignment="1">
      <alignment horizontal="center" vertical="center"/>
    </xf>
    <xf numFmtId="0" fontId="32" fillId="24" borderId="26" xfId="15" applyFont="1" applyFill="1" applyBorder="1" applyAlignment="1">
      <alignment horizontal="center" vertical="center"/>
    </xf>
    <xf numFmtId="0" fontId="32" fillId="0" borderId="28" xfId="15" applyFont="1" applyBorder="1" applyAlignment="1">
      <alignment horizontal="center" vertical="center"/>
    </xf>
    <xf numFmtId="0" fontId="30" fillId="12" borderId="9" xfId="15" applyFont="1" applyFill="1" applyBorder="1" applyAlignment="1">
      <alignment horizontal="center" vertical="center" wrapText="1"/>
    </xf>
    <xf numFmtId="0" fontId="30" fillId="12" borderId="8" xfId="15" applyFont="1" applyFill="1" applyBorder="1" applyAlignment="1">
      <alignment horizontal="center" vertical="center" wrapText="1"/>
    </xf>
    <xf numFmtId="0" fontId="32" fillId="15" borderId="3" xfId="15" applyFont="1" applyFill="1" applyBorder="1" applyAlignment="1">
      <alignment horizontal="center" vertical="center" wrapText="1"/>
    </xf>
    <xf numFmtId="9" fontId="36" fillId="16" borderId="3" xfId="16" applyNumberFormat="1" applyFont="1" applyFill="1" applyBorder="1" applyAlignment="1">
      <alignment horizontal="center" vertical="center" wrapText="1"/>
    </xf>
    <xf numFmtId="0" fontId="36" fillId="0" borderId="1" xfId="15" applyFont="1" applyAlignment="1">
      <alignment horizontal="center" vertical="center"/>
    </xf>
    <xf numFmtId="0" fontId="41" fillId="0" borderId="1" xfId="15" applyFont="1" applyAlignment="1">
      <alignment horizontal="center" vertical="center"/>
    </xf>
    <xf numFmtId="3" fontId="36" fillId="0" borderId="1" xfId="15" applyNumberFormat="1" applyFont="1" applyAlignment="1">
      <alignment horizontal="center" vertical="center"/>
    </xf>
    <xf numFmtId="0" fontId="42" fillId="2" borderId="3" xfId="15" applyFont="1" applyFill="1" applyBorder="1" applyAlignment="1">
      <alignment horizontal="center" vertical="center"/>
    </xf>
    <xf numFmtId="0" fontId="32" fillId="2" borderId="3" xfId="15" applyFont="1" applyFill="1" applyBorder="1" applyAlignment="1">
      <alignment horizontal="center" vertical="center"/>
    </xf>
    <xf numFmtId="165" fontId="41" fillId="0" borderId="3" xfId="16" applyNumberFormat="1" applyFont="1" applyBorder="1" applyAlignment="1">
      <alignment horizontal="center" vertical="center" wrapText="1"/>
    </xf>
    <xf numFmtId="165" fontId="36" fillId="0" borderId="3" xfId="16" applyNumberFormat="1" applyFont="1" applyBorder="1" applyAlignment="1">
      <alignment horizontal="center" vertical="center" wrapText="1"/>
    </xf>
    <xf numFmtId="0" fontId="30" fillId="12" borderId="9" xfId="15" applyFont="1" applyFill="1" applyBorder="1" applyAlignment="1">
      <alignment horizontal="center" vertical="center" wrapText="1"/>
    </xf>
    <xf numFmtId="0" fontId="30" fillId="12" borderId="8" xfId="15" applyFont="1" applyFill="1" applyBorder="1" applyAlignment="1">
      <alignment horizontal="center" vertical="center" wrapText="1"/>
    </xf>
    <xf numFmtId="0" fontId="32" fillId="24" borderId="2" xfId="15" applyFont="1" applyFill="1" applyBorder="1" applyAlignment="1">
      <alignment horizontal="center" vertical="center"/>
    </xf>
    <xf numFmtId="0" fontId="32" fillId="23" borderId="36" xfId="15" applyFont="1" applyFill="1" applyBorder="1" applyAlignment="1">
      <alignment horizontal="center"/>
    </xf>
    <xf numFmtId="0" fontId="32" fillId="23" borderId="31" xfId="15" applyFont="1" applyFill="1" applyBorder="1" applyAlignment="1">
      <alignment horizontal="center"/>
    </xf>
    <xf numFmtId="0" fontId="32" fillId="23" borderId="33" xfId="15" applyFont="1" applyFill="1" applyBorder="1" applyAlignment="1">
      <alignment horizontal="center"/>
    </xf>
    <xf numFmtId="0" fontId="32" fillId="23" borderId="35" xfId="15" applyFont="1" applyFill="1" applyBorder="1" applyAlignment="1">
      <alignment horizontal="center"/>
    </xf>
    <xf numFmtId="165" fontId="36" fillId="26" borderId="3" xfId="15" applyNumberFormat="1" applyFont="1" applyFill="1" applyBorder="1" applyAlignment="1">
      <alignment horizontal="center" vertical="center" wrapText="1"/>
    </xf>
    <xf numFmtId="2" fontId="36" fillId="0" borderId="3" xfId="16" applyNumberFormat="1" applyFont="1" applyFill="1" applyBorder="1" applyAlignment="1">
      <alignment horizontal="center" vertical="center" wrapText="1"/>
    </xf>
    <xf numFmtId="9" fontId="36" fillId="0" borderId="3" xfId="16" applyNumberFormat="1" applyFont="1" applyFill="1" applyBorder="1" applyAlignment="1">
      <alignment horizontal="center" vertical="center" wrapText="1"/>
    </xf>
    <xf numFmtId="0" fontId="28" fillId="12" borderId="45" xfId="15" applyFont="1" applyFill="1" applyBorder="1" applyAlignment="1">
      <alignment horizontal="center" vertical="center" wrapText="1"/>
    </xf>
    <xf numFmtId="0" fontId="28" fillId="12" borderId="14" xfId="15" applyFont="1" applyFill="1" applyBorder="1" applyAlignment="1">
      <alignment horizontal="center" vertical="center" wrapText="1"/>
    </xf>
    <xf numFmtId="0" fontId="28" fillId="12" borderId="2" xfId="15" applyFont="1" applyFill="1" applyBorder="1" applyAlignment="1">
      <alignment horizontal="center" vertical="center" wrapText="1"/>
    </xf>
    <xf numFmtId="0" fontId="28" fillId="12" borderId="13" xfId="15" applyFont="1" applyFill="1" applyBorder="1" applyAlignment="1">
      <alignment horizontal="center" vertical="center" wrapText="1"/>
    </xf>
    <xf numFmtId="0" fontId="28" fillId="12" borderId="26" xfId="15" applyFont="1" applyFill="1" applyBorder="1" applyAlignment="1">
      <alignment horizontal="center" vertical="center" wrapText="1"/>
    </xf>
    <xf numFmtId="0" fontId="28" fillId="12" borderId="23" xfId="15" applyFont="1" applyFill="1" applyBorder="1" applyAlignment="1">
      <alignment horizontal="center" vertical="center" wrapText="1"/>
    </xf>
    <xf numFmtId="0" fontId="28" fillId="12" borderId="1" xfId="15" applyFont="1" applyFill="1" applyAlignment="1">
      <alignment horizontal="center" vertical="center" wrapText="1"/>
    </xf>
    <xf numFmtId="0" fontId="28" fillId="12" borderId="7" xfId="15" applyFont="1" applyFill="1" applyBorder="1" applyAlignment="1">
      <alignment horizontal="center" vertical="center" wrapText="1"/>
    </xf>
    <xf numFmtId="0" fontId="36" fillId="12" borderId="6" xfId="15" applyFont="1" applyFill="1" applyBorder="1" applyAlignment="1">
      <alignment horizontal="center" vertical="top" wrapText="1"/>
    </xf>
    <xf numFmtId="0" fontId="36" fillId="12" borderId="3" xfId="15" applyFont="1" applyFill="1" applyBorder="1" applyAlignment="1">
      <alignment horizontal="center" vertical="top" wrapText="1"/>
    </xf>
    <xf numFmtId="0" fontId="28" fillId="15" borderId="3" xfId="15" applyFont="1" applyFill="1" applyBorder="1" applyAlignment="1">
      <alignment horizontal="center" vertical="center" wrapText="1"/>
    </xf>
    <xf numFmtId="0" fontId="28" fillId="15" borderId="4" xfId="15" applyFont="1" applyFill="1" applyBorder="1" applyAlignment="1">
      <alignment horizontal="center" vertical="center" wrapText="1"/>
    </xf>
    <xf numFmtId="0" fontId="29" fillId="15" borderId="4" xfId="15" applyFont="1" applyFill="1" applyBorder="1" applyAlignment="1">
      <alignment horizontal="center" vertical="top" wrapText="1"/>
    </xf>
    <xf numFmtId="0" fontId="32" fillId="15" borderId="9" xfId="15" applyFont="1" applyFill="1" applyBorder="1" applyAlignment="1">
      <alignment horizontal="center" vertical="center" wrapText="1"/>
    </xf>
    <xf numFmtId="0" fontId="32" fillId="15" borderId="8" xfId="15" applyFont="1" applyFill="1" applyBorder="1" applyAlignment="1">
      <alignment horizontal="center" vertical="center" wrapText="1"/>
    </xf>
    <xf numFmtId="0" fontId="32" fillId="15" borderId="3" xfId="15" applyFont="1" applyFill="1" applyBorder="1" applyAlignment="1">
      <alignment horizontal="center" vertical="top" wrapText="1"/>
    </xf>
    <xf numFmtId="0" fontId="36" fillId="15" borderId="9" xfId="15" applyFont="1" applyFill="1" applyBorder="1" applyAlignment="1">
      <alignment horizontal="center" vertical="center" wrapText="1"/>
    </xf>
    <xf numFmtId="0" fontId="36" fillId="15" borderId="8" xfId="15" applyFont="1" applyFill="1" applyBorder="1" applyAlignment="1">
      <alignment horizontal="center" vertical="center" wrapText="1"/>
    </xf>
    <xf numFmtId="0" fontId="32" fillId="12" borderId="4" xfId="15" applyFont="1" applyFill="1" applyBorder="1" applyAlignment="1">
      <alignment horizontal="center" vertical="center" wrapText="1"/>
    </xf>
    <xf numFmtId="0" fontId="32" fillId="12" borderId="5" xfId="15" applyFont="1" applyFill="1" applyBorder="1" applyAlignment="1">
      <alignment horizontal="center" vertical="center" wrapText="1"/>
    </xf>
    <xf numFmtId="0" fontId="32" fillId="12" borderId="6" xfId="15" applyFont="1" applyFill="1" applyBorder="1" applyAlignment="1">
      <alignment horizontal="center" vertical="center" wrapText="1"/>
    </xf>
    <xf numFmtId="0" fontId="32" fillId="12" borderId="3" xfId="15" applyFont="1" applyFill="1" applyBorder="1" applyAlignment="1">
      <alignment horizontal="center" vertical="top" wrapText="1"/>
    </xf>
    <xf numFmtId="0" fontId="32" fillId="12" borderId="4" xfId="15" applyFont="1" applyFill="1" applyBorder="1" applyAlignment="1">
      <alignment horizontal="center" vertical="top" wrapText="1"/>
    </xf>
    <xf numFmtId="0" fontId="30" fillId="12" borderId="14" xfId="15" applyFont="1" applyFill="1" applyBorder="1" applyAlignment="1">
      <alignment horizontal="center" vertical="center" wrapText="1"/>
    </xf>
    <xf numFmtId="0" fontId="30" fillId="12" borderId="15" xfId="15" applyFont="1" applyFill="1" applyBorder="1" applyAlignment="1">
      <alignment horizontal="center" vertical="center" wrapText="1"/>
    </xf>
    <xf numFmtId="0" fontId="36" fillId="12" borderId="4" xfId="15" applyFont="1" applyFill="1" applyBorder="1" applyAlignment="1">
      <alignment horizontal="center" vertical="top" wrapText="1"/>
    </xf>
    <xf numFmtId="0" fontId="32" fillId="12" borderId="3" xfId="15" applyFont="1" applyFill="1" applyBorder="1" applyAlignment="1">
      <alignment horizontal="center" vertical="center" wrapText="1"/>
    </xf>
    <xf numFmtId="0" fontId="32" fillId="12" borderId="4" xfId="15" applyFont="1" applyFill="1" applyBorder="1" applyAlignment="1">
      <alignment horizontal="center" vertical="center" wrapText="1"/>
    </xf>
    <xf numFmtId="0" fontId="28" fillId="19" borderId="3" xfId="15" applyFont="1" applyFill="1" applyBorder="1" applyAlignment="1">
      <alignment horizontal="center" vertical="center" wrapText="1"/>
    </xf>
    <xf numFmtId="0" fontId="29" fillId="19" borderId="3" xfId="15" applyFont="1" applyFill="1" applyBorder="1" applyAlignment="1">
      <alignment horizontal="center" vertical="top" wrapText="1"/>
    </xf>
    <xf numFmtId="0" fontId="30" fillId="19" borderId="9" xfId="15" applyFont="1" applyFill="1" applyBorder="1" applyAlignment="1">
      <alignment horizontal="center" vertical="center" wrapText="1"/>
    </xf>
    <xf numFmtId="0" fontId="30" fillId="19" borderId="8" xfId="15" applyFont="1" applyFill="1" applyBorder="1" applyAlignment="1">
      <alignment horizontal="center" vertical="center" wrapText="1"/>
    </xf>
    <xf numFmtId="0" fontId="36" fillId="19" borderId="3" xfId="15" applyFont="1" applyFill="1" applyBorder="1" applyAlignment="1">
      <alignment horizontal="center" vertical="center" wrapText="1"/>
    </xf>
    <xf numFmtId="0" fontId="32" fillId="19" borderId="3" xfId="15" applyFont="1" applyFill="1" applyBorder="1" applyAlignment="1">
      <alignment horizontal="center" vertical="center" wrapText="1"/>
    </xf>
    <xf numFmtId="165" fontId="41" fillId="19" borderId="3" xfId="16" applyNumberFormat="1" applyFont="1" applyFill="1" applyBorder="1" applyAlignment="1">
      <alignment horizontal="center" vertical="center" wrapText="1"/>
    </xf>
    <xf numFmtId="0" fontId="36" fillId="0" borderId="36" xfId="15" applyFont="1" applyBorder="1" applyAlignment="1">
      <alignment horizontal="center" vertical="center"/>
    </xf>
    <xf numFmtId="0" fontId="36" fillId="0" borderId="31" xfId="15" applyFont="1" applyBorder="1" applyAlignment="1">
      <alignment horizontal="center" vertical="center"/>
    </xf>
    <xf numFmtId="0" fontId="36" fillId="0" borderId="37" xfId="15" applyFont="1" applyBorder="1" applyAlignment="1">
      <alignment horizontal="center" vertical="center"/>
    </xf>
    <xf numFmtId="0" fontId="36" fillId="0" borderId="27" xfId="15" applyFont="1" applyBorder="1" applyAlignment="1">
      <alignment horizontal="center" vertical="center"/>
    </xf>
    <xf numFmtId="0" fontId="36" fillId="0" borderId="29" xfId="15" applyFont="1" applyBorder="1" applyAlignment="1">
      <alignment horizontal="center" vertical="center"/>
    </xf>
    <xf numFmtId="0" fontId="36" fillId="0" borderId="30" xfId="15" applyFont="1" applyBorder="1" applyAlignment="1">
      <alignment horizontal="center" vertical="center"/>
    </xf>
  </cellXfs>
  <cellStyles count="18">
    <cellStyle name="Comma" xfId="1" builtinId="3"/>
    <cellStyle name="Comma 2" xfId="4" xr:uid="{00000000-0005-0000-0000-000001000000}"/>
    <cellStyle name="Comma 2 2" xfId="5" xr:uid="{00000000-0005-0000-0000-000002000000}"/>
    <cellStyle name="Comma 3" xfId="11" xr:uid="{00000000-0005-0000-0000-000003000000}"/>
    <cellStyle name="Comma 4" xfId="16" xr:uid="{8A03131E-C7E3-4CAC-B579-C9D4DBF2342E}"/>
    <cellStyle name="Hyperlink" xfId="14" builtinId="8"/>
    <cellStyle name="Normal" xfId="0" builtinId="0"/>
    <cellStyle name="Normal 10" xfId="12" xr:uid="{40322ABF-CFDC-4594-8D5C-37AA25443702}"/>
    <cellStyle name="Normal 2" xfId="2" xr:uid="{00000000-0005-0000-0000-000005000000}"/>
    <cellStyle name="Normal 2 2" xfId="6" xr:uid="{00000000-0005-0000-0000-000006000000}"/>
    <cellStyle name="Normal 3" xfId="7" xr:uid="{00000000-0005-0000-0000-000007000000}"/>
    <cellStyle name="Normal 4" xfId="9" xr:uid="{00000000-0005-0000-0000-000008000000}"/>
    <cellStyle name="Normal 5" xfId="15" xr:uid="{2A010065-73DB-4C7F-8D45-A58582A46A3E}"/>
    <cellStyle name="Percent" xfId="13" builtinId="5"/>
    <cellStyle name="Percent 2" xfId="3" xr:uid="{00000000-0005-0000-0000-00000A000000}"/>
    <cellStyle name="Percent 3" xfId="8" xr:uid="{00000000-0005-0000-0000-00000B000000}"/>
    <cellStyle name="Percent 4" xfId="10" xr:uid="{00000000-0005-0000-0000-00000C000000}"/>
    <cellStyle name="Percent 5" xfId="17" xr:uid="{4C77E662-EA8B-492D-B84E-A56E2CABDC1F}"/>
  </cellStyles>
  <dxfs count="0"/>
  <tableStyles count="0" defaultTableStyle="TableStyleMedium2" defaultPivotStyle="PivotStyleLight16"/>
  <colors>
    <mruColors>
      <color rgb="FFE7E6E6"/>
      <color rgb="FFE2BCD9"/>
      <color rgb="FF09A7C7"/>
      <color rgb="FFFFEB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ocumenttasks/documenttask1.xml><?xml version="1.0" encoding="utf-8"?>
<Tasks xmlns="http://schemas.microsoft.com/office/tasks/2019/documenttasks">
  <Task id="{3F73C709-157F-409A-AF76-9C05F1848871}">
    <Anchor>
      <Comment id="{EE7E9A11-E077-4535-80F6-C0B7C5A4DFD0}"/>
    </Anchor>
    <History>
      <Event time="2025-11-07T08:14:09.07" id="{6BFAB3DA-7CE4-4727-BA01-C210BAF61B50}">
        <Attribution userId="S::etzold@unhcr.org::c92d67fd-7150-4359-a7f6-04c994b7cdb6" userName="Sophie Etzold" userProvider="AD"/>
        <Anchor>
          <Comment id="{EE7E9A11-E077-4535-80F6-C0B7C5A4DFD0}"/>
        </Anchor>
        <Create/>
      </Event>
      <Event time="2025-11-07T08:14:09.07" id="{1A5F6F43-1C54-44E8-9868-67968DE99352}">
        <Attribution userId="S::etzold@unhcr.org::c92d67fd-7150-4359-a7f6-04c994b7cdb6" userName="Sophie Etzold" userProvider="AD"/>
        <Anchor>
          <Comment id="{EE7E9A11-E077-4535-80F6-C0B7C5A4DFD0}"/>
        </Anchor>
        <Assign userId="S::sader@unhcr.org::2aa853f5-9cd5-4917-a0b5-430d0cc7e7f7" userName="Maroun Sader" userProvider="AD"/>
      </Event>
      <Event time="2025-11-07T08:14:09.07" id="{657B9690-B453-437F-94AF-87B4CC0827F1}">
        <Attribution userId="S::etzold@unhcr.org::c92d67fd-7150-4359-a7f6-04c994b7cdb6" userName="Sophie Etzold" userProvider="AD"/>
        <Anchor>
          <Comment id="{EE7E9A11-E077-4535-80F6-C0B7C5A4DFD0}"/>
        </Anchor>
        <SetTitle title="@Maroun Sader here Maroun, could you support us in calculating the % under stabilization?"/>
      </Event>
    </History>
  </Task>
</Tasks>
</file>

<file path=xl/persons/person.xml><?xml version="1.0" encoding="utf-8"?>
<personList xmlns="http://schemas.microsoft.com/office/spreadsheetml/2018/threadedcomments" xmlns:x="http://schemas.openxmlformats.org/spreadsheetml/2006/main">
  <person displayName="Maroun Sader" id="{5434FDE6-55D1-42EC-BF96-45E491F6AFFE}" userId="sader@unhcr.org" providerId="PeoplePicker"/>
  <person displayName="Sophie Etzold" id="{F955731A-9A10-4D28-BF6D-309374E12ADC}" userId="S::etzold@unhcr.org::c92d67fd-7150-4359-a7f6-04c994b7cdb6" providerId="AD"/>
  <person displayName="Saddam Al-Hubaishi" id="{D6029B68-94CC-4A3E-845D-36ACF8EB4EB1}" userId="S::alhubasa@unhcr.org::fe10079d-d1c9-42e7-ab24-b558540b2520" providerId="AD"/>
</personList>
</file>

<file path=xl/theme/theme1.xml><?xml version="1.0" encoding="utf-8"?>
<a:theme xmlns:a="http://schemas.openxmlformats.org/drawingml/2006/main" name="Office Theme">
  <a:themeElements>
    <a:clrScheme name="LRP Colors">
      <a:dk1>
        <a:srgbClr val="464547"/>
      </a:dk1>
      <a:lt1>
        <a:srgbClr val="FFFFFF"/>
      </a:lt1>
      <a:dk2>
        <a:srgbClr val="4B8CCA"/>
      </a:dk2>
      <a:lt2>
        <a:srgbClr val="39A55D"/>
      </a:lt2>
      <a:accent1>
        <a:srgbClr val="A8D8F4"/>
      </a:accent1>
      <a:accent2>
        <a:srgbClr val="B9DEBF"/>
      </a:accent2>
      <a:accent3>
        <a:srgbClr val="9C4B91"/>
      </a:accent3>
      <a:accent4>
        <a:srgbClr val="DCAFD1"/>
      </a:accent4>
      <a:accent5>
        <a:srgbClr val="FEBC12"/>
      </a:accent5>
      <a:accent6>
        <a:srgbClr val="F6DC8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 dT="2025-11-07T08:14:08.87" personId="{F955731A-9A10-4D28-BF6D-309374E12ADC}" id="{EE7E9A11-E077-4535-80F6-C0B7C5A4DFD0}">
    <text>@Maroun Sader here Maroun, could you support us in calculating the % under stabilization?</text>
    <mentions>
      <mention mentionpersonId="{5434FDE6-55D1-42EC-BF96-45E491F6AFFE}" mentionId="{1E9312BB-70A0-4226-8759-4DDFA3AFB992}" startIndex="0" length="13"/>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L54" dT="2025-10-29T11:14:12.35" personId="{D6029B68-94CC-4A3E-845D-36ACF8EB4EB1}" id="{AC9C2CC4-AED9-432A-B05E-1B5611E7BF3F}">
    <text>in AI should be 2 indicators600 Humanitarian/200 Gove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etzold@unhcr.org" TargetMode="External"/><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BF87A-98EA-49C7-99B5-1AE6BB524348}">
  <dimension ref="A1:A24"/>
  <sheetViews>
    <sheetView workbookViewId="0">
      <selection activeCell="F2" sqref="F2"/>
    </sheetView>
  </sheetViews>
  <sheetFormatPr defaultColWidth="8.7109375" defaultRowHeight="15" x14ac:dyDescent="0.25"/>
  <cols>
    <col min="1" max="1" width="163.85546875" style="1" customWidth="1"/>
    <col min="2" max="16384" width="8.7109375" style="1"/>
  </cols>
  <sheetData>
    <row r="1" spans="1:1" ht="225" x14ac:dyDescent="0.25">
      <c r="A1" s="71" t="s">
        <v>0</v>
      </c>
    </row>
    <row r="2" spans="1:1" ht="360" x14ac:dyDescent="0.25">
      <c r="A2" s="67" t="s">
        <v>1</v>
      </c>
    </row>
    <row r="3" spans="1:1" ht="60" x14ac:dyDescent="0.25">
      <c r="A3" s="68" t="s">
        <v>2</v>
      </c>
    </row>
    <row r="23" spans="1:1" x14ac:dyDescent="0.25">
      <c r="A23" s="2" t="s">
        <v>3</v>
      </c>
    </row>
    <row r="24" spans="1:1" x14ac:dyDescent="0.25">
      <c r="A24" s="1" t="s">
        <v>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opLeftCell="A21" workbookViewId="0">
      <selection activeCell="I6" sqref="I6"/>
    </sheetView>
  </sheetViews>
  <sheetFormatPr defaultColWidth="9.140625" defaultRowHeight="15" x14ac:dyDescent="0.25"/>
  <cols>
    <col min="1" max="1" width="30.5703125" style="6" customWidth="1"/>
    <col min="2" max="11" width="15.85546875" style="6" customWidth="1"/>
    <col min="12" max="16384" width="9.140625" style="6"/>
  </cols>
  <sheetData>
    <row r="1" spans="1:8" x14ac:dyDescent="0.25">
      <c r="A1" s="3" t="s">
        <v>5</v>
      </c>
      <c r="B1" s="4" t="s">
        <v>6</v>
      </c>
      <c r="C1" s="5"/>
    </row>
    <row r="2" spans="1:8" x14ac:dyDescent="0.25">
      <c r="A2" s="7" t="s">
        <v>7</v>
      </c>
      <c r="B2" s="4" t="s">
        <v>8</v>
      </c>
      <c r="C2" s="5"/>
    </row>
    <row r="3" spans="1:8" ht="45" x14ac:dyDescent="0.25">
      <c r="A3" s="7" t="s">
        <v>9</v>
      </c>
      <c r="B3" s="8" t="s">
        <v>10</v>
      </c>
      <c r="C3" s="5"/>
    </row>
    <row r="4" spans="1:8" x14ac:dyDescent="0.25">
      <c r="A4" s="7" t="s">
        <v>11</v>
      </c>
      <c r="B4" s="8" t="s">
        <v>12</v>
      </c>
      <c r="C4" s="5"/>
    </row>
    <row r="5" spans="1:8" x14ac:dyDescent="0.25">
      <c r="A5" s="7" t="s">
        <v>13</v>
      </c>
      <c r="B5" s="72" t="s">
        <v>14</v>
      </c>
      <c r="C5" s="5"/>
    </row>
    <row r="6" spans="1:8" x14ac:dyDescent="0.25">
      <c r="A6" s="5"/>
      <c r="B6" s="5"/>
      <c r="C6" s="5"/>
    </row>
    <row r="7" spans="1:8" ht="26.1" customHeight="1" x14ac:dyDescent="0.25">
      <c r="C7" s="9">
        <v>2024</v>
      </c>
      <c r="D7" s="10">
        <v>2025</v>
      </c>
      <c r="E7" s="11">
        <v>2026</v>
      </c>
    </row>
    <row r="8" spans="1:8" ht="15" customHeight="1" x14ac:dyDescent="0.25">
      <c r="A8" s="99" t="s">
        <v>15</v>
      </c>
      <c r="B8" s="99"/>
      <c r="C8" s="12">
        <v>207158628.90000001</v>
      </c>
      <c r="D8" s="13">
        <v>187254215.78799999</v>
      </c>
      <c r="E8" s="14">
        <v>184914887.64000002</v>
      </c>
      <c r="F8" s="14">
        <v>184914887.64000002</v>
      </c>
    </row>
    <row r="9" spans="1:8" ht="12.75" customHeight="1" x14ac:dyDescent="0.25">
      <c r="A9" s="100" t="s">
        <v>16</v>
      </c>
      <c r="B9" s="100"/>
      <c r="C9" s="16">
        <v>0.69</v>
      </c>
      <c r="D9" s="17">
        <v>0.85</v>
      </c>
      <c r="E9" s="77">
        <v>0.73572547785801412</v>
      </c>
      <c r="F9" s="14">
        <v>136046594.072</v>
      </c>
    </row>
    <row r="10" spans="1:8" ht="12.75" customHeight="1" x14ac:dyDescent="0.25">
      <c r="A10" s="100" t="s">
        <v>17</v>
      </c>
      <c r="B10" s="100"/>
      <c r="C10" s="16">
        <v>0.31</v>
      </c>
      <c r="D10" s="17">
        <v>0.15</v>
      </c>
      <c r="E10" s="77">
        <v>0.26427452214198582</v>
      </c>
      <c r="F10" s="14">
        <v>48868293.568000004</v>
      </c>
      <c r="G10" s="97"/>
    </row>
    <row r="11" spans="1:8" x14ac:dyDescent="0.25">
      <c r="A11" s="5"/>
      <c r="B11" s="18"/>
      <c r="C11" s="18"/>
    </row>
    <row r="12" spans="1:8" ht="34.35" customHeight="1" x14ac:dyDescent="0.25">
      <c r="B12" s="19" t="s">
        <v>18</v>
      </c>
      <c r="C12" s="19" t="s">
        <v>19</v>
      </c>
      <c r="D12" s="20" t="s">
        <v>20</v>
      </c>
      <c r="E12" s="80" t="s">
        <v>21</v>
      </c>
      <c r="F12" s="79" t="s">
        <v>22</v>
      </c>
      <c r="G12" s="79" t="s">
        <v>23</v>
      </c>
      <c r="H12" s="85" t="s">
        <v>24</v>
      </c>
    </row>
    <row r="13" spans="1:8" x14ac:dyDescent="0.25">
      <c r="A13" s="21" t="s">
        <v>25</v>
      </c>
      <c r="B13" s="22">
        <v>2471936.9</v>
      </c>
      <c r="C13" s="23">
        <v>1579467</v>
      </c>
      <c r="D13" s="24">
        <v>1502655</v>
      </c>
      <c r="E13" s="81">
        <v>1393599</v>
      </c>
      <c r="F13" s="87">
        <v>940549</v>
      </c>
      <c r="G13" s="84">
        <v>205500</v>
      </c>
      <c r="H13" s="82">
        <v>247550</v>
      </c>
    </row>
    <row r="14" spans="1:8" x14ac:dyDescent="0.25">
      <c r="A14" s="15" t="s">
        <v>26</v>
      </c>
      <c r="B14" s="25">
        <v>1109559.7</v>
      </c>
      <c r="C14" s="26">
        <v>1086998</v>
      </c>
      <c r="D14" s="27">
        <v>856533</v>
      </c>
      <c r="E14" s="81">
        <v>901889</v>
      </c>
      <c r="F14" s="82">
        <v>711889</v>
      </c>
      <c r="G14" s="84">
        <v>79000</v>
      </c>
      <c r="H14" s="82">
        <v>111000</v>
      </c>
    </row>
    <row r="15" spans="1:8" x14ac:dyDescent="0.25">
      <c r="A15" s="15" t="s">
        <v>27</v>
      </c>
      <c r="B15" s="25">
        <v>999076.2</v>
      </c>
      <c r="C15" s="26">
        <v>371537</v>
      </c>
      <c r="D15" s="27">
        <v>516395</v>
      </c>
      <c r="E15" s="81">
        <v>383430</v>
      </c>
      <c r="F15" s="83">
        <v>159630</v>
      </c>
      <c r="G15" s="82">
        <v>115300</v>
      </c>
      <c r="H15" s="86">
        <v>108500</v>
      </c>
    </row>
    <row r="16" spans="1:8" x14ac:dyDescent="0.25">
      <c r="A16" s="15" t="s">
        <v>28</v>
      </c>
      <c r="B16" s="25">
        <v>22825</v>
      </c>
      <c r="C16" s="26">
        <v>22625</v>
      </c>
      <c r="D16" s="27">
        <v>19206</v>
      </c>
      <c r="E16" s="81">
        <v>21815</v>
      </c>
      <c r="F16" s="83">
        <v>17115</v>
      </c>
      <c r="G16" s="82">
        <v>1650</v>
      </c>
      <c r="H16" s="82">
        <v>3050</v>
      </c>
    </row>
    <row r="17" spans="1:11" x14ac:dyDescent="0.25">
      <c r="A17" s="15" t="s">
        <v>29</v>
      </c>
      <c r="B17" s="25">
        <v>193041</v>
      </c>
      <c r="C17" s="26">
        <v>43290</v>
      </c>
      <c r="D17" s="27">
        <v>59052</v>
      </c>
      <c r="E17" s="81">
        <v>51015</v>
      </c>
      <c r="F17" s="82">
        <v>25815</v>
      </c>
      <c r="G17" s="82">
        <v>8200</v>
      </c>
      <c r="H17" s="82">
        <v>17000</v>
      </c>
    </row>
    <row r="18" spans="1:11" x14ac:dyDescent="0.25">
      <c r="A18" s="15" t="s">
        <v>30</v>
      </c>
      <c r="B18" s="25">
        <v>147434.99999999997</v>
      </c>
      <c r="C18" s="26">
        <v>42647</v>
      </c>
      <c r="D18" s="27">
        <v>44969</v>
      </c>
      <c r="E18" s="81">
        <v>26550</v>
      </c>
      <c r="F18" s="82">
        <v>18700</v>
      </c>
      <c r="G18" s="82">
        <v>1350</v>
      </c>
      <c r="H18" s="82">
        <v>6500</v>
      </c>
    </row>
    <row r="19" spans="1:11" x14ac:dyDescent="0.25">
      <c r="A19" s="15" t="s">
        <v>31</v>
      </c>
      <c r="B19" s="25"/>
      <c r="C19" s="26">
        <v>12370</v>
      </c>
      <c r="D19" s="27">
        <v>6500</v>
      </c>
      <c r="E19" s="81">
        <v>8900</v>
      </c>
      <c r="F19" s="82">
        <v>7400</v>
      </c>
      <c r="G19" s="82">
        <v>0</v>
      </c>
      <c r="H19" s="98">
        <v>1500</v>
      </c>
    </row>
    <row r="20" spans="1:11" ht="59.45" customHeight="1" x14ac:dyDescent="0.25">
      <c r="A20" s="28" t="s">
        <v>32</v>
      </c>
      <c r="B20" s="29"/>
      <c r="C20" s="30"/>
      <c r="D20" s="31"/>
      <c r="E20" s="32"/>
    </row>
    <row r="21" spans="1:11" x14ac:dyDescent="0.25">
      <c r="A21" s="33"/>
      <c r="B21" s="5"/>
    </row>
    <row r="22" spans="1:11" s="34" customFormat="1" ht="15.6" customHeight="1" x14ac:dyDescent="0.25">
      <c r="A22" s="6"/>
      <c r="B22" s="6"/>
      <c r="C22" s="109">
        <v>2024</v>
      </c>
      <c r="D22" s="110"/>
      <c r="E22" s="111"/>
      <c r="F22" s="106">
        <v>2025</v>
      </c>
      <c r="G22" s="107"/>
      <c r="H22" s="108"/>
      <c r="I22" s="103">
        <v>2026</v>
      </c>
      <c r="J22" s="104"/>
      <c r="K22" s="105"/>
    </row>
    <row r="23" spans="1:11" s="38" customFormat="1" x14ac:dyDescent="0.25">
      <c r="A23" s="6"/>
      <c r="B23" s="6"/>
      <c r="C23" s="35" t="s">
        <v>33</v>
      </c>
      <c r="D23" s="35" t="s">
        <v>16</v>
      </c>
      <c r="E23" s="35" t="s">
        <v>17</v>
      </c>
      <c r="F23" s="36" t="s">
        <v>33</v>
      </c>
      <c r="G23" s="36" t="s">
        <v>16</v>
      </c>
      <c r="H23" s="36" t="s">
        <v>17</v>
      </c>
      <c r="I23" s="37" t="s">
        <v>33</v>
      </c>
      <c r="J23" s="37" t="s">
        <v>16</v>
      </c>
      <c r="K23" s="37" t="s">
        <v>17</v>
      </c>
    </row>
    <row r="24" spans="1:11" ht="36" customHeight="1" x14ac:dyDescent="0.25">
      <c r="A24" s="39" t="s">
        <v>34</v>
      </c>
      <c r="B24" s="40"/>
      <c r="C24" s="40"/>
      <c r="D24" s="40"/>
      <c r="E24" s="40"/>
      <c r="F24" s="40"/>
      <c r="G24" s="40"/>
      <c r="H24" s="40"/>
      <c r="I24" s="40"/>
      <c r="J24" s="40"/>
      <c r="K24" s="40"/>
    </row>
    <row r="25" spans="1:11" ht="65.099999999999994" customHeight="1" x14ac:dyDescent="0.25">
      <c r="A25" s="101" t="s">
        <v>35</v>
      </c>
      <c r="B25" s="102"/>
      <c r="C25" s="88">
        <v>25947950</v>
      </c>
      <c r="D25" s="90">
        <v>0.8</v>
      </c>
      <c r="E25" s="90">
        <v>0.2</v>
      </c>
      <c r="F25" s="91">
        <v>26123004</v>
      </c>
      <c r="G25" s="93">
        <v>0</v>
      </c>
      <c r="H25" s="93">
        <v>1</v>
      </c>
      <c r="I25" s="94">
        <v>23782783</v>
      </c>
      <c r="J25" s="96">
        <v>0</v>
      </c>
      <c r="K25" s="96">
        <v>1</v>
      </c>
    </row>
    <row r="26" spans="1:11" ht="65.099999999999994" customHeight="1" x14ac:dyDescent="0.25">
      <c r="A26" s="101" t="s">
        <v>36</v>
      </c>
      <c r="B26" s="102"/>
      <c r="C26" s="88">
        <v>40643228</v>
      </c>
      <c r="D26" s="89">
        <v>0.1</v>
      </c>
      <c r="E26" s="90">
        <v>0.9</v>
      </c>
      <c r="F26" s="91">
        <v>41932877</v>
      </c>
      <c r="G26" s="92">
        <v>0</v>
      </c>
      <c r="H26" s="93">
        <v>1</v>
      </c>
      <c r="I26" s="94">
        <v>248775</v>
      </c>
      <c r="J26" s="96">
        <v>0</v>
      </c>
      <c r="K26" s="96">
        <v>1</v>
      </c>
    </row>
    <row r="27" spans="1:11" ht="65.099999999999994" customHeight="1" x14ac:dyDescent="0.25">
      <c r="A27" s="101" t="s">
        <v>37</v>
      </c>
      <c r="B27" s="102"/>
      <c r="C27" s="88"/>
      <c r="D27" s="89"/>
      <c r="E27" s="90"/>
      <c r="F27" s="91" t="s">
        <v>38</v>
      </c>
      <c r="G27" s="92">
        <v>0.8</v>
      </c>
      <c r="H27" s="93">
        <v>0.2</v>
      </c>
      <c r="I27" s="94">
        <v>856000</v>
      </c>
      <c r="J27" s="96">
        <v>0.4</v>
      </c>
      <c r="K27" s="96">
        <v>0.6</v>
      </c>
    </row>
    <row r="28" spans="1:11" ht="28.35" customHeight="1" x14ac:dyDescent="0.25">
      <c r="A28" s="73" t="s">
        <v>39</v>
      </c>
      <c r="B28" s="74"/>
      <c r="C28" s="41"/>
      <c r="D28" s="41"/>
      <c r="E28" s="41"/>
      <c r="F28" s="41"/>
      <c r="G28" s="41"/>
      <c r="H28" s="41"/>
      <c r="I28" s="76"/>
      <c r="J28" s="41"/>
      <c r="K28" s="41"/>
    </row>
    <row r="29" spans="1:11" ht="65.099999999999994" customHeight="1" x14ac:dyDescent="0.25">
      <c r="A29" s="101" t="s">
        <v>40</v>
      </c>
      <c r="B29" s="102"/>
      <c r="C29" s="88">
        <v>36989875</v>
      </c>
      <c r="D29" s="89">
        <v>0.6</v>
      </c>
      <c r="E29" s="90">
        <v>0.4</v>
      </c>
      <c r="F29" s="91">
        <v>29980228</v>
      </c>
      <c r="G29" s="92">
        <v>0.6</v>
      </c>
      <c r="H29" s="93">
        <v>0.4</v>
      </c>
      <c r="I29" s="94">
        <v>19342122.5</v>
      </c>
      <c r="J29" s="95">
        <v>0.66404220891476617</v>
      </c>
      <c r="K29" s="96">
        <v>0.33595779108523377</v>
      </c>
    </row>
    <row r="30" spans="1:11" ht="65.099999999999994" customHeight="1" x14ac:dyDescent="0.25">
      <c r="A30" s="101" t="s">
        <v>41</v>
      </c>
      <c r="B30" s="102"/>
      <c r="C30" s="88">
        <v>14085031</v>
      </c>
      <c r="D30" s="89">
        <v>0.6</v>
      </c>
      <c r="E30" s="90">
        <v>0.4</v>
      </c>
      <c r="F30" s="91">
        <v>8470354</v>
      </c>
      <c r="G30" s="92">
        <v>0.6</v>
      </c>
      <c r="H30" s="93">
        <v>0.4</v>
      </c>
      <c r="I30" s="94">
        <v>8930735.7400000002</v>
      </c>
      <c r="J30" s="95">
        <v>0.51713339823892268</v>
      </c>
      <c r="K30" s="96">
        <v>0.48286660176107732</v>
      </c>
    </row>
    <row r="31" spans="1:11" ht="81" customHeight="1" x14ac:dyDescent="0.25">
      <c r="A31" s="101" t="s">
        <v>42</v>
      </c>
      <c r="B31" s="102"/>
      <c r="C31" s="88">
        <v>425000</v>
      </c>
      <c r="D31" s="89">
        <v>0.7</v>
      </c>
      <c r="E31" s="90">
        <v>0.3</v>
      </c>
      <c r="F31" s="91">
        <v>415002</v>
      </c>
      <c r="G31" s="92">
        <v>0.7</v>
      </c>
      <c r="H31" s="93">
        <v>0.3</v>
      </c>
      <c r="I31" s="94">
        <v>838880</v>
      </c>
      <c r="J31" s="95">
        <v>1</v>
      </c>
      <c r="K31" s="96">
        <v>0</v>
      </c>
    </row>
    <row r="32" spans="1:11" ht="36" customHeight="1" x14ac:dyDescent="0.25">
      <c r="A32" s="73" t="s">
        <v>43</v>
      </c>
      <c r="B32" s="75"/>
      <c r="C32" s="40"/>
      <c r="D32" s="40"/>
      <c r="E32" s="40"/>
      <c r="F32" s="40"/>
      <c r="G32" s="40"/>
      <c r="H32" s="40"/>
      <c r="I32" s="78"/>
      <c r="J32" s="78"/>
      <c r="K32" s="78"/>
    </row>
    <row r="33" spans="1:11" ht="81" customHeight="1" x14ac:dyDescent="0.25">
      <c r="A33" s="101" t="s">
        <v>44</v>
      </c>
      <c r="B33" s="102"/>
      <c r="C33" s="88"/>
      <c r="D33" s="89"/>
      <c r="E33" s="90"/>
      <c r="F33" s="91">
        <v>70432751</v>
      </c>
      <c r="G33" s="92">
        <v>0.8</v>
      </c>
      <c r="H33" s="93">
        <v>0.2</v>
      </c>
      <c r="I33" s="94">
        <v>71787391.400000006</v>
      </c>
      <c r="J33" s="95">
        <v>0.81176854965090706</v>
      </c>
      <c r="K33" s="96">
        <v>0.18823145034909292</v>
      </c>
    </row>
    <row r="34" spans="1:11" ht="65.099999999999994" customHeight="1" x14ac:dyDescent="0.25">
      <c r="A34" s="101" t="s">
        <v>45</v>
      </c>
      <c r="B34" s="102"/>
      <c r="C34" s="88">
        <v>8500000</v>
      </c>
      <c r="D34" s="89">
        <v>1</v>
      </c>
      <c r="E34" s="90">
        <v>0</v>
      </c>
      <c r="F34" s="91">
        <v>2700000</v>
      </c>
      <c r="G34" s="92">
        <v>1</v>
      </c>
      <c r="H34" s="93">
        <v>0</v>
      </c>
      <c r="I34" s="94">
        <v>55276200</v>
      </c>
      <c r="J34" s="95">
        <v>1</v>
      </c>
      <c r="K34" s="96">
        <v>0</v>
      </c>
    </row>
    <row r="35" spans="1:11" ht="68.25" customHeight="1" x14ac:dyDescent="0.25">
      <c r="A35" s="101" t="s">
        <v>46</v>
      </c>
      <c r="B35" s="102"/>
      <c r="C35" s="88">
        <v>7650000</v>
      </c>
      <c r="D35" s="89">
        <v>1</v>
      </c>
      <c r="E35" s="90">
        <v>0</v>
      </c>
      <c r="F35" s="91">
        <v>7200000</v>
      </c>
      <c r="G35" s="92">
        <v>1</v>
      </c>
      <c r="H35" s="93">
        <v>0</v>
      </c>
      <c r="I35" s="94">
        <v>3852000</v>
      </c>
      <c r="J35" s="95">
        <v>1</v>
      </c>
      <c r="K35" s="96">
        <v>0</v>
      </c>
    </row>
  </sheetData>
  <mergeCells count="15">
    <mergeCell ref="A35:B35"/>
    <mergeCell ref="I22:K22"/>
    <mergeCell ref="F22:H22"/>
    <mergeCell ref="A31:B31"/>
    <mergeCell ref="C22:E22"/>
    <mergeCell ref="A29:B29"/>
    <mergeCell ref="A30:B30"/>
    <mergeCell ref="A33:B33"/>
    <mergeCell ref="A34:B34"/>
    <mergeCell ref="A8:B8"/>
    <mergeCell ref="A9:B9"/>
    <mergeCell ref="A10:B10"/>
    <mergeCell ref="A27:B27"/>
    <mergeCell ref="A25:B25"/>
    <mergeCell ref="A26:B26"/>
  </mergeCells>
  <hyperlinks>
    <hyperlink ref="B5" r:id="rId1" xr:uid="{6FAF793D-F69B-4D6B-ADD3-82862EA72637}"/>
  </hyperlinks>
  <pageMargins left="0.7" right="0.7" top="0.75" bottom="0.75" header="0.3" footer="0.3"/>
  <pageSetup paperSize="9" scale="69" fitToHeight="0" orientation="landscape"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BC0FB-E750-491A-BEAB-63AB35470B21}">
  <sheetPr>
    <pageSetUpPr fitToPage="1"/>
  </sheetPr>
  <dimension ref="A1:Z393"/>
  <sheetViews>
    <sheetView showGridLines="0" tabSelected="1" zoomScale="70" zoomScaleNormal="70" workbookViewId="0">
      <selection activeCell="T11" sqref="T11"/>
    </sheetView>
  </sheetViews>
  <sheetFormatPr defaultColWidth="14.42578125" defaultRowHeight="15" customHeight="1" x14ac:dyDescent="0.25"/>
  <cols>
    <col min="1" max="1" width="10.7109375" style="117" customWidth="1"/>
    <col min="2" max="3" width="30.5703125" style="309" customWidth="1"/>
    <col min="4" max="4" width="17.5703125" style="309" customWidth="1"/>
    <col min="5" max="5" width="18.140625" style="309" customWidth="1"/>
    <col min="6" max="6" width="24.85546875" style="309" customWidth="1"/>
    <col min="7" max="7" width="25.5703125" style="309" customWidth="1"/>
    <col min="8" max="8" width="10.85546875" style="309" customWidth="1"/>
    <col min="9" max="9" width="12.85546875" style="309" customWidth="1"/>
    <col min="10" max="10" width="14.85546875" style="309" customWidth="1"/>
    <col min="11" max="11" width="14.42578125" style="309" customWidth="1"/>
    <col min="12" max="12" width="14.42578125" style="117" customWidth="1"/>
    <col min="13" max="16" width="10.85546875" style="117" hidden="1" customWidth="1"/>
    <col min="17" max="17" width="10.85546875" style="118" customWidth="1"/>
    <col min="18" max="18" width="14.5703125" style="117" bestFit="1" customWidth="1"/>
    <col min="19" max="20" width="14.42578125" style="117" customWidth="1"/>
    <col min="21" max="16384" width="14.42578125" style="117"/>
  </cols>
  <sheetData>
    <row r="1" spans="1:17" ht="30" customHeight="1" x14ac:dyDescent="0.25">
      <c r="A1" s="116" t="s">
        <v>47</v>
      </c>
      <c r="B1" s="116"/>
      <c r="C1" s="116"/>
      <c r="D1" s="116"/>
      <c r="E1" s="116"/>
      <c r="F1" s="116"/>
      <c r="G1" s="116"/>
      <c r="H1" s="116"/>
      <c r="I1" s="116"/>
      <c r="J1" s="116"/>
      <c r="K1" s="116"/>
    </row>
    <row r="2" spans="1:17" ht="28.5" x14ac:dyDescent="0.25">
      <c r="A2" s="116" t="s">
        <v>48</v>
      </c>
      <c r="B2" s="116"/>
      <c r="C2" s="116"/>
      <c r="D2" s="116"/>
      <c r="E2" s="116"/>
      <c r="F2" s="116"/>
      <c r="G2" s="116"/>
      <c r="H2" s="116"/>
      <c r="I2" s="116"/>
      <c r="J2" s="116"/>
      <c r="K2" s="116"/>
    </row>
    <row r="3" spans="1:17" ht="38.1" customHeight="1" x14ac:dyDescent="0.25">
      <c r="A3" s="119" t="s">
        <v>34</v>
      </c>
      <c r="B3" s="119"/>
      <c r="C3" s="119"/>
      <c r="D3" s="119"/>
      <c r="E3" s="119"/>
      <c r="F3" s="119"/>
      <c r="G3" s="119"/>
      <c r="H3" s="119"/>
      <c r="I3" s="119"/>
      <c r="J3" s="119"/>
      <c r="K3" s="120"/>
    </row>
    <row r="4" spans="1:17" s="125" customFormat="1" ht="35.1" customHeight="1" x14ac:dyDescent="0.25">
      <c r="A4" s="121" t="s">
        <v>49</v>
      </c>
      <c r="B4" s="122" t="s">
        <v>50</v>
      </c>
      <c r="C4" s="122" t="s">
        <v>51</v>
      </c>
      <c r="D4" s="122" t="s">
        <v>52</v>
      </c>
      <c r="E4" s="123" t="s">
        <v>53</v>
      </c>
      <c r="F4" s="124"/>
      <c r="G4" s="122" t="s">
        <v>54</v>
      </c>
      <c r="H4" s="122" t="s">
        <v>55</v>
      </c>
      <c r="I4" s="122" t="s">
        <v>56</v>
      </c>
      <c r="J4" s="122" t="s">
        <v>57</v>
      </c>
      <c r="K4" s="121" t="s">
        <v>58</v>
      </c>
      <c r="Q4" s="126"/>
    </row>
    <row r="5" spans="1:17" ht="21" customHeight="1" x14ac:dyDescent="0.25">
      <c r="A5" s="127" t="s">
        <v>60</v>
      </c>
      <c r="B5" s="128" t="s">
        <v>61</v>
      </c>
      <c r="C5" s="128" t="s">
        <v>62</v>
      </c>
      <c r="D5" s="128" t="s">
        <v>63</v>
      </c>
      <c r="E5" s="129" t="s">
        <v>64</v>
      </c>
      <c r="F5" s="130"/>
      <c r="G5" s="128" t="s">
        <v>65</v>
      </c>
      <c r="H5" s="128" t="s">
        <v>66</v>
      </c>
      <c r="I5" s="131" t="s">
        <v>67</v>
      </c>
      <c r="J5" s="131" t="s">
        <v>68</v>
      </c>
      <c r="K5" s="132">
        <v>90</v>
      </c>
    </row>
    <row r="6" spans="1:17" ht="21" customHeight="1" x14ac:dyDescent="0.25">
      <c r="A6" s="133"/>
      <c r="B6" s="134"/>
      <c r="C6" s="134"/>
      <c r="D6" s="134"/>
      <c r="E6" s="135"/>
      <c r="F6" s="136"/>
      <c r="G6" s="134"/>
      <c r="H6" s="134"/>
      <c r="I6" s="131" t="s">
        <v>29</v>
      </c>
      <c r="J6" s="131" t="s">
        <v>68</v>
      </c>
      <c r="K6" s="132">
        <v>12</v>
      </c>
    </row>
    <row r="7" spans="1:17" ht="21" customHeight="1" x14ac:dyDescent="0.25">
      <c r="A7" s="133"/>
      <c r="B7" s="134"/>
      <c r="C7" s="134"/>
      <c r="D7" s="134"/>
      <c r="E7" s="135"/>
      <c r="F7" s="136"/>
      <c r="G7" s="134"/>
      <c r="H7" s="134"/>
      <c r="I7" s="131" t="s">
        <v>28</v>
      </c>
      <c r="J7" s="131" t="s">
        <v>68</v>
      </c>
      <c r="K7" s="132">
        <v>20</v>
      </c>
    </row>
    <row r="8" spans="1:17" ht="21" customHeight="1" x14ac:dyDescent="0.25">
      <c r="A8" s="133"/>
      <c r="B8" s="134"/>
      <c r="C8" s="134"/>
      <c r="D8" s="134"/>
      <c r="E8" s="135"/>
      <c r="F8" s="136"/>
      <c r="G8" s="134"/>
      <c r="H8" s="134"/>
      <c r="I8" s="131" t="s">
        <v>70</v>
      </c>
      <c r="J8" s="131" t="s">
        <v>71</v>
      </c>
      <c r="K8" s="132">
        <v>26</v>
      </c>
    </row>
    <row r="9" spans="1:17" ht="21" customHeight="1" x14ac:dyDescent="0.25">
      <c r="A9" s="133"/>
      <c r="B9" s="134"/>
      <c r="C9" s="134"/>
      <c r="D9" s="134"/>
      <c r="E9" s="135"/>
      <c r="F9" s="136"/>
      <c r="G9" s="134"/>
      <c r="H9" s="134"/>
      <c r="I9" s="131" t="s">
        <v>72</v>
      </c>
      <c r="J9" s="131" t="s">
        <v>68</v>
      </c>
      <c r="K9" s="137">
        <v>71</v>
      </c>
    </row>
    <row r="10" spans="1:17" ht="21" customHeight="1" x14ac:dyDescent="0.25">
      <c r="A10" s="138"/>
      <c r="B10" s="139"/>
      <c r="C10" s="139"/>
      <c r="D10" s="139"/>
      <c r="E10" s="140"/>
      <c r="F10" s="141"/>
      <c r="G10" s="139"/>
      <c r="H10" s="139"/>
      <c r="I10" s="131" t="s">
        <v>31</v>
      </c>
      <c r="J10" s="131" t="s">
        <v>68</v>
      </c>
      <c r="K10" s="132">
        <v>80</v>
      </c>
    </row>
    <row r="11" spans="1:17" ht="21" customHeight="1" x14ac:dyDescent="0.25">
      <c r="A11" s="127" t="s">
        <v>73</v>
      </c>
      <c r="B11" s="128" t="s">
        <v>74</v>
      </c>
      <c r="C11" s="128" t="s">
        <v>23</v>
      </c>
      <c r="D11" s="128" t="s">
        <v>63</v>
      </c>
      <c r="E11" s="129" t="s">
        <v>75</v>
      </c>
      <c r="F11" s="130"/>
      <c r="G11" s="128" t="s">
        <v>65</v>
      </c>
      <c r="H11" s="128" t="s">
        <v>66</v>
      </c>
      <c r="I11" s="131" t="s">
        <v>67</v>
      </c>
      <c r="J11" s="131" t="s">
        <v>68</v>
      </c>
      <c r="K11" s="132">
        <v>99</v>
      </c>
    </row>
    <row r="12" spans="1:17" ht="21" customHeight="1" x14ac:dyDescent="0.25">
      <c r="A12" s="133"/>
      <c r="B12" s="134"/>
      <c r="C12" s="134"/>
      <c r="D12" s="134"/>
      <c r="E12" s="135"/>
      <c r="F12" s="136"/>
      <c r="G12" s="134"/>
      <c r="H12" s="134"/>
      <c r="I12" s="131" t="s">
        <v>29</v>
      </c>
      <c r="J12" s="131" t="s">
        <v>68</v>
      </c>
      <c r="K12" s="132">
        <v>99</v>
      </c>
    </row>
    <row r="13" spans="1:17" ht="21" customHeight="1" x14ac:dyDescent="0.25">
      <c r="A13" s="133"/>
      <c r="B13" s="134"/>
      <c r="C13" s="134"/>
      <c r="D13" s="134"/>
      <c r="E13" s="135"/>
      <c r="F13" s="136"/>
      <c r="G13" s="134"/>
      <c r="H13" s="134"/>
      <c r="I13" s="131" t="s">
        <v>28</v>
      </c>
      <c r="J13" s="131" t="s">
        <v>68</v>
      </c>
      <c r="K13" s="132">
        <v>56</v>
      </c>
    </row>
    <row r="14" spans="1:17" ht="21" customHeight="1" x14ac:dyDescent="0.25">
      <c r="A14" s="133"/>
      <c r="B14" s="134"/>
      <c r="C14" s="134"/>
      <c r="D14" s="134"/>
      <c r="E14" s="135"/>
      <c r="F14" s="136"/>
      <c r="G14" s="134"/>
      <c r="H14" s="134"/>
      <c r="I14" s="131" t="s">
        <v>70</v>
      </c>
      <c r="J14" s="131" t="s">
        <v>71</v>
      </c>
      <c r="K14" s="132">
        <v>56</v>
      </c>
    </row>
    <row r="15" spans="1:17" ht="21" customHeight="1" x14ac:dyDescent="0.25">
      <c r="A15" s="133"/>
      <c r="B15" s="134"/>
      <c r="C15" s="134"/>
      <c r="D15" s="134"/>
      <c r="E15" s="135"/>
      <c r="F15" s="136"/>
      <c r="G15" s="134"/>
      <c r="H15" s="134"/>
      <c r="I15" s="131" t="s">
        <v>72</v>
      </c>
      <c r="J15" s="131" t="s">
        <v>68</v>
      </c>
      <c r="K15" s="142">
        <v>0.13</v>
      </c>
    </row>
    <row r="16" spans="1:17" ht="21" customHeight="1" x14ac:dyDescent="0.25">
      <c r="A16" s="138"/>
      <c r="B16" s="139"/>
      <c r="C16" s="139"/>
      <c r="D16" s="139"/>
      <c r="E16" s="140"/>
      <c r="F16" s="141"/>
      <c r="G16" s="139"/>
      <c r="H16" s="139"/>
      <c r="I16" s="131" t="s">
        <v>31</v>
      </c>
      <c r="J16" s="131" t="s">
        <v>68</v>
      </c>
      <c r="K16" s="132" t="s">
        <v>69</v>
      </c>
    </row>
    <row r="17" spans="1:22" ht="37.5" customHeight="1" x14ac:dyDescent="0.25">
      <c r="A17" s="143" t="s">
        <v>76</v>
      </c>
      <c r="B17" s="144" t="s">
        <v>77</v>
      </c>
      <c r="C17" s="144" t="s">
        <v>62</v>
      </c>
      <c r="D17" s="144" t="s">
        <v>78</v>
      </c>
      <c r="E17" s="145" t="s">
        <v>79</v>
      </c>
      <c r="F17" s="146"/>
      <c r="G17" s="144" t="s">
        <v>80</v>
      </c>
      <c r="H17" s="144" t="s">
        <v>81</v>
      </c>
      <c r="I17" s="131" t="s">
        <v>70</v>
      </c>
      <c r="J17" s="131" t="s">
        <v>80</v>
      </c>
      <c r="K17" s="147">
        <v>21</v>
      </c>
    </row>
    <row r="18" spans="1:22" ht="21" customHeight="1" x14ac:dyDescent="0.25">
      <c r="A18" s="127" t="s">
        <v>82</v>
      </c>
      <c r="B18" s="128" t="s">
        <v>83</v>
      </c>
      <c r="C18" s="128" t="s">
        <v>24</v>
      </c>
      <c r="D18" s="128" t="s">
        <v>63</v>
      </c>
      <c r="E18" s="129" t="s">
        <v>79</v>
      </c>
      <c r="F18" s="130"/>
      <c r="G18" s="128" t="s">
        <v>65</v>
      </c>
      <c r="H18" s="128" t="s">
        <v>66</v>
      </c>
      <c r="I18" s="131" t="s">
        <v>67</v>
      </c>
      <c r="J18" s="131" t="s">
        <v>68</v>
      </c>
      <c r="K18" s="148">
        <v>0.28000000000000003</v>
      </c>
    </row>
    <row r="19" spans="1:22" ht="21" customHeight="1" x14ac:dyDescent="0.25">
      <c r="A19" s="133"/>
      <c r="B19" s="134"/>
      <c r="C19" s="134"/>
      <c r="D19" s="134"/>
      <c r="E19" s="135"/>
      <c r="F19" s="136"/>
      <c r="G19" s="134"/>
      <c r="H19" s="134"/>
      <c r="I19" s="131" t="s">
        <v>29</v>
      </c>
      <c r="J19" s="131" t="s">
        <v>68</v>
      </c>
      <c r="K19" s="148">
        <v>0.15</v>
      </c>
    </row>
    <row r="20" spans="1:22" ht="21" customHeight="1" x14ac:dyDescent="0.25">
      <c r="A20" s="133"/>
      <c r="B20" s="134"/>
      <c r="C20" s="134"/>
      <c r="D20" s="134"/>
      <c r="E20" s="135"/>
      <c r="F20" s="136"/>
      <c r="G20" s="134"/>
      <c r="H20" s="134"/>
      <c r="I20" s="131" t="s">
        <v>28</v>
      </c>
      <c r="J20" s="131" t="s">
        <v>69</v>
      </c>
      <c r="K20" s="148">
        <v>0.27</v>
      </c>
    </row>
    <row r="21" spans="1:22" ht="21" customHeight="1" x14ac:dyDescent="0.25">
      <c r="A21" s="133"/>
      <c r="B21" s="134"/>
      <c r="C21" s="134"/>
      <c r="D21" s="134"/>
      <c r="E21" s="135"/>
      <c r="F21" s="136"/>
      <c r="G21" s="134"/>
      <c r="H21" s="134"/>
      <c r="I21" s="131" t="s">
        <v>70</v>
      </c>
      <c r="J21" s="131" t="s">
        <v>71</v>
      </c>
      <c r="K21" s="148">
        <v>0.16</v>
      </c>
    </row>
    <row r="22" spans="1:22" ht="21" customHeight="1" x14ac:dyDescent="0.25">
      <c r="A22" s="133"/>
      <c r="B22" s="134"/>
      <c r="C22" s="134"/>
      <c r="D22" s="134"/>
      <c r="E22" s="135"/>
      <c r="F22" s="136"/>
      <c r="G22" s="134"/>
      <c r="H22" s="134"/>
      <c r="I22" s="131" t="s">
        <v>72</v>
      </c>
      <c r="J22" s="131" t="s">
        <v>68</v>
      </c>
      <c r="K22" s="142">
        <v>0.05</v>
      </c>
    </row>
    <row r="23" spans="1:22" ht="21" customHeight="1" x14ac:dyDescent="0.25">
      <c r="A23" s="138"/>
      <c r="B23" s="139"/>
      <c r="C23" s="139"/>
      <c r="D23" s="139"/>
      <c r="E23" s="140"/>
      <c r="F23" s="141"/>
      <c r="G23" s="139"/>
      <c r="H23" s="139"/>
      <c r="I23" s="131" t="s">
        <v>31</v>
      </c>
      <c r="J23" s="131" t="s">
        <v>69</v>
      </c>
      <c r="K23" s="147">
        <v>0</v>
      </c>
    </row>
    <row r="24" spans="1:22" ht="21" customHeight="1" x14ac:dyDescent="0.25">
      <c r="A24" s="149"/>
      <c r="B24" s="149"/>
      <c r="C24" s="149"/>
      <c r="D24" s="150"/>
      <c r="E24" s="151"/>
      <c r="F24" s="151"/>
      <c r="G24" s="152"/>
      <c r="H24" s="153"/>
      <c r="I24" s="153"/>
      <c r="J24" s="153"/>
      <c r="K24" s="154"/>
      <c r="L24" s="154"/>
      <c r="M24" s="154"/>
      <c r="N24" s="154"/>
      <c r="O24" s="154"/>
      <c r="P24" s="154"/>
      <c r="Q24" s="155"/>
    </row>
    <row r="25" spans="1:22" ht="21" customHeight="1" x14ac:dyDescent="0.25">
      <c r="A25" s="156" t="s">
        <v>35</v>
      </c>
      <c r="B25" s="157"/>
      <c r="C25" s="157"/>
      <c r="D25" s="157"/>
      <c r="E25" s="157"/>
      <c r="F25" s="157"/>
      <c r="G25" s="157"/>
      <c r="H25" s="157"/>
      <c r="I25" s="157"/>
      <c r="J25" s="157"/>
      <c r="K25" s="158"/>
      <c r="L25" s="159">
        <v>2026</v>
      </c>
      <c r="M25" s="160"/>
      <c r="N25" s="160"/>
      <c r="O25" s="160"/>
      <c r="P25" s="161"/>
    </row>
    <row r="26" spans="1:22" s="117" customFormat="1" ht="40.5" x14ac:dyDescent="0.25">
      <c r="A26" s="162" t="s">
        <v>49</v>
      </c>
      <c r="B26" s="163" t="s">
        <v>50</v>
      </c>
      <c r="C26" s="163" t="s">
        <v>51</v>
      </c>
      <c r="D26" s="163" t="s">
        <v>84</v>
      </c>
      <c r="E26" s="164" t="s">
        <v>85</v>
      </c>
      <c r="F26" s="165"/>
      <c r="G26" s="163" t="s">
        <v>54</v>
      </c>
      <c r="H26" s="166" t="s">
        <v>55</v>
      </c>
      <c r="I26" s="167" t="s">
        <v>56</v>
      </c>
      <c r="J26" s="167" t="s">
        <v>57</v>
      </c>
      <c r="K26" s="168" t="s">
        <v>58</v>
      </c>
      <c r="L26" s="169" t="s">
        <v>59</v>
      </c>
      <c r="M26" s="170" t="s">
        <v>86</v>
      </c>
      <c r="N26" s="170" t="s">
        <v>87</v>
      </c>
      <c r="O26" s="170" t="s">
        <v>88</v>
      </c>
      <c r="P26" s="170" t="s">
        <v>89</v>
      </c>
      <c r="Q26" s="170" t="s">
        <v>90</v>
      </c>
      <c r="R26" s="170" t="s">
        <v>91</v>
      </c>
    </row>
    <row r="27" spans="1:22" s="183" customFormat="1" ht="21" customHeight="1" x14ac:dyDescent="0.25">
      <c r="A27" s="171" t="s">
        <v>92</v>
      </c>
      <c r="B27" s="172" t="s">
        <v>93</v>
      </c>
      <c r="C27" s="173" t="s">
        <v>62</v>
      </c>
      <c r="D27" s="127" t="s">
        <v>94</v>
      </c>
      <c r="E27" s="174" t="s">
        <v>95</v>
      </c>
      <c r="F27" s="175"/>
      <c r="G27" s="127" t="s">
        <v>96</v>
      </c>
      <c r="H27" s="127" t="s">
        <v>81</v>
      </c>
      <c r="I27" s="176" t="s">
        <v>97</v>
      </c>
      <c r="J27" s="176" t="s">
        <v>98</v>
      </c>
      <c r="K27" s="177">
        <v>0</v>
      </c>
      <c r="L27" s="178">
        <v>81100</v>
      </c>
      <c r="M27" s="179"/>
      <c r="N27" s="179"/>
      <c r="O27" s="179"/>
      <c r="P27" s="179"/>
      <c r="Q27" s="180">
        <v>35</v>
      </c>
      <c r="R27" s="181">
        <v>2838500</v>
      </c>
      <c r="S27" s="182"/>
      <c r="T27" s="182"/>
    </row>
    <row r="28" spans="1:22" ht="21" customHeight="1" x14ac:dyDescent="0.25">
      <c r="A28" s="184"/>
      <c r="B28" s="185"/>
      <c r="C28" s="186"/>
      <c r="D28" s="133"/>
      <c r="E28" s="187"/>
      <c r="F28" s="188"/>
      <c r="G28" s="133"/>
      <c r="H28" s="133"/>
      <c r="I28" s="189" t="s">
        <v>67</v>
      </c>
      <c r="J28" s="189" t="s">
        <v>98</v>
      </c>
      <c r="K28" s="177">
        <v>0</v>
      </c>
      <c r="L28" s="190">
        <v>7000</v>
      </c>
      <c r="M28" s="191"/>
      <c r="N28" s="191"/>
      <c r="O28" s="191"/>
      <c r="P28" s="191"/>
      <c r="Q28" s="180"/>
      <c r="R28" s="192">
        <v>245000</v>
      </c>
    </row>
    <row r="29" spans="1:22" ht="21" customHeight="1" x14ac:dyDescent="0.25">
      <c r="A29" s="184"/>
      <c r="B29" s="185"/>
      <c r="C29" s="186"/>
      <c r="D29" s="133"/>
      <c r="E29" s="187"/>
      <c r="F29" s="188"/>
      <c r="G29" s="133"/>
      <c r="H29" s="133"/>
      <c r="I29" s="189" t="s">
        <v>29</v>
      </c>
      <c r="J29" s="189" t="s">
        <v>98</v>
      </c>
      <c r="K29" s="177">
        <v>0</v>
      </c>
      <c r="L29" s="190">
        <v>4500</v>
      </c>
      <c r="M29" s="191"/>
      <c r="N29" s="191"/>
      <c r="O29" s="191"/>
      <c r="P29" s="191"/>
      <c r="Q29" s="180"/>
      <c r="R29" s="192">
        <v>157500</v>
      </c>
      <c r="U29" s="193"/>
      <c r="V29" s="193"/>
    </row>
    <row r="30" spans="1:22" ht="21" customHeight="1" x14ac:dyDescent="0.25">
      <c r="A30" s="184"/>
      <c r="B30" s="185"/>
      <c r="C30" s="186"/>
      <c r="D30" s="133"/>
      <c r="E30" s="187"/>
      <c r="F30" s="188"/>
      <c r="G30" s="133"/>
      <c r="H30" s="133"/>
      <c r="I30" s="189" t="s">
        <v>28</v>
      </c>
      <c r="J30" s="189" t="s">
        <v>98</v>
      </c>
      <c r="K30" s="177">
        <v>0</v>
      </c>
      <c r="L30" s="190">
        <v>600</v>
      </c>
      <c r="M30" s="191"/>
      <c r="N30" s="191"/>
      <c r="O30" s="191"/>
      <c r="P30" s="191"/>
      <c r="Q30" s="180"/>
      <c r="R30" s="192">
        <v>21000</v>
      </c>
    </row>
    <row r="31" spans="1:22" ht="21" customHeight="1" x14ac:dyDescent="0.25">
      <c r="A31" s="184"/>
      <c r="B31" s="185"/>
      <c r="C31" s="186"/>
      <c r="D31" s="133"/>
      <c r="E31" s="187"/>
      <c r="F31" s="188"/>
      <c r="G31" s="133"/>
      <c r="H31" s="133"/>
      <c r="I31" s="189" t="s">
        <v>70</v>
      </c>
      <c r="J31" s="189" t="s">
        <v>98</v>
      </c>
      <c r="K31" s="177">
        <v>0</v>
      </c>
      <c r="L31" s="190">
        <v>65000</v>
      </c>
      <c r="M31" s="191"/>
      <c r="N31" s="191"/>
      <c r="O31" s="191"/>
      <c r="P31" s="191"/>
      <c r="Q31" s="180"/>
      <c r="R31" s="192">
        <v>2275000</v>
      </c>
    </row>
    <row r="32" spans="1:22" ht="21" customHeight="1" x14ac:dyDescent="0.25">
      <c r="A32" s="184"/>
      <c r="B32" s="185"/>
      <c r="C32" s="186"/>
      <c r="D32" s="133"/>
      <c r="E32" s="187"/>
      <c r="F32" s="188"/>
      <c r="G32" s="133"/>
      <c r="H32" s="133"/>
      <c r="I32" s="189" t="s">
        <v>30</v>
      </c>
      <c r="J32" s="189" t="s">
        <v>98</v>
      </c>
      <c r="K32" s="177">
        <v>0</v>
      </c>
      <c r="L32" s="190">
        <v>3000</v>
      </c>
      <c r="M32" s="191"/>
      <c r="N32" s="191"/>
      <c r="O32" s="191"/>
      <c r="P32" s="191"/>
      <c r="Q32" s="180"/>
      <c r="R32" s="192">
        <v>105000</v>
      </c>
    </row>
    <row r="33" spans="1:20" ht="21" customHeight="1" x14ac:dyDescent="0.25">
      <c r="A33" s="194"/>
      <c r="B33" s="195"/>
      <c r="C33" s="196"/>
      <c r="D33" s="138"/>
      <c r="E33" s="197"/>
      <c r="F33" s="198"/>
      <c r="G33" s="138"/>
      <c r="H33" s="138"/>
      <c r="I33" s="189" t="s">
        <v>31</v>
      </c>
      <c r="J33" s="189" t="s">
        <v>98</v>
      </c>
      <c r="K33" s="177">
        <v>0</v>
      </c>
      <c r="L33" s="190">
        <v>1000</v>
      </c>
      <c r="M33" s="191"/>
      <c r="N33" s="191"/>
      <c r="O33" s="191"/>
      <c r="P33" s="191"/>
      <c r="Q33" s="180"/>
      <c r="R33" s="192">
        <v>35000</v>
      </c>
    </row>
    <row r="34" spans="1:20" ht="21" customHeight="1" x14ac:dyDescent="0.25">
      <c r="A34" s="127" t="s">
        <v>99</v>
      </c>
      <c r="B34" s="199" t="s">
        <v>100</v>
      </c>
      <c r="C34" s="200" t="s">
        <v>62</v>
      </c>
      <c r="D34" s="127" t="s">
        <v>101</v>
      </c>
      <c r="E34" s="174" t="s">
        <v>102</v>
      </c>
      <c r="F34" s="175"/>
      <c r="G34" s="127" t="s">
        <v>103</v>
      </c>
      <c r="H34" s="127" t="s">
        <v>81</v>
      </c>
      <c r="I34" s="176" t="s">
        <v>97</v>
      </c>
      <c r="J34" s="176" t="s">
        <v>98</v>
      </c>
      <c r="K34" s="177">
        <v>0</v>
      </c>
      <c r="L34" s="178">
        <v>96500</v>
      </c>
      <c r="M34" s="179"/>
      <c r="N34" s="179"/>
      <c r="O34" s="179"/>
      <c r="P34" s="179"/>
      <c r="Q34" s="180">
        <v>200</v>
      </c>
      <c r="R34" s="181">
        <v>19300000</v>
      </c>
      <c r="S34" s="182"/>
      <c r="T34" s="182"/>
    </row>
    <row r="35" spans="1:20" ht="21" customHeight="1" x14ac:dyDescent="0.25">
      <c r="A35" s="133"/>
      <c r="B35" s="133"/>
      <c r="C35" s="201"/>
      <c r="D35" s="133"/>
      <c r="E35" s="187"/>
      <c r="F35" s="188"/>
      <c r="G35" s="133"/>
      <c r="H35" s="133"/>
      <c r="I35" s="189" t="s">
        <v>67</v>
      </c>
      <c r="J35" s="189" t="s">
        <v>98</v>
      </c>
      <c r="K35" s="177">
        <v>0</v>
      </c>
      <c r="L35" s="190">
        <v>4000</v>
      </c>
      <c r="M35" s="191"/>
      <c r="N35" s="191"/>
      <c r="O35" s="191"/>
      <c r="P35" s="191"/>
      <c r="Q35" s="180"/>
      <c r="R35" s="192">
        <v>800000</v>
      </c>
    </row>
    <row r="36" spans="1:20" ht="21" customHeight="1" x14ac:dyDescent="0.25">
      <c r="A36" s="133"/>
      <c r="B36" s="133"/>
      <c r="C36" s="201"/>
      <c r="D36" s="133"/>
      <c r="E36" s="187"/>
      <c r="F36" s="188"/>
      <c r="G36" s="133"/>
      <c r="H36" s="133"/>
      <c r="I36" s="189" t="s">
        <v>29</v>
      </c>
      <c r="J36" s="189" t="s">
        <v>98</v>
      </c>
      <c r="K36" s="177">
        <v>0</v>
      </c>
      <c r="L36" s="190">
        <v>1500</v>
      </c>
      <c r="M36" s="191"/>
      <c r="N36" s="191"/>
      <c r="O36" s="191"/>
      <c r="P36" s="191"/>
      <c r="Q36" s="180"/>
      <c r="R36" s="192">
        <v>300000</v>
      </c>
    </row>
    <row r="37" spans="1:20" ht="21" customHeight="1" x14ac:dyDescent="0.25">
      <c r="A37" s="133"/>
      <c r="B37" s="133"/>
      <c r="C37" s="201"/>
      <c r="D37" s="133"/>
      <c r="E37" s="187"/>
      <c r="F37" s="188"/>
      <c r="G37" s="133"/>
      <c r="H37" s="133"/>
      <c r="I37" s="189" t="s">
        <v>28</v>
      </c>
      <c r="J37" s="189" t="s">
        <v>98</v>
      </c>
      <c r="K37" s="177">
        <v>0</v>
      </c>
      <c r="L37" s="190">
        <v>3000</v>
      </c>
      <c r="M37" s="191"/>
      <c r="N37" s="191"/>
      <c r="O37" s="191"/>
      <c r="P37" s="191"/>
      <c r="Q37" s="180"/>
      <c r="R37" s="192">
        <v>600000</v>
      </c>
    </row>
    <row r="38" spans="1:20" ht="21" customHeight="1" x14ac:dyDescent="0.25">
      <c r="A38" s="133"/>
      <c r="B38" s="133"/>
      <c r="C38" s="201"/>
      <c r="D38" s="133"/>
      <c r="E38" s="187"/>
      <c r="F38" s="188"/>
      <c r="G38" s="133"/>
      <c r="H38" s="133"/>
      <c r="I38" s="189" t="s">
        <v>70</v>
      </c>
      <c r="J38" s="189" t="s">
        <v>98</v>
      </c>
      <c r="K38" s="177">
        <v>0</v>
      </c>
      <c r="L38" s="190">
        <v>85000</v>
      </c>
      <c r="M38" s="191"/>
      <c r="N38" s="191"/>
      <c r="O38" s="191"/>
      <c r="P38" s="191"/>
      <c r="Q38" s="180"/>
      <c r="R38" s="192">
        <v>17000000</v>
      </c>
    </row>
    <row r="39" spans="1:20" ht="21" customHeight="1" x14ac:dyDescent="0.25">
      <c r="A39" s="133"/>
      <c r="B39" s="133"/>
      <c r="C39" s="201"/>
      <c r="D39" s="133"/>
      <c r="E39" s="187"/>
      <c r="F39" s="188"/>
      <c r="G39" s="133"/>
      <c r="H39" s="133"/>
      <c r="I39" s="189" t="s">
        <v>30</v>
      </c>
      <c r="J39" s="189" t="s">
        <v>98</v>
      </c>
      <c r="K39" s="177">
        <v>0</v>
      </c>
      <c r="L39" s="190">
        <v>1500</v>
      </c>
      <c r="M39" s="191"/>
      <c r="N39" s="191"/>
      <c r="O39" s="191"/>
      <c r="P39" s="191"/>
      <c r="Q39" s="180"/>
      <c r="R39" s="192">
        <v>300000</v>
      </c>
    </row>
    <row r="40" spans="1:20" ht="21" customHeight="1" x14ac:dyDescent="0.25">
      <c r="A40" s="138"/>
      <c r="B40" s="138"/>
      <c r="C40" s="202"/>
      <c r="D40" s="138"/>
      <c r="E40" s="197"/>
      <c r="F40" s="198"/>
      <c r="G40" s="138"/>
      <c r="H40" s="138"/>
      <c r="I40" s="189" t="s">
        <v>31</v>
      </c>
      <c r="J40" s="189" t="s">
        <v>98</v>
      </c>
      <c r="K40" s="177">
        <v>0</v>
      </c>
      <c r="L40" s="190">
        <v>1500</v>
      </c>
      <c r="M40" s="191"/>
      <c r="N40" s="191"/>
      <c r="O40" s="191"/>
      <c r="P40" s="191"/>
      <c r="Q40" s="180"/>
      <c r="R40" s="192">
        <v>300000</v>
      </c>
    </row>
    <row r="41" spans="1:20" ht="71.25" customHeight="1" x14ac:dyDescent="0.25">
      <c r="A41" s="203" t="s">
        <v>104</v>
      </c>
      <c r="B41" s="203" t="s">
        <v>105</v>
      </c>
      <c r="C41" s="203" t="s">
        <v>24</v>
      </c>
      <c r="D41" s="203" t="s">
        <v>106</v>
      </c>
      <c r="E41" s="204" t="s">
        <v>107</v>
      </c>
      <c r="F41" s="205"/>
      <c r="G41" s="203" t="s">
        <v>108</v>
      </c>
      <c r="H41" s="203" t="s">
        <v>109</v>
      </c>
      <c r="I41" s="176" t="s">
        <v>97</v>
      </c>
      <c r="J41" s="176" t="s">
        <v>98</v>
      </c>
      <c r="K41" s="206">
        <v>0.25</v>
      </c>
      <c r="L41" s="207">
        <v>0.25</v>
      </c>
      <c r="M41" s="179"/>
      <c r="N41" s="179"/>
      <c r="O41" s="179"/>
      <c r="P41" s="179"/>
      <c r="Q41" s="208">
        <v>26000</v>
      </c>
      <c r="R41" s="209">
        <v>88400</v>
      </c>
      <c r="S41" s="210"/>
      <c r="T41" s="210"/>
    </row>
    <row r="42" spans="1:20" ht="26.45" customHeight="1" x14ac:dyDescent="0.25">
      <c r="A42" s="211" t="s">
        <v>110</v>
      </c>
      <c r="B42" s="212"/>
      <c r="C42" s="212"/>
      <c r="D42" s="212"/>
      <c r="E42" s="212"/>
      <c r="F42" s="212"/>
      <c r="G42" s="212"/>
      <c r="H42" s="212"/>
      <c r="I42" s="212"/>
      <c r="J42" s="212"/>
      <c r="K42" s="213"/>
      <c r="L42" s="214" t="s">
        <v>111</v>
      </c>
    </row>
    <row r="43" spans="1:20" ht="26.1" customHeight="1" x14ac:dyDescent="0.25">
      <c r="A43" s="215" t="s">
        <v>112</v>
      </c>
      <c r="B43" s="216"/>
      <c r="C43" s="216"/>
      <c r="D43" s="216"/>
      <c r="E43" s="216"/>
      <c r="F43" s="216"/>
      <c r="G43" s="216"/>
      <c r="H43" s="216"/>
      <c r="I43" s="216"/>
      <c r="J43" s="216"/>
      <c r="K43" s="217"/>
      <c r="L43" s="218" t="s">
        <v>113</v>
      </c>
    </row>
    <row r="44" spans="1:20" ht="26.1" customHeight="1" x14ac:dyDescent="0.25">
      <c r="A44" s="215" t="s">
        <v>114</v>
      </c>
      <c r="B44" s="216"/>
      <c r="C44" s="216"/>
      <c r="D44" s="216"/>
      <c r="E44" s="216"/>
      <c r="F44" s="216"/>
      <c r="G44" s="216"/>
      <c r="H44" s="216"/>
      <c r="I44" s="216"/>
      <c r="J44" s="216"/>
      <c r="K44" s="217"/>
      <c r="L44" s="218" t="s">
        <v>113</v>
      </c>
    </row>
    <row r="45" spans="1:20" ht="22.5" customHeight="1" x14ac:dyDescent="0.25">
      <c r="A45" s="215" t="s">
        <v>115</v>
      </c>
      <c r="B45" s="216"/>
      <c r="C45" s="216"/>
      <c r="D45" s="216"/>
      <c r="E45" s="216"/>
      <c r="F45" s="216"/>
      <c r="G45" s="216"/>
      <c r="H45" s="216"/>
      <c r="I45" s="216"/>
      <c r="J45" s="216"/>
      <c r="K45" s="217"/>
      <c r="L45" s="218" t="s">
        <v>113</v>
      </c>
    </row>
    <row r="46" spans="1:20" ht="22.5" customHeight="1" x14ac:dyDescent="0.25">
      <c r="A46" s="215" t="s">
        <v>116</v>
      </c>
      <c r="B46" s="216"/>
      <c r="C46" s="216"/>
      <c r="D46" s="216"/>
      <c r="E46" s="216"/>
      <c r="F46" s="216"/>
      <c r="G46" s="216"/>
      <c r="H46" s="216"/>
      <c r="I46" s="216"/>
      <c r="J46" s="216"/>
      <c r="K46" s="217"/>
      <c r="L46" s="218" t="s">
        <v>113</v>
      </c>
    </row>
    <row r="47" spans="1:20" ht="22.5" customHeight="1" x14ac:dyDescent="0.25">
      <c r="A47" s="215" t="s">
        <v>117</v>
      </c>
      <c r="B47" s="216"/>
      <c r="C47" s="216"/>
      <c r="D47" s="216"/>
      <c r="E47" s="216"/>
      <c r="F47" s="216"/>
      <c r="G47" s="216"/>
      <c r="H47" s="216"/>
      <c r="I47" s="216"/>
      <c r="J47" s="216"/>
      <c r="K47" s="217"/>
      <c r="L47" s="218" t="s">
        <v>113</v>
      </c>
    </row>
    <row r="48" spans="1:20" ht="22.5" customHeight="1" x14ac:dyDescent="0.25">
      <c r="A48" s="219" t="s">
        <v>118</v>
      </c>
      <c r="B48" s="220"/>
      <c r="C48" s="220"/>
      <c r="D48" s="220"/>
      <c r="E48" s="220"/>
      <c r="F48" s="220"/>
      <c r="G48" s="220"/>
      <c r="H48" s="220"/>
      <c r="I48" s="220"/>
      <c r="J48" s="220"/>
      <c r="K48" s="221"/>
      <c r="L48" s="218" t="s">
        <v>113</v>
      </c>
    </row>
    <row r="49" spans="1:20" ht="26.25" customHeight="1" x14ac:dyDescent="0.25">
      <c r="A49" s="219" t="s">
        <v>119</v>
      </c>
      <c r="B49" s="220"/>
      <c r="C49" s="220"/>
      <c r="D49" s="220"/>
      <c r="E49" s="220"/>
      <c r="F49" s="220"/>
      <c r="G49" s="220"/>
      <c r="H49" s="220"/>
      <c r="I49" s="220"/>
      <c r="J49" s="220"/>
      <c r="K49" s="221"/>
      <c r="L49" s="218" t="s">
        <v>113</v>
      </c>
    </row>
    <row r="50" spans="1:20" ht="26.25" customHeight="1" x14ac:dyDescent="0.25">
      <c r="A50" s="222" t="s">
        <v>120</v>
      </c>
      <c r="B50" s="223"/>
      <c r="C50" s="223"/>
      <c r="D50" s="223"/>
      <c r="E50" s="223"/>
      <c r="F50" s="223"/>
      <c r="G50" s="223"/>
      <c r="H50" s="223"/>
      <c r="I50" s="223"/>
      <c r="J50" s="223"/>
      <c r="K50" s="224"/>
      <c r="L50" s="218" t="s">
        <v>113</v>
      </c>
    </row>
    <row r="51" spans="1:20" s="117" customFormat="1" ht="27.75" customHeight="1" x14ac:dyDescent="0.25">
      <c r="A51" s="225"/>
      <c r="B51" s="226"/>
      <c r="C51" s="226"/>
      <c r="D51" s="226"/>
      <c r="E51" s="226"/>
      <c r="F51" s="226"/>
      <c r="G51" s="226"/>
      <c r="H51" s="226"/>
      <c r="I51" s="226"/>
      <c r="J51" s="226"/>
      <c r="K51" s="227"/>
      <c r="L51" s="218"/>
      <c r="M51" s="154"/>
      <c r="N51" s="154"/>
      <c r="O51" s="154"/>
      <c r="P51" s="154"/>
      <c r="Q51" s="155"/>
    </row>
    <row r="52" spans="1:20" s="117" customFormat="1" ht="21" customHeight="1" x14ac:dyDescent="0.25">
      <c r="A52" s="156" t="s">
        <v>36</v>
      </c>
      <c r="B52" s="157"/>
      <c r="C52" s="157"/>
      <c r="D52" s="157"/>
      <c r="E52" s="157"/>
      <c r="F52" s="157"/>
      <c r="G52" s="157"/>
      <c r="H52" s="157"/>
      <c r="I52" s="157"/>
      <c r="J52" s="157"/>
      <c r="K52" s="158"/>
      <c r="L52" s="228">
        <v>2026</v>
      </c>
      <c r="M52" s="229"/>
      <c r="N52" s="229"/>
      <c r="O52" s="229"/>
      <c r="P52" s="229"/>
      <c r="Q52" s="155"/>
    </row>
    <row r="53" spans="1:20" s="117" customFormat="1" ht="38.25" customHeight="1" x14ac:dyDescent="0.25">
      <c r="A53" s="162" t="s">
        <v>49</v>
      </c>
      <c r="B53" s="163" t="s">
        <v>50</v>
      </c>
      <c r="C53" s="163" t="s">
        <v>51</v>
      </c>
      <c r="D53" s="163" t="s">
        <v>84</v>
      </c>
      <c r="E53" s="164" t="s">
        <v>85</v>
      </c>
      <c r="F53" s="165"/>
      <c r="G53" s="163" t="s">
        <v>54</v>
      </c>
      <c r="H53" s="166" t="s">
        <v>55</v>
      </c>
      <c r="I53" s="167" t="s">
        <v>56</v>
      </c>
      <c r="J53" s="167" t="s">
        <v>57</v>
      </c>
      <c r="K53" s="168" t="s">
        <v>58</v>
      </c>
      <c r="L53" s="169" t="s">
        <v>59</v>
      </c>
      <c r="M53" s="170" t="s">
        <v>86</v>
      </c>
      <c r="N53" s="170" t="s">
        <v>87</v>
      </c>
      <c r="O53" s="170" t="s">
        <v>88</v>
      </c>
      <c r="P53" s="170" t="s">
        <v>89</v>
      </c>
      <c r="Q53" s="170" t="s">
        <v>90</v>
      </c>
      <c r="R53" s="170" t="s">
        <v>91</v>
      </c>
    </row>
    <row r="54" spans="1:20" s="117" customFormat="1" ht="99.75" customHeight="1" x14ac:dyDescent="0.25">
      <c r="A54" s="230" t="s">
        <v>121</v>
      </c>
      <c r="B54" s="230" t="s">
        <v>122</v>
      </c>
      <c r="C54" s="230" t="s">
        <v>62</v>
      </c>
      <c r="D54" s="230" t="s">
        <v>123</v>
      </c>
      <c r="E54" s="204" t="s">
        <v>124</v>
      </c>
      <c r="F54" s="205"/>
      <c r="G54" s="230" t="s">
        <v>125</v>
      </c>
      <c r="H54" s="230" t="s">
        <v>81</v>
      </c>
      <c r="I54" s="231" t="s">
        <v>126</v>
      </c>
      <c r="J54" s="231" t="s">
        <v>98</v>
      </c>
      <c r="K54" s="177">
        <v>0</v>
      </c>
      <c r="L54" s="178">
        <v>1000</v>
      </c>
      <c r="M54" s="179"/>
      <c r="N54" s="179"/>
      <c r="O54" s="179"/>
      <c r="P54" s="179"/>
      <c r="Q54" s="232">
        <v>50</v>
      </c>
      <c r="R54" s="233">
        <v>50000</v>
      </c>
    </row>
    <row r="55" spans="1:20" s="117" customFormat="1" ht="37.5" customHeight="1" x14ac:dyDescent="0.25">
      <c r="A55" s="234" t="s">
        <v>127</v>
      </c>
      <c r="B55" s="234" t="s">
        <v>128</v>
      </c>
      <c r="C55" s="234" t="s">
        <v>24</v>
      </c>
      <c r="D55" s="234" t="s">
        <v>123</v>
      </c>
      <c r="E55" s="235" t="s">
        <v>124</v>
      </c>
      <c r="F55" s="236"/>
      <c r="G55" s="234" t="s">
        <v>129</v>
      </c>
      <c r="H55" s="234" t="s">
        <v>81</v>
      </c>
      <c r="I55" s="189" t="s">
        <v>130</v>
      </c>
      <c r="J55" s="237" t="s">
        <v>98</v>
      </c>
      <c r="K55" s="177">
        <v>21</v>
      </c>
      <c r="L55" s="178">
        <v>200</v>
      </c>
      <c r="M55" s="179"/>
      <c r="N55" s="179"/>
      <c r="O55" s="179"/>
      <c r="P55" s="179"/>
      <c r="Q55" s="232">
        <v>50</v>
      </c>
      <c r="R55" s="233">
        <v>10000</v>
      </c>
      <c r="S55" s="210"/>
      <c r="T55" s="210"/>
    </row>
    <row r="56" spans="1:20" s="117" customFormat="1" ht="69" customHeight="1" x14ac:dyDescent="0.25">
      <c r="A56" s="238"/>
      <c r="B56" s="238"/>
      <c r="C56" s="238"/>
      <c r="D56" s="238"/>
      <c r="E56" s="239"/>
      <c r="F56" s="240"/>
      <c r="G56" s="238"/>
      <c r="H56" s="238"/>
      <c r="I56" s="189" t="s">
        <v>131</v>
      </c>
      <c r="J56" s="241"/>
      <c r="K56" s="177">
        <v>918</v>
      </c>
      <c r="L56" s="178">
        <v>950</v>
      </c>
      <c r="M56" s="179"/>
      <c r="N56" s="179"/>
      <c r="O56" s="179"/>
      <c r="P56" s="179"/>
      <c r="Q56" s="232">
        <v>50</v>
      </c>
      <c r="R56" s="233">
        <v>47500</v>
      </c>
      <c r="S56" s="210"/>
      <c r="T56" s="210"/>
    </row>
    <row r="57" spans="1:20" s="117" customFormat="1" ht="101.25" customHeight="1" x14ac:dyDescent="0.25">
      <c r="A57" s="230" t="s">
        <v>132</v>
      </c>
      <c r="B57" s="230" t="s">
        <v>133</v>
      </c>
      <c r="C57" s="230" t="s">
        <v>23</v>
      </c>
      <c r="D57" s="230" t="s">
        <v>123</v>
      </c>
      <c r="E57" s="204" t="s">
        <v>134</v>
      </c>
      <c r="F57" s="205"/>
      <c r="G57" s="230" t="s">
        <v>135</v>
      </c>
      <c r="H57" s="230" t="s">
        <v>81</v>
      </c>
      <c r="I57" s="230" t="s">
        <v>126</v>
      </c>
      <c r="J57" s="230" t="s">
        <v>98</v>
      </c>
      <c r="K57" s="242">
        <v>2943</v>
      </c>
      <c r="L57" s="243">
        <v>2500</v>
      </c>
      <c r="M57" s="244"/>
      <c r="N57" s="244"/>
      <c r="O57" s="244"/>
      <c r="P57" s="244"/>
      <c r="Q57" s="245">
        <v>50</v>
      </c>
      <c r="R57" s="246">
        <v>125000</v>
      </c>
    </row>
    <row r="58" spans="1:20" ht="135" x14ac:dyDescent="0.25">
      <c r="A58" s="203" t="s">
        <v>136</v>
      </c>
      <c r="B58" s="230" t="s">
        <v>137</v>
      </c>
      <c r="C58" s="230" t="s">
        <v>62</v>
      </c>
      <c r="D58" s="203" t="s">
        <v>69</v>
      </c>
      <c r="E58" s="204"/>
      <c r="F58" s="205"/>
      <c r="G58" s="203" t="s">
        <v>138</v>
      </c>
      <c r="H58" s="203" t="s">
        <v>109</v>
      </c>
      <c r="I58" s="203" t="s">
        <v>126</v>
      </c>
      <c r="J58" s="203" t="s">
        <v>139</v>
      </c>
      <c r="K58" s="230" t="s">
        <v>69</v>
      </c>
      <c r="L58" s="243">
        <v>4</v>
      </c>
      <c r="M58" s="247"/>
      <c r="N58" s="247"/>
      <c r="O58" s="247"/>
      <c r="P58" s="247"/>
      <c r="Q58" s="245">
        <v>17000</v>
      </c>
      <c r="R58" s="246">
        <v>68000</v>
      </c>
    </row>
    <row r="59" spans="1:20" ht="135" x14ac:dyDescent="0.25">
      <c r="A59" s="248" t="s">
        <v>140</v>
      </c>
      <c r="B59" s="230" t="s">
        <v>137</v>
      </c>
      <c r="C59" s="230" t="s">
        <v>24</v>
      </c>
      <c r="D59" s="248" t="s">
        <v>69</v>
      </c>
      <c r="E59" s="249"/>
      <c r="F59" s="250"/>
      <c r="G59" s="203" t="s">
        <v>138</v>
      </c>
      <c r="H59" s="203" t="s">
        <v>109</v>
      </c>
      <c r="I59" s="203" t="s">
        <v>126</v>
      </c>
      <c r="J59" s="251" t="s">
        <v>139</v>
      </c>
      <c r="K59" s="252"/>
      <c r="L59" s="253">
        <v>1</v>
      </c>
      <c r="M59" s="254"/>
      <c r="N59" s="254"/>
      <c r="O59" s="254"/>
      <c r="P59" s="254"/>
      <c r="Q59" s="255">
        <v>180000</v>
      </c>
      <c r="R59" s="256">
        <v>180000</v>
      </c>
    </row>
    <row r="60" spans="1:20" ht="135" x14ac:dyDescent="0.25">
      <c r="A60" s="248" t="s">
        <v>141</v>
      </c>
      <c r="B60" s="230" t="s">
        <v>137</v>
      </c>
      <c r="C60" s="230" t="s">
        <v>23</v>
      </c>
      <c r="D60" s="248" t="s">
        <v>69</v>
      </c>
      <c r="E60" s="249"/>
      <c r="F60" s="250"/>
      <c r="G60" s="203" t="s">
        <v>138</v>
      </c>
      <c r="H60" s="203" t="s">
        <v>109</v>
      </c>
      <c r="I60" s="203" t="s">
        <v>126</v>
      </c>
      <c r="J60" s="251" t="s">
        <v>139</v>
      </c>
      <c r="K60" s="252"/>
      <c r="L60" s="253">
        <v>1</v>
      </c>
      <c r="M60" s="254"/>
      <c r="N60" s="254"/>
      <c r="O60" s="254"/>
      <c r="P60" s="254"/>
      <c r="Q60" s="255">
        <v>180000</v>
      </c>
      <c r="R60" s="256">
        <v>180000</v>
      </c>
    </row>
    <row r="61" spans="1:20" ht="26.45" customHeight="1" x14ac:dyDescent="0.25">
      <c r="A61" s="257" t="s">
        <v>142</v>
      </c>
      <c r="B61" s="258"/>
      <c r="C61" s="258"/>
      <c r="D61" s="258"/>
      <c r="E61" s="258"/>
      <c r="F61" s="258"/>
      <c r="G61" s="258"/>
      <c r="H61" s="258"/>
      <c r="I61" s="258"/>
      <c r="J61" s="258"/>
      <c r="K61" s="259"/>
      <c r="L61" s="214" t="s">
        <v>111</v>
      </c>
    </row>
    <row r="62" spans="1:20" ht="26.1" customHeight="1" x14ac:dyDescent="0.25">
      <c r="A62" s="260" t="s">
        <v>143</v>
      </c>
      <c r="B62" s="261"/>
      <c r="C62" s="261"/>
      <c r="D62" s="261"/>
      <c r="E62" s="261"/>
      <c r="F62" s="261"/>
      <c r="G62" s="261"/>
      <c r="H62" s="261"/>
      <c r="I62" s="261"/>
      <c r="J62" s="261"/>
      <c r="K62" s="262"/>
      <c r="L62" s="218" t="s">
        <v>113</v>
      </c>
    </row>
    <row r="63" spans="1:20" ht="26.1" customHeight="1" x14ac:dyDescent="0.25">
      <c r="A63" s="260" t="s">
        <v>144</v>
      </c>
      <c r="B63" s="261"/>
      <c r="C63" s="261"/>
      <c r="D63" s="261"/>
      <c r="E63" s="261"/>
      <c r="F63" s="261"/>
      <c r="G63" s="261"/>
      <c r="H63" s="261"/>
      <c r="I63" s="261"/>
      <c r="J63" s="261"/>
      <c r="K63" s="262"/>
      <c r="L63" s="218" t="s">
        <v>113</v>
      </c>
    </row>
    <row r="64" spans="1:20" ht="26.1" customHeight="1" x14ac:dyDescent="0.25">
      <c r="A64" s="263" t="s">
        <v>145</v>
      </c>
      <c r="B64" s="264"/>
      <c r="C64" s="264"/>
      <c r="D64" s="264"/>
      <c r="E64" s="264"/>
      <c r="F64" s="264"/>
      <c r="G64" s="264"/>
      <c r="H64" s="264"/>
      <c r="I64" s="264"/>
      <c r="J64" s="264"/>
      <c r="K64" s="265"/>
      <c r="L64" s="218" t="s">
        <v>113</v>
      </c>
    </row>
    <row r="65" spans="1:18" ht="26.1" customHeight="1" x14ac:dyDescent="0.25">
      <c r="A65" s="263" t="s">
        <v>146</v>
      </c>
      <c r="B65" s="264"/>
      <c r="C65" s="264"/>
      <c r="D65" s="264"/>
      <c r="E65" s="264"/>
      <c r="F65" s="264"/>
      <c r="G65" s="264"/>
      <c r="H65" s="264"/>
      <c r="I65" s="264"/>
      <c r="J65" s="264"/>
      <c r="K65" s="265"/>
      <c r="L65" s="218" t="s">
        <v>113</v>
      </c>
    </row>
    <row r="66" spans="1:18" ht="26.1" customHeight="1" x14ac:dyDescent="0.25">
      <c r="A66" s="264" t="s">
        <v>147</v>
      </c>
      <c r="B66" s="264"/>
      <c r="C66" s="264"/>
      <c r="D66" s="264"/>
      <c r="E66" s="264"/>
      <c r="F66" s="264"/>
      <c r="G66" s="264"/>
      <c r="H66" s="264"/>
      <c r="I66" s="264"/>
      <c r="J66" s="264"/>
      <c r="K66" s="264"/>
      <c r="L66" s="218" t="s">
        <v>113</v>
      </c>
    </row>
    <row r="67" spans="1:18" ht="22.5" customHeight="1" x14ac:dyDescent="0.25">
      <c r="A67" s="264" t="s">
        <v>148</v>
      </c>
      <c r="B67" s="264"/>
      <c r="C67" s="264"/>
      <c r="D67" s="264"/>
      <c r="E67" s="264"/>
      <c r="F67" s="264"/>
      <c r="G67" s="264"/>
      <c r="H67" s="264"/>
      <c r="I67" s="264"/>
      <c r="J67" s="264"/>
      <c r="K67" s="264"/>
      <c r="L67" s="218" t="s">
        <v>113</v>
      </c>
    </row>
    <row r="68" spans="1:18" ht="22.5" customHeight="1" x14ac:dyDescent="0.25">
      <c r="A68" s="266" t="s">
        <v>149</v>
      </c>
      <c r="B68" s="266"/>
      <c r="C68" s="266"/>
      <c r="D68" s="266"/>
      <c r="E68" s="266"/>
      <c r="F68" s="266"/>
      <c r="G68" s="266"/>
      <c r="H68" s="266"/>
      <c r="I68" s="266"/>
      <c r="J68" s="266"/>
      <c r="K68" s="266"/>
      <c r="L68" s="218" t="s">
        <v>113</v>
      </c>
    </row>
    <row r="69" spans="1:18" ht="22.5" customHeight="1" x14ac:dyDescent="0.25">
      <c r="B69" s="117"/>
      <c r="C69" s="117"/>
      <c r="D69" s="117"/>
      <c r="E69" s="117"/>
      <c r="F69" s="117"/>
      <c r="G69" s="117"/>
      <c r="H69" s="117"/>
      <c r="I69" s="117"/>
      <c r="J69" s="117"/>
      <c r="K69" s="117"/>
      <c r="Q69" s="117"/>
    </row>
    <row r="70" spans="1:18" ht="22.5" customHeight="1" x14ac:dyDescent="0.25">
      <c r="A70" s="156" t="s">
        <v>37</v>
      </c>
      <c r="B70" s="157"/>
      <c r="C70" s="157"/>
      <c r="D70" s="157"/>
      <c r="E70" s="157"/>
      <c r="F70" s="157"/>
      <c r="G70" s="157"/>
      <c r="H70" s="157"/>
      <c r="I70" s="157"/>
      <c r="J70" s="157"/>
      <c r="K70" s="158"/>
      <c r="L70" s="229">
        <v>2026</v>
      </c>
      <c r="M70" s="229"/>
      <c r="N70" s="229"/>
      <c r="O70" s="229"/>
      <c r="P70" s="229"/>
    </row>
    <row r="71" spans="1:18" ht="40.5" x14ac:dyDescent="0.25">
      <c r="A71" s="162" t="s">
        <v>49</v>
      </c>
      <c r="B71" s="163" t="s">
        <v>50</v>
      </c>
      <c r="C71" s="163" t="s">
        <v>51</v>
      </c>
      <c r="D71" s="163" t="s">
        <v>84</v>
      </c>
      <c r="E71" s="164" t="s">
        <v>85</v>
      </c>
      <c r="F71" s="165"/>
      <c r="G71" s="163" t="s">
        <v>54</v>
      </c>
      <c r="H71" s="166" t="s">
        <v>55</v>
      </c>
      <c r="I71" s="167" t="s">
        <v>56</v>
      </c>
      <c r="J71" s="167" t="s">
        <v>57</v>
      </c>
      <c r="K71" s="168" t="s">
        <v>58</v>
      </c>
      <c r="L71" s="169" t="s">
        <v>59</v>
      </c>
      <c r="M71" s="170" t="s">
        <v>86</v>
      </c>
      <c r="N71" s="170" t="s">
        <v>87</v>
      </c>
      <c r="O71" s="170" t="s">
        <v>88</v>
      </c>
      <c r="P71" s="170" t="s">
        <v>89</v>
      </c>
      <c r="Q71" s="170" t="s">
        <v>90</v>
      </c>
      <c r="R71" s="170" t="s">
        <v>91</v>
      </c>
    </row>
    <row r="72" spans="1:18" ht="39.75" customHeight="1" x14ac:dyDescent="0.25">
      <c r="A72" s="203" t="s">
        <v>150</v>
      </c>
      <c r="B72" s="203" t="s">
        <v>151</v>
      </c>
      <c r="C72" s="203" t="s">
        <v>62</v>
      </c>
      <c r="D72" s="203" t="s">
        <v>152</v>
      </c>
      <c r="E72" s="204" t="s">
        <v>153</v>
      </c>
      <c r="F72" s="205"/>
      <c r="G72" s="203" t="s">
        <v>154</v>
      </c>
      <c r="H72" s="203" t="s">
        <v>81</v>
      </c>
      <c r="I72" s="176" t="s">
        <v>155</v>
      </c>
      <c r="J72" s="176" t="s">
        <v>156</v>
      </c>
      <c r="K72" s="177">
        <v>0</v>
      </c>
      <c r="L72" s="178">
        <v>4</v>
      </c>
      <c r="M72" s="179"/>
      <c r="N72" s="179"/>
      <c r="O72" s="179"/>
      <c r="P72" s="179"/>
      <c r="Q72" s="180">
        <v>100000</v>
      </c>
      <c r="R72" s="267">
        <v>400000</v>
      </c>
    </row>
    <row r="73" spans="1:18" ht="22.5" customHeight="1" x14ac:dyDescent="0.25">
      <c r="A73" s="211" t="s">
        <v>157</v>
      </c>
      <c r="B73" s="212"/>
      <c r="C73" s="212"/>
      <c r="D73" s="212"/>
      <c r="E73" s="212"/>
      <c r="F73" s="212"/>
      <c r="G73" s="212"/>
      <c r="H73" s="212"/>
      <c r="I73" s="212"/>
      <c r="J73" s="212"/>
      <c r="K73" s="213"/>
      <c r="L73" s="214" t="s">
        <v>111</v>
      </c>
    </row>
    <row r="74" spans="1:18" ht="22.5" customHeight="1" x14ac:dyDescent="0.25">
      <c r="A74" s="268" t="s">
        <v>158</v>
      </c>
      <c r="B74" s="269"/>
      <c r="C74" s="269"/>
      <c r="D74" s="269"/>
      <c r="E74" s="269"/>
      <c r="F74" s="269"/>
      <c r="G74" s="269"/>
      <c r="H74" s="269"/>
      <c r="I74" s="269"/>
      <c r="J74" s="269"/>
      <c r="K74" s="270"/>
      <c r="L74" s="218" t="s">
        <v>159</v>
      </c>
    </row>
    <row r="75" spans="1:18" s="117" customFormat="1" ht="21" customHeight="1" x14ac:dyDescent="0.25">
      <c r="A75" s="268" t="s">
        <v>160</v>
      </c>
      <c r="B75" s="269"/>
      <c r="C75" s="269"/>
      <c r="D75" s="269"/>
      <c r="E75" s="269"/>
      <c r="F75" s="269"/>
      <c r="G75" s="269"/>
      <c r="H75" s="269"/>
      <c r="I75" s="269"/>
      <c r="J75" s="269"/>
      <c r="K75" s="270"/>
      <c r="L75" s="218" t="s">
        <v>159</v>
      </c>
      <c r="Q75" s="118"/>
    </row>
    <row r="76" spans="1:18" s="117" customFormat="1" ht="21" customHeight="1" x14ac:dyDescent="0.25">
      <c r="A76" s="269" t="s">
        <v>161</v>
      </c>
      <c r="B76" s="269"/>
      <c r="C76" s="269"/>
      <c r="D76" s="269"/>
      <c r="E76" s="269"/>
      <c r="F76" s="269"/>
      <c r="G76" s="269"/>
      <c r="H76" s="269"/>
      <c r="I76" s="269"/>
      <c r="J76" s="269"/>
      <c r="K76" s="269"/>
      <c r="L76" s="218" t="s">
        <v>159</v>
      </c>
      <c r="Q76" s="118"/>
    </row>
    <row r="77" spans="1:18" s="117" customFormat="1" ht="21" customHeight="1" x14ac:dyDescent="0.25">
      <c r="A77" s="268" t="s">
        <v>162</v>
      </c>
      <c r="B77" s="269"/>
      <c r="C77" s="269"/>
      <c r="D77" s="269"/>
      <c r="E77" s="269"/>
      <c r="F77" s="269"/>
      <c r="G77" s="269"/>
      <c r="H77" s="269"/>
      <c r="I77" s="269"/>
      <c r="J77" s="269"/>
      <c r="K77" s="270"/>
      <c r="L77" s="218" t="s">
        <v>159</v>
      </c>
    </row>
    <row r="78" spans="1:18" s="117" customFormat="1" ht="21" customHeight="1" x14ac:dyDescent="0.25">
      <c r="A78" s="271"/>
      <c r="B78" s="271"/>
      <c r="C78" s="271"/>
      <c r="D78" s="271"/>
      <c r="E78" s="271"/>
      <c r="F78" s="271"/>
      <c r="G78" s="271"/>
      <c r="H78" s="271"/>
      <c r="I78" s="271"/>
      <c r="J78" s="271"/>
      <c r="K78" s="271"/>
      <c r="Q78" s="118"/>
    </row>
    <row r="79" spans="1:18" s="117" customFormat="1" ht="38.1" customHeight="1" x14ac:dyDescent="0.25">
      <c r="A79" s="272" t="s">
        <v>39</v>
      </c>
      <c r="B79" s="272"/>
      <c r="C79" s="272"/>
      <c r="D79" s="272"/>
      <c r="E79" s="272"/>
      <c r="F79" s="272"/>
      <c r="G79" s="272"/>
      <c r="H79" s="272"/>
      <c r="I79" s="272"/>
      <c r="J79" s="272"/>
      <c r="K79" s="273"/>
      <c r="Q79" s="118"/>
    </row>
    <row r="80" spans="1:18" s="117" customFormat="1" ht="38.1" customHeight="1" x14ac:dyDescent="0.25">
      <c r="A80" s="121" t="s">
        <v>49</v>
      </c>
      <c r="B80" s="122" t="s">
        <v>50</v>
      </c>
      <c r="C80" s="122" t="s">
        <v>51</v>
      </c>
      <c r="D80" s="122" t="s">
        <v>52</v>
      </c>
      <c r="E80" s="123" t="s">
        <v>53</v>
      </c>
      <c r="F80" s="124"/>
      <c r="G80" s="122" t="s">
        <v>54</v>
      </c>
      <c r="H80" s="122" t="s">
        <v>55</v>
      </c>
      <c r="I80" s="122" t="s">
        <v>56</v>
      </c>
      <c r="J80" s="122" t="s">
        <v>57</v>
      </c>
      <c r="K80" s="121" t="s">
        <v>58</v>
      </c>
      <c r="Q80" s="118"/>
    </row>
    <row r="81" spans="1:20" s="117" customFormat="1" ht="21" customHeight="1" x14ac:dyDescent="0.25">
      <c r="A81" s="127" t="s">
        <v>163</v>
      </c>
      <c r="B81" s="127" t="s">
        <v>164</v>
      </c>
      <c r="C81" s="127" t="s">
        <v>62</v>
      </c>
      <c r="D81" s="127" t="s">
        <v>165</v>
      </c>
      <c r="E81" s="174" t="s">
        <v>166</v>
      </c>
      <c r="F81" s="175"/>
      <c r="G81" s="127" t="s">
        <v>167</v>
      </c>
      <c r="H81" s="127" t="s">
        <v>168</v>
      </c>
      <c r="I81" s="131" t="s">
        <v>67</v>
      </c>
      <c r="J81" s="131" t="s">
        <v>68</v>
      </c>
      <c r="K81" s="148">
        <v>0.4</v>
      </c>
      <c r="Q81" s="118"/>
    </row>
    <row r="82" spans="1:20" s="117" customFormat="1" ht="21" customHeight="1" x14ac:dyDescent="0.25">
      <c r="A82" s="133"/>
      <c r="B82" s="133"/>
      <c r="C82" s="133"/>
      <c r="D82" s="133"/>
      <c r="E82" s="187"/>
      <c r="F82" s="188"/>
      <c r="G82" s="133"/>
      <c r="H82" s="133"/>
      <c r="I82" s="131" t="s">
        <v>29</v>
      </c>
      <c r="J82" s="131" t="s">
        <v>68</v>
      </c>
      <c r="K82" s="148">
        <v>0.5</v>
      </c>
      <c r="Q82" s="118"/>
    </row>
    <row r="83" spans="1:20" s="117" customFormat="1" ht="21" customHeight="1" x14ac:dyDescent="0.25">
      <c r="A83" s="133"/>
      <c r="B83" s="133"/>
      <c r="C83" s="133"/>
      <c r="D83" s="133"/>
      <c r="E83" s="187"/>
      <c r="F83" s="188"/>
      <c r="G83" s="133"/>
      <c r="H83" s="133"/>
      <c r="I83" s="131" t="s">
        <v>28</v>
      </c>
      <c r="J83" s="131" t="s">
        <v>68</v>
      </c>
      <c r="K83" s="148">
        <v>0.79</v>
      </c>
      <c r="Q83" s="118"/>
    </row>
    <row r="84" spans="1:20" s="117" customFormat="1" ht="21" customHeight="1" x14ac:dyDescent="0.25">
      <c r="A84" s="133"/>
      <c r="B84" s="133"/>
      <c r="C84" s="133"/>
      <c r="D84" s="133"/>
      <c r="E84" s="187"/>
      <c r="F84" s="188"/>
      <c r="G84" s="133"/>
      <c r="H84" s="133"/>
      <c r="I84" s="131" t="s">
        <v>70</v>
      </c>
      <c r="J84" s="131" t="s">
        <v>71</v>
      </c>
      <c r="K84" s="148">
        <v>0.79</v>
      </c>
      <c r="Q84" s="118"/>
    </row>
    <row r="85" spans="1:20" s="117" customFormat="1" ht="21" customHeight="1" x14ac:dyDescent="0.25">
      <c r="A85" s="133"/>
      <c r="B85" s="133"/>
      <c r="C85" s="133"/>
      <c r="D85" s="133"/>
      <c r="E85" s="187"/>
      <c r="F85" s="188"/>
      <c r="G85" s="133"/>
      <c r="H85" s="133"/>
      <c r="I85" s="131" t="s">
        <v>72</v>
      </c>
      <c r="J85" s="131" t="s">
        <v>68</v>
      </c>
      <c r="K85" s="142" t="s">
        <v>69</v>
      </c>
      <c r="Q85" s="118"/>
    </row>
    <row r="86" spans="1:20" s="117" customFormat="1" ht="21" customHeight="1" x14ac:dyDescent="0.25">
      <c r="A86" s="138"/>
      <c r="B86" s="138"/>
      <c r="C86" s="138"/>
      <c r="D86" s="138"/>
      <c r="E86" s="197"/>
      <c r="F86" s="198"/>
      <c r="G86" s="138"/>
      <c r="H86" s="138"/>
      <c r="I86" s="131" t="s">
        <v>31</v>
      </c>
      <c r="J86" s="131" t="s">
        <v>68</v>
      </c>
      <c r="K86" s="148">
        <v>0</v>
      </c>
      <c r="Q86" s="118"/>
    </row>
    <row r="87" spans="1:20" s="117" customFormat="1" ht="21" customHeight="1" x14ac:dyDescent="0.25">
      <c r="A87" s="127" t="s">
        <v>169</v>
      </c>
      <c r="B87" s="127" t="s">
        <v>170</v>
      </c>
      <c r="C87" s="127" t="s">
        <v>24</v>
      </c>
      <c r="D87" s="127" t="s">
        <v>171</v>
      </c>
      <c r="E87" s="174" t="s">
        <v>172</v>
      </c>
      <c r="F87" s="175"/>
      <c r="G87" s="127" t="s">
        <v>173</v>
      </c>
      <c r="H87" s="127" t="s">
        <v>174</v>
      </c>
      <c r="I87" s="131" t="s">
        <v>67</v>
      </c>
      <c r="J87" s="131" t="s">
        <v>68</v>
      </c>
      <c r="K87" s="148">
        <v>0.57999999999999996</v>
      </c>
      <c r="Q87" s="118"/>
    </row>
    <row r="88" spans="1:20" s="117" customFormat="1" ht="21" customHeight="1" x14ac:dyDescent="0.25">
      <c r="A88" s="133"/>
      <c r="B88" s="133"/>
      <c r="C88" s="133"/>
      <c r="D88" s="133"/>
      <c r="E88" s="187"/>
      <c r="F88" s="188"/>
      <c r="G88" s="133"/>
      <c r="H88" s="133"/>
      <c r="I88" s="131" t="s">
        <v>29</v>
      </c>
      <c r="J88" s="131" t="s">
        <v>68</v>
      </c>
      <c r="K88" s="148">
        <v>0.53</v>
      </c>
      <c r="Q88" s="118"/>
    </row>
    <row r="89" spans="1:20" s="117" customFormat="1" ht="21" customHeight="1" x14ac:dyDescent="0.25">
      <c r="A89" s="133"/>
      <c r="B89" s="133"/>
      <c r="C89" s="133"/>
      <c r="D89" s="133"/>
      <c r="E89" s="187"/>
      <c r="F89" s="188"/>
      <c r="G89" s="133"/>
      <c r="H89" s="133"/>
      <c r="I89" s="131" t="s">
        <v>28</v>
      </c>
      <c r="J89" s="131" t="s">
        <v>68</v>
      </c>
      <c r="K89" s="148">
        <v>0.53</v>
      </c>
      <c r="Q89" s="118"/>
    </row>
    <row r="90" spans="1:20" s="117" customFormat="1" ht="21" customHeight="1" x14ac:dyDescent="0.25">
      <c r="A90" s="133"/>
      <c r="B90" s="133"/>
      <c r="C90" s="133"/>
      <c r="D90" s="133"/>
      <c r="E90" s="187"/>
      <c r="F90" s="188"/>
      <c r="G90" s="133"/>
      <c r="H90" s="133"/>
      <c r="I90" s="131" t="s">
        <v>70</v>
      </c>
      <c r="J90" s="131" t="s">
        <v>71</v>
      </c>
      <c r="K90" s="148">
        <v>0.19</v>
      </c>
      <c r="Q90" s="118"/>
    </row>
    <row r="91" spans="1:20" s="117" customFormat="1" ht="21" customHeight="1" x14ac:dyDescent="0.25">
      <c r="A91" s="133"/>
      <c r="B91" s="133"/>
      <c r="C91" s="133"/>
      <c r="D91" s="133"/>
      <c r="E91" s="187"/>
      <c r="F91" s="188"/>
      <c r="G91" s="133"/>
      <c r="H91" s="133"/>
      <c r="I91" s="131" t="s">
        <v>72</v>
      </c>
      <c r="J91" s="131" t="s">
        <v>68</v>
      </c>
      <c r="K91" s="142">
        <v>0.05</v>
      </c>
      <c r="Q91" s="118"/>
    </row>
    <row r="92" spans="1:20" s="117" customFormat="1" ht="21" customHeight="1" x14ac:dyDescent="0.25">
      <c r="A92" s="138"/>
      <c r="B92" s="138"/>
      <c r="C92" s="138"/>
      <c r="D92" s="138"/>
      <c r="E92" s="197"/>
      <c r="F92" s="198"/>
      <c r="G92" s="138"/>
      <c r="H92" s="138"/>
      <c r="I92" s="131" t="s">
        <v>31</v>
      </c>
      <c r="J92" s="131" t="s">
        <v>68</v>
      </c>
      <c r="K92" s="148">
        <v>0.3</v>
      </c>
      <c r="Q92" s="118"/>
    </row>
    <row r="93" spans="1:20" s="117" customFormat="1" ht="59.25" customHeight="1" x14ac:dyDescent="0.25">
      <c r="A93" s="230" t="s">
        <v>175</v>
      </c>
      <c r="B93" s="230" t="s">
        <v>176</v>
      </c>
      <c r="C93" s="230" t="s">
        <v>24</v>
      </c>
      <c r="D93" s="230" t="s">
        <v>177</v>
      </c>
      <c r="E93" s="274" t="s">
        <v>178</v>
      </c>
      <c r="F93" s="275"/>
      <c r="G93" s="230" t="s">
        <v>179</v>
      </c>
      <c r="H93" s="230" t="s">
        <v>180</v>
      </c>
      <c r="I93" s="276" t="s">
        <v>69</v>
      </c>
      <c r="J93" s="276" t="s">
        <v>179</v>
      </c>
      <c r="K93" s="277">
        <v>6</v>
      </c>
      <c r="Q93" s="278"/>
      <c r="R93" s="278"/>
      <c r="S93" s="278"/>
      <c r="T93" s="278"/>
    </row>
    <row r="94" spans="1:20" s="117" customFormat="1" ht="21" customHeight="1" x14ac:dyDescent="0.25">
      <c r="A94" s="279"/>
      <c r="B94" s="280"/>
      <c r="C94" s="280"/>
      <c r="D94" s="280"/>
      <c r="E94" s="280"/>
      <c r="F94" s="280"/>
      <c r="G94" s="280"/>
      <c r="H94" s="280"/>
      <c r="I94" s="280"/>
      <c r="J94" s="280"/>
      <c r="K94" s="281"/>
      <c r="L94" s="154"/>
      <c r="M94" s="154"/>
      <c r="N94" s="154"/>
      <c r="O94" s="154"/>
      <c r="P94" s="154"/>
      <c r="Q94" s="155"/>
    </row>
    <row r="95" spans="1:20" ht="21" customHeight="1" x14ac:dyDescent="0.25">
      <c r="A95" s="156" t="s">
        <v>40</v>
      </c>
      <c r="B95" s="157"/>
      <c r="C95" s="157"/>
      <c r="D95" s="157"/>
      <c r="E95" s="157"/>
      <c r="F95" s="157"/>
      <c r="G95" s="157"/>
      <c r="H95" s="157"/>
      <c r="I95" s="157"/>
      <c r="J95" s="157"/>
      <c r="K95" s="158"/>
      <c r="L95" s="159">
        <v>2026</v>
      </c>
      <c r="M95" s="160"/>
      <c r="N95" s="160"/>
      <c r="O95" s="160"/>
      <c r="P95" s="161"/>
    </row>
    <row r="96" spans="1:20" s="117" customFormat="1" ht="40.5" customHeight="1" x14ac:dyDescent="0.25">
      <c r="A96" s="162" t="s">
        <v>49</v>
      </c>
      <c r="B96" s="163" t="s">
        <v>50</v>
      </c>
      <c r="C96" s="163" t="s">
        <v>51</v>
      </c>
      <c r="D96" s="163" t="s">
        <v>84</v>
      </c>
      <c r="E96" s="164" t="s">
        <v>85</v>
      </c>
      <c r="F96" s="165"/>
      <c r="G96" s="163" t="s">
        <v>54</v>
      </c>
      <c r="H96" s="166" t="s">
        <v>55</v>
      </c>
      <c r="I96" s="167" t="s">
        <v>56</v>
      </c>
      <c r="J96" s="167" t="s">
        <v>57</v>
      </c>
      <c r="K96" s="168" t="s">
        <v>58</v>
      </c>
      <c r="L96" s="169" t="s">
        <v>59</v>
      </c>
      <c r="M96" s="170" t="s">
        <v>86</v>
      </c>
      <c r="N96" s="170" t="s">
        <v>87</v>
      </c>
      <c r="O96" s="170" t="s">
        <v>88</v>
      </c>
      <c r="P96" s="170" t="s">
        <v>89</v>
      </c>
      <c r="Q96" s="170" t="s">
        <v>90</v>
      </c>
      <c r="R96" s="170" t="s">
        <v>91</v>
      </c>
    </row>
    <row r="97" spans="1:20" s="183" customFormat="1" ht="21" customHeight="1" x14ac:dyDescent="0.25">
      <c r="A97" s="127" t="s">
        <v>181</v>
      </c>
      <c r="B97" s="127" t="s">
        <v>182</v>
      </c>
      <c r="C97" s="127" t="s">
        <v>62</v>
      </c>
      <c r="D97" s="127" t="s">
        <v>183</v>
      </c>
      <c r="E97" s="174" t="s">
        <v>184</v>
      </c>
      <c r="F97" s="175"/>
      <c r="G97" s="127" t="s">
        <v>185</v>
      </c>
      <c r="H97" s="127" t="s">
        <v>81</v>
      </c>
      <c r="I97" s="176" t="s">
        <v>97</v>
      </c>
      <c r="J97" s="176" t="s">
        <v>98</v>
      </c>
      <c r="K97" s="177">
        <v>0</v>
      </c>
      <c r="L97" s="178">
        <v>143300</v>
      </c>
      <c r="M97" s="179"/>
      <c r="N97" s="179"/>
      <c r="O97" s="179"/>
      <c r="P97" s="179">
        <v>0</v>
      </c>
      <c r="Q97" s="282">
        <v>50</v>
      </c>
      <c r="R97" s="283">
        <v>7165000</v>
      </c>
    </row>
    <row r="98" spans="1:20" ht="21" customHeight="1" x14ac:dyDescent="0.25">
      <c r="A98" s="133"/>
      <c r="B98" s="133"/>
      <c r="C98" s="133"/>
      <c r="D98" s="133"/>
      <c r="E98" s="187"/>
      <c r="F98" s="188"/>
      <c r="G98" s="133"/>
      <c r="H98" s="133"/>
      <c r="I98" s="189" t="s">
        <v>67</v>
      </c>
      <c r="J98" s="189" t="s">
        <v>98</v>
      </c>
      <c r="K98" s="177">
        <v>0</v>
      </c>
      <c r="L98" s="190">
        <v>25000</v>
      </c>
      <c r="M98" s="191"/>
      <c r="N98" s="191"/>
      <c r="O98" s="191"/>
      <c r="P98" s="191"/>
      <c r="Q98" s="180"/>
      <c r="R98" s="192">
        <v>1250000</v>
      </c>
    </row>
    <row r="99" spans="1:20" ht="21" customHeight="1" x14ac:dyDescent="0.25">
      <c r="A99" s="133"/>
      <c r="B99" s="133"/>
      <c r="C99" s="133"/>
      <c r="D99" s="133"/>
      <c r="E99" s="187"/>
      <c r="F99" s="188"/>
      <c r="G99" s="133"/>
      <c r="H99" s="133"/>
      <c r="I99" s="189" t="s">
        <v>29</v>
      </c>
      <c r="J99" s="189" t="s">
        <v>98</v>
      </c>
      <c r="K99" s="177">
        <v>0</v>
      </c>
      <c r="L99" s="190">
        <v>1000</v>
      </c>
      <c r="M99" s="191"/>
      <c r="N99" s="191"/>
      <c r="O99" s="191"/>
      <c r="P99" s="191"/>
      <c r="Q99" s="180"/>
      <c r="R99" s="192">
        <v>50000</v>
      </c>
    </row>
    <row r="100" spans="1:20" ht="21" customHeight="1" x14ac:dyDescent="0.25">
      <c r="A100" s="133"/>
      <c r="B100" s="133"/>
      <c r="C100" s="133"/>
      <c r="D100" s="133"/>
      <c r="E100" s="187"/>
      <c r="F100" s="188"/>
      <c r="G100" s="133"/>
      <c r="H100" s="133"/>
      <c r="I100" s="189" t="s">
        <v>28</v>
      </c>
      <c r="J100" s="189" t="s">
        <v>98</v>
      </c>
      <c r="K100" s="177">
        <v>0</v>
      </c>
      <c r="L100" s="190">
        <v>800</v>
      </c>
      <c r="M100" s="191"/>
      <c r="N100" s="191"/>
      <c r="O100" s="191"/>
      <c r="P100" s="191"/>
      <c r="Q100" s="180"/>
      <c r="R100" s="192">
        <v>40000</v>
      </c>
    </row>
    <row r="101" spans="1:20" ht="21" customHeight="1" x14ac:dyDescent="0.25">
      <c r="A101" s="133"/>
      <c r="B101" s="133"/>
      <c r="C101" s="133"/>
      <c r="D101" s="133"/>
      <c r="E101" s="187"/>
      <c r="F101" s="188"/>
      <c r="G101" s="133"/>
      <c r="H101" s="133"/>
      <c r="I101" s="189" t="s">
        <v>70</v>
      </c>
      <c r="J101" s="189" t="s">
        <v>98</v>
      </c>
      <c r="K101" s="177">
        <v>0</v>
      </c>
      <c r="L101" s="190">
        <v>110000</v>
      </c>
      <c r="M101" s="191"/>
      <c r="N101" s="191"/>
      <c r="O101" s="191"/>
      <c r="P101" s="191"/>
      <c r="Q101" s="180"/>
      <c r="R101" s="192">
        <v>5500000</v>
      </c>
    </row>
    <row r="102" spans="1:20" ht="21" customHeight="1" x14ac:dyDescent="0.25">
      <c r="A102" s="133"/>
      <c r="B102" s="133"/>
      <c r="C102" s="133"/>
      <c r="D102" s="133"/>
      <c r="E102" s="187"/>
      <c r="F102" s="188"/>
      <c r="G102" s="133"/>
      <c r="H102" s="133"/>
      <c r="I102" s="189" t="s">
        <v>30</v>
      </c>
      <c r="J102" s="189" t="s">
        <v>98</v>
      </c>
      <c r="K102" s="177">
        <v>0</v>
      </c>
      <c r="L102" s="190">
        <v>4000</v>
      </c>
      <c r="M102" s="191"/>
      <c r="N102" s="191"/>
      <c r="O102" s="191"/>
      <c r="P102" s="191"/>
      <c r="Q102" s="180"/>
      <c r="R102" s="192">
        <v>200000</v>
      </c>
    </row>
    <row r="103" spans="1:20" ht="21" customHeight="1" x14ac:dyDescent="0.25">
      <c r="A103" s="138"/>
      <c r="B103" s="138"/>
      <c r="C103" s="138"/>
      <c r="D103" s="138"/>
      <c r="E103" s="197"/>
      <c r="F103" s="198"/>
      <c r="G103" s="138"/>
      <c r="H103" s="138"/>
      <c r="I103" s="284" t="s">
        <v>31</v>
      </c>
      <c r="J103" s="189" t="s">
        <v>98</v>
      </c>
      <c r="K103" s="177">
        <v>0</v>
      </c>
      <c r="L103" s="190">
        <v>2500</v>
      </c>
      <c r="M103" s="191"/>
      <c r="N103" s="191"/>
      <c r="O103" s="191"/>
      <c r="P103" s="191"/>
      <c r="Q103" s="180"/>
      <c r="R103" s="192">
        <v>125000</v>
      </c>
    </row>
    <row r="104" spans="1:20" s="183" customFormat="1" ht="21" customHeight="1" x14ac:dyDescent="0.25">
      <c r="A104" s="127" t="s">
        <v>186</v>
      </c>
      <c r="B104" s="127" t="s">
        <v>187</v>
      </c>
      <c r="C104" s="127" t="s">
        <v>62</v>
      </c>
      <c r="D104" s="127" t="s">
        <v>188</v>
      </c>
      <c r="E104" s="174" t="s">
        <v>189</v>
      </c>
      <c r="F104" s="175"/>
      <c r="G104" s="127" t="s">
        <v>190</v>
      </c>
      <c r="H104" s="127" t="s">
        <v>81</v>
      </c>
      <c r="I104" s="176" t="s">
        <v>97</v>
      </c>
      <c r="J104" s="176" t="s">
        <v>98</v>
      </c>
      <c r="K104" s="177">
        <v>0</v>
      </c>
      <c r="L104" s="178">
        <v>150000</v>
      </c>
      <c r="M104" s="179"/>
      <c r="N104" s="179"/>
      <c r="O104" s="179"/>
      <c r="P104" s="179">
        <v>0</v>
      </c>
      <c r="Q104" s="282">
        <v>5</v>
      </c>
      <c r="R104" s="283">
        <v>750000</v>
      </c>
    </row>
    <row r="105" spans="1:20" ht="21" customHeight="1" x14ac:dyDescent="0.25">
      <c r="A105" s="133"/>
      <c r="B105" s="133"/>
      <c r="C105" s="133"/>
      <c r="D105" s="133"/>
      <c r="E105" s="187"/>
      <c r="F105" s="188"/>
      <c r="G105" s="133"/>
      <c r="H105" s="133"/>
      <c r="I105" s="189" t="s">
        <v>67</v>
      </c>
      <c r="J105" s="189" t="s">
        <v>98</v>
      </c>
      <c r="K105" s="177">
        <v>0</v>
      </c>
      <c r="L105" s="190">
        <v>30000</v>
      </c>
      <c r="M105" s="191"/>
      <c r="N105" s="191"/>
      <c r="O105" s="191"/>
      <c r="P105" s="191"/>
      <c r="Q105" s="180"/>
      <c r="R105" s="192">
        <v>150000</v>
      </c>
    </row>
    <row r="106" spans="1:20" ht="21" customHeight="1" x14ac:dyDescent="0.25">
      <c r="A106" s="133"/>
      <c r="B106" s="133"/>
      <c r="C106" s="133"/>
      <c r="D106" s="133"/>
      <c r="E106" s="187"/>
      <c r="F106" s="188"/>
      <c r="G106" s="133"/>
      <c r="H106" s="133"/>
      <c r="I106" s="189" t="s">
        <v>29</v>
      </c>
      <c r="J106" s="189" t="s">
        <v>98</v>
      </c>
      <c r="K106" s="177">
        <v>0</v>
      </c>
      <c r="L106" s="190">
        <v>7000</v>
      </c>
      <c r="M106" s="191"/>
      <c r="N106" s="191"/>
      <c r="O106" s="191"/>
      <c r="P106" s="191"/>
      <c r="Q106" s="180"/>
      <c r="R106" s="192">
        <v>35000</v>
      </c>
    </row>
    <row r="107" spans="1:20" ht="21" customHeight="1" x14ac:dyDescent="0.25">
      <c r="A107" s="133"/>
      <c r="B107" s="133"/>
      <c r="C107" s="133"/>
      <c r="D107" s="133"/>
      <c r="E107" s="187"/>
      <c r="F107" s="188"/>
      <c r="G107" s="133"/>
      <c r="H107" s="133"/>
      <c r="I107" s="189" t="s">
        <v>28</v>
      </c>
      <c r="J107" s="189" t="s">
        <v>98</v>
      </c>
      <c r="K107" s="177">
        <v>0</v>
      </c>
      <c r="L107" s="190">
        <v>3000</v>
      </c>
      <c r="M107" s="191"/>
      <c r="N107" s="191"/>
      <c r="O107" s="191"/>
      <c r="P107" s="191"/>
      <c r="Q107" s="180"/>
      <c r="R107" s="192">
        <v>15000</v>
      </c>
    </row>
    <row r="108" spans="1:20" ht="21" customHeight="1" x14ac:dyDescent="0.25">
      <c r="A108" s="133"/>
      <c r="B108" s="133"/>
      <c r="C108" s="133"/>
      <c r="D108" s="133"/>
      <c r="E108" s="187"/>
      <c r="F108" s="188"/>
      <c r="G108" s="133"/>
      <c r="H108" s="133"/>
      <c r="I108" s="189" t="s">
        <v>70</v>
      </c>
      <c r="J108" s="189" t="s">
        <v>98</v>
      </c>
      <c r="K108" s="177">
        <v>0</v>
      </c>
      <c r="L108" s="190">
        <v>100000</v>
      </c>
      <c r="M108" s="191"/>
      <c r="N108" s="191"/>
      <c r="O108" s="191"/>
      <c r="P108" s="191"/>
      <c r="Q108" s="180"/>
      <c r="R108" s="192">
        <v>500000</v>
      </c>
    </row>
    <row r="109" spans="1:20" ht="21" customHeight="1" x14ac:dyDescent="0.25">
      <c r="A109" s="133"/>
      <c r="B109" s="133"/>
      <c r="C109" s="133"/>
      <c r="D109" s="133"/>
      <c r="E109" s="187"/>
      <c r="F109" s="188"/>
      <c r="G109" s="133"/>
      <c r="H109" s="133"/>
      <c r="I109" s="189" t="s">
        <v>30</v>
      </c>
      <c r="J109" s="189" t="s">
        <v>98</v>
      </c>
      <c r="K109" s="177">
        <v>0</v>
      </c>
      <c r="L109" s="190">
        <v>5000</v>
      </c>
      <c r="M109" s="191"/>
      <c r="N109" s="191"/>
      <c r="O109" s="191"/>
      <c r="P109" s="191"/>
      <c r="Q109" s="180"/>
      <c r="R109" s="192">
        <v>25000</v>
      </c>
    </row>
    <row r="110" spans="1:20" ht="21" customHeight="1" x14ac:dyDescent="0.25">
      <c r="A110" s="138"/>
      <c r="B110" s="138"/>
      <c r="C110" s="138"/>
      <c r="D110" s="138"/>
      <c r="E110" s="197"/>
      <c r="F110" s="198"/>
      <c r="G110" s="138"/>
      <c r="H110" s="138"/>
      <c r="I110" s="284" t="s">
        <v>31</v>
      </c>
      <c r="J110" s="189" t="s">
        <v>98</v>
      </c>
      <c r="K110" s="177">
        <v>0</v>
      </c>
      <c r="L110" s="190">
        <v>5000</v>
      </c>
      <c r="M110" s="191"/>
      <c r="N110" s="191"/>
      <c r="O110" s="191"/>
      <c r="P110" s="191"/>
      <c r="Q110" s="180"/>
      <c r="R110" s="192">
        <v>25000</v>
      </c>
    </row>
    <row r="111" spans="1:20" s="183" customFormat="1" ht="21" customHeight="1" x14ac:dyDescent="0.25">
      <c r="A111" s="127" t="s">
        <v>191</v>
      </c>
      <c r="B111" s="127" t="s">
        <v>192</v>
      </c>
      <c r="C111" s="127" t="s">
        <v>24</v>
      </c>
      <c r="D111" s="127" t="s">
        <v>193</v>
      </c>
      <c r="E111" s="174" t="s">
        <v>194</v>
      </c>
      <c r="F111" s="175"/>
      <c r="G111" s="127" t="s">
        <v>195</v>
      </c>
      <c r="H111" s="127" t="s">
        <v>81</v>
      </c>
      <c r="I111" s="176" t="s">
        <v>97</v>
      </c>
      <c r="J111" s="176" t="s">
        <v>98</v>
      </c>
      <c r="K111" s="177">
        <v>119022</v>
      </c>
      <c r="L111" s="178">
        <v>137450</v>
      </c>
      <c r="M111" s="179"/>
      <c r="N111" s="179"/>
      <c r="O111" s="179"/>
      <c r="P111" s="179">
        <v>0</v>
      </c>
      <c r="Q111" s="285">
        <v>15</v>
      </c>
      <c r="R111" s="286">
        <v>2061750</v>
      </c>
      <c r="S111" s="210"/>
      <c r="T111" s="210"/>
    </row>
    <row r="112" spans="1:20" ht="21" customHeight="1" x14ac:dyDescent="0.25">
      <c r="A112" s="133"/>
      <c r="B112" s="133"/>
      <c r="C112" s="133"/>
      <c r="D112" s="133"/>
      <c r="E112" s="187"/>
      <c r="F112" s="188"/>
      <c r="G112" s="133"/>
      <c r="H112" s="133"/>
      <c r="I112" s="189" t="s">
        <v>67</v>
      </c>
      <c r="J112" s="189" t="s">
        <v>98</v>
      </c>
      <c r="K112" s="177">
        <v>62978</v>
      </c>
      <c r="L112" s="190">
        <v>60000</v>
      </c>
      <c r="M112" s="191"/>
      <c r="N112" s="191"/>
      <c r="O112" s="191"/>
      <c r="P112" s="191"/>
      <c r="Q112" s="180"/>
      <c r="R112" s="192">
        <v>900000</v>
      </c>
    </row>
    <row r="113" spans="1:21" ht="21" customHeight="1" x14ac:dyDescent="0.25">
      <c r="A113" s="133"/>
      <c r="B113" s="133"/>
      <c r="C113" s="133"/>
      <c r="D113" s="133"/>
      <c r="E113" s="187"/>
      <c r="F113" s="188"/>
      <c r="G113" s="133"/>
      <c r="H113" s="133"/>
      <c r="I113" s="189" t="s">
        <v>29</v>
      </c>
      <c r="J113" s="189" t="s">
        <v>98</v>
      </c>
      <c r="K113" s="177">
        <v>9128</v>
      </c>
      <c r="L113" s="190">
        <v>10000</v>
      </c>
      <c r="M113" s="191"/>
      <c r="N113" s="191"/>
      <c r="O113" s="191"/>
      <c r="P113" s="191"/>
      <c r="Q113" s="180"/>
      <c r="R113" s="192">
        <v>150000</v>
      </c>
      <c r="U113" s="193"/>
    </row>
    <row r="114" spans="1:21" ht="21" customHeight="1" x14ac:dyDescent="0.25">
      <c r="A114" s="133"/>
      <c r="B114" s="133"/>
      <c r="C114" s="133"/>
      <c r="D114" s="133"/>
      <c r="E114" s="187"/>
      <c r="F114" s="188"/>
      <c r="G114" s="133"/>
      <c r="H114" s="133"/>
      <c r="I114" s="189" t="s">
        <v>28</v>
      </c>
      <c r="J114" s="189" t="s">
        <v>98</v>
      </c>
      <c r="K114" s="177">
        <v>2654</v>
      </c>
      <c r="L114" s="190">
        <v>2250</v>
      </c>
      <c r="M114" s="191"/>
      <c r="N114" s="191"/>
      <c r="O114" s="191"/>
      <c r="P114" s="191"/>
      <c r="Q114" s="180"/>
      <c r="R114" s="192">
        <v>33750</v>
      </c>
    </row>
    <row r="115" spans="1:21" ht="21" customHeight="1" x14ac:dyDescent="0.25">
      <c r="A115" s="133"/>
      <c r="B115" s="133"/>
      <c r="C115" s="133"/>
      <c r="D115" s="133"/>
      <c r="E115" s="187"/>
      <c r="F115" s="188"/>
      <c r="G115" s="133"/>
      <c r="H115" s="133"/>
      <c r="I115" s="189" t="s">
        <v>70</v>
      </c>
      <c r="J115" s="189" t="s">
        <v>98</v>
      </c>
      <c r="K115" s="177">
        <v>42795</v>
      </c>
      <c r="L115" s="190">
        <v>60500</v>
      </c>
      <c r="M115" s="191"/>
      <c r="N115" s="191"/>
      <c r="O115" s="191"/>
      <c r="P115" s="191"/>
      <c r="Q115" s="180"/>
      <c r="R115" s="192">
        <v>907500</v>
      </c>
    </row>
    <row r="116" spans="1:21" ht="21" customHeight="1" x14ac:dyDescent="0.25">
      <c r="A116" s="133"/>
      <c r="B116" s="133"/>
      <c r="C116" s="133"/>
      <c r="D116" s="133"/>
      <c r="E116" s="187"/>
      <c r="F116" s="188"/>
      <c r="G116" s="133"/>
      <c r="H116" s="133"/>
      <c r="I116" s="189" t="s">
        <v>30</v>
      </c>
      <c r="J116" s="189" t="s">
        <v>98</v>
      </c>
      <c r="K116" s="177">
        <v>808</v>
      </c>
      <c r="L116" s="190">
        <v>4000</v>
      </c>
      <c r="M116" s="191"/>
      <c r="N116" s="191"/>
      <c r="O116" s="191"/>
      <c r="P116" s="191"/>
      <c r="Q116" s="180"/>
      <c r="R116" s="192">
        <v>60000</v>
      </c>
    </row>
    <row r="117" spans="1:21" ht="21" customHeight="1" x14ac:dyDescent="0.25">
      <c r="A117" s="138"/>
      <c r="B117" s="138"/>
      <c r="C117" s="138"/>
      <c r="D117" s="138"/>
      <c r="E117" s="197"/>
      <c r="F117" s="198"/>
      <c r="G117" s="138"/>
      <c r="H117" s="138"/>
      <c r="I117" s="284" t="s">
        <v>31</v>
      </c>
      <c r="J117" s="189" t="s">
        <v>98</v>
      </c>
      <c r="K117" s="177">
        <v>659</v>
      </c>
      <c r="L117" s="190">
        <v>700</v>
      </c>
      <c r="M117" s="191"/>
      <c r="N117" s="191"/>
      <c r="O117" s="191"/>
      <c r="P117" s="191"/>
      <c r="Q117" s="180"/>
      <c r="R117" s="192">
        <v>10500</v>
      </c>
    </row>
    <row r="118" spans="1:21" s="183" customFormat="1" ht="21" customHeight="1" x14ac:dyDescent="0.25">
      <c r="A118" s="127" t="s">
        <v>196</v>
      </c>
      <c r="B118" s="127" t="s">
        <v>197</v>
      </c>
      <c r="C118" s="127" t="s">
        <v>198</v>
      </c>
      <c r="D118" s="127" t="s">
        <v>199</v>
      </c>
      <c r="E118" s="174" t="s">
        <v>200</v>
      </c>
      <c r="F118" s="175"/>
      <c r="G118" s="127" t="s">
        <v>201</v>
      </c>
      <c r="H118" s="127" t="s">
        <v>81</v>
      </c>
      <c r="I118" s="176" t="s">
        <v>97</v>
      </c>
      <c r="J118" s="176" t="s">
        <v>98</v>
      </c>
      <c r="K118" s="177">
        <v>0</v>
      </c>
      <c r="L118" s="178">
        <v>50000</v>
      </c>
      <c r="M118" s="179"/>
      <c r="N118" s="179"/>
      <c r="O118" s="179"/>
      <c r="P118" s="179">
        <v>0</v>
      </c>
      <c r="Q118" s="282">
        <v>10</v>
      </c>
      <c r="R118" s="283">
        <v>500000</v>
      </c>
    </row>
    <row r="119" spans="1:21" ht="21" customHeight="1" x14ac:dyDescent="0.25">
      <c r="A119" s="133"/>
      <c r="B119" s="133"/>
      <c r="C119" s="133"/>
      <c r="D119" s="133"/>
      <c r="E119" s="187"/>
      <c r="F119" s="188"/>
      <c r="G119" s="133"/>
      <c r="H119" s="133"/>
      <c r="I119" s="189" t="s">
        <v>67</v>
      </c>
      <c r="J119" s="189" t="s">
        <v>98</v>
      </c>
      <c r="K119" s="177">
        <v>0</v>
      </c>
      <c r="L119" s="190">
        <v>27000</v>
      </c>
      <c r="M119" s="191"/>
      <c r="N119" s="191"/>
      <c r="O119" s="191"/>
      <c r="P119" s="191"/>
      <c r="Q119" s="180"/>
      <c r="R119" s="192">
        <v>270000</v>
      </c>
    </row>
    <row r="120" spans="1:21" ht="21" customHeight="1" x14ac:dyDescent="0.25">
      <c r="A120" s="133"/>
      <c r="B120" s="133"/>
      <c r="C120" s="133"/>
      <c r="D120" s="133"/>
      <c r="E120" s="187"/>
      <c r="F120" s="188"/>
      <c r="G120" s="133"/>
      <c r="H120" s="133"/>
      <c r="I120" s="189" t="s">
        <v>29</v>
      </c>
      <c r="J120" s="189" t="s">
        <v>98</v>
      </c>
      <c r="K120" s="177">
        <v>0</v>
      </c>
      <c r="L120" s="190">
        <v>2000</v>
      </c>
      <c r="M120" s="191"/>
      <c r="N120" s="191"/>
      <c r="O120" s="191"/>
      <c r="P120" s="191"/>
      <c r="Q120" s="180"/>
      <c r="R120" s="192">
        <v>20000</v>
      </c>
    </row>
    <row r="121" spans="1:21" ht="21" customHeight="1" x14ac:dyDescent="0.25">
      <c r="A121" s="133"/>
      <c r="B121" s="133"/>
      <c r="C121" s="133"/>
      <c r="D121" s="133"/>
      <c r="E121" s="187"/>
      <c r="F121" s="188"/>
      <c r="G121" s="133"/>
      <c r="H121" s="133"/>
      <c r="I121" s="189" t="s">
        <v>28</v>
      </c>
      <c r="J121" s="189" t="s">
        <v>98</v>
      </c>
      <c r="K121" s="177">
        <v>0</v>
      </c>
      <c r="L121" s="190">
        <v>500</v>
      </c>
      <c r="M121" s="191"/>
      <c r="N121" s="191"/>
      <c r="O121" s="191"/>
      <c r="P121" s="191"/>
      <c r="Q121" s="180"/>
      <c r="R121" s="192">
        <v>5000</v>
      </c>
    </row>
    <row r="122" spans="1:21" ht="21" customHeight="1" x14ac:dyDescent="0.25">
      <c r="A122" s="133"/>
      <c r="B122" s="133"/>
      <c r="C122" s="133"/>
      <c r="D122" s="133"/>
      <c r="E122" s="187"/>
      <c r="F122" s="188"/>
      <c r="G122" s="133"/>
      <c r="H122" s="133"/>
      <c r="I122" s="189" t="s">
        <v>70</v>
      </c>
      <c r="J122" s="189" t="s">
        <v>98</v>
      </c>
      <c r="K122" s="177">
        <v>0</v>
      </c>
      <c r="L122" s="190">
        <v>20000</v>
      </c>
      <c r="M122" s="191"/>
      <c r="N122" s="191"/>
      <c r="O122" s="191"/>
      <c r="P122" s="191"/>
      <c r="Q122" s="180"/>
      <c r="R122" s="192">
        <v>200000</v>
      </c>
    </row>
    <row r="123" spans="1:21" ht="21" customHeight="1" x14ac:dyDescent="0.25">
      <c r="A123" s="133"/>
      <c r="B123" s="133"/>
      <c r="C123" s="133"/>
      <c r="D123" s="133"/>
      <c r="E123" s="187"/>
      <c r="F123" s="188"/>
      <c r="G123" s="133"/>
      <c r="H123" s="133"/>
      <c r="I123" s="189" t="s">
        <v>30</v>
      </c>
      <c r="J123" s="189" t="s">
        <v>98</v>
      </c>
      <c r="K123" s="177">
        <v>0</v>
      </c>
      <c r="L123" s="190">
        <v>500</v>
      </c>
      <c r="M123" s="191"/>
      <c r="N123" s="191"/>
      <c r="O123" s="191"/>
      <c r="P123" s="191"/>
      <c r="Q123" s="180"/>
      <c r="R123" s="192">
        <v>5000</v>
      </c>
    </row>
    <row r="124" spans="1:21" ht="21" customHeight="1" x14ac:dyDescent="0.25">
      <c r="A124" s="138"/>
      <c r="B124" s="138"/>
      <c r="C124" s="138"/>
      <c r="D124" s="138"/>
      <c r="E124" s="197"/>
      <c r="F124" s="198"/>
      <c r="G124" s="138"/>
      <c r="H124" s="138"/>
      <c r="I124" s="284" t="s">
        <v>31</v>
      </c>
      <c r="J124" s="189" t="s">
        <v>98</v>
      </c>
      <c r="K124" s="177">
        <v>0</v>
      </c>
      <c r="L124" s="190"/>
      <c r="M124" s="191"/>
      <c r="N124" s="191"/>
      <c r="O124" s="191"/>
      <c r="P124" s="191"/>
      <c r="Q124" s="180"/>
      <c r="R124" s="192">
        <v>0</v>
      </c>
    </row>
    <row r="125" spans="1:21" s="183" customFormat="1" ht="21" customHeight="1" x14ac:dyDescent="0.25">
      <c r="A125" s="127" t="s">
        <v>202</v>
      </c>
      <c r="B125" s="127" t="s">
        <v>203</v>
      </c>
      <c r="C125" s="127" t="s">
        <v>62</v>
      </c>
      <c r="D125" s="127" t="s">
        <v>183</v>
      </c>
      <c r="E125" s="174" t="s">
        <v>204</v>
      </c>
      <c r="F125" s="175"/>
      <c r="G125" s="127" t="s">
        <v>185</v>
      </c>
      <c r="H125" s="127" t="s">
        <v>81</v>
      </c>
      <c r="I125" s="176" t="s">
        <v>97</v>
      </c>
      <c r="J125" s="176" t="s">
        <v>98</v>
      </c>
      <c r="K125" s="177">
        <v>0</v>
      </c>
      <c r="L125" s="178">
        <v>80000</v>
      </c>
      <c r="M125" s="179"/>
      <c r="N125" s="179"/>
      <c r="O125" s="179"/>
      <c r="P125" s="179">
        <v>0</v>
      </c>
      <c r="Q125" s="282">
        <v>30</v>
      </c>
      <c r="R125" s="287">
        <v>2400000</v>
      </c>
    </row>
    <row r="126" spans="1:21" ht="21" customHeight="1" x14ac:dyDescent="0.25">
      <c r="A126" s="133"/>
      <c r="B126" s="133"/>
      <c r="C126" s="133"/>
      <c r="D126" s="133"/>
      <c r="E126" s="187"/>
      <c r="F126" s="188"/>
      <c r="G126" s="133"/>
      <c r="H126" s="133"/>
      <c r="I126" s="189" t="s">
        <v>67</v>
      </c>
      <c r="J126" s="189" t="s">
        <v>98</v>
      </c>
      <c r="K126" s="177">
        <v>0</v>
      </c>
      <c r="L126" s="190">
        <v>15500</v>
      </c>
      <c r="M126" s="191"/>
      <c r="N126" s="191"/>
      <c r="O126" s="191"/>
      <c r="P126" s="191"/>
      <c r="Q126" s="180"/>
      <c r="R126" s="288"/>
    </row>
    <row r="127" spans="1:21" ht="21" customHeight="1" x14ac:dyDescent="0.25">
      <c r="A127" s="133"/>
      <c r="B127" s="133"/>
      <c r="C127" s="133"/>
      <c r="D127" s="133"/>
      <c r="E127" s="187"/>
      <c r="F127" s="188"/>
      <c r="G127" s="133"/>
      <c r="H127" s="133"/>
      <c r="I127" s="189" t="s">
        <v>29</v>
      </c>
      <c r="J127" s="189" t="s">
        <v>98</v>
      </c>
      <c r="K127" s="177">
        <v>0</v>
      </c>
      <c r="L127" s="190">
        <v>1000</v>
      </c>
      <c r="M127" s="191"/>
      <c r="N127" s="191"/>
      <c r="O127" s="191"/>
      <c r="P127" s="191"/>
      <c r="Q127" s="180"/>
      <c r="R127" s="288"/>
    </row>
    <row r="128" spans="1:21" ht="21" customHeight="1" x14ac:dyDescent="0.25">
      <c r="A128" s="133"/>
      <c r="B128" s="133"/>
      <c r="C128" s="133"/>
      <c r="D128" s="133"/>
      <c r="E128" s="187"/>
      <c r="F128" s="188"/>
      <c r="G128" s="133"/>
      <c r="H128" s="133"/>
      <c r="I128" s="189" t="s">
        <v>28</v>
      </c>
      <c r="J128" s="189" t="s">
        <v>98</v>
      </c>
      <c r="K128" s="177">
        <v>0</v>
      </c>
      <c r="L128" s="190">
        <v>500</v>
      </c>
      <c r="M128" s="191"/>
      <c r="N128" s="191"/>
      <c r="O128" s="191"/>
      <c r="P128" s="191"/>
      <c r="Q128" s="180"/>
      <c r="R128" s="288"/>
    </row>
    <row r="129" spans="1:20" ht="21" customHeight="1" x14ac:dyDescent="0.25">
      <c r="A129" s="133"/>
      <c r="B129" s="133"/>
      <c r="C129" s="133"/>
      <c r="D129" s="133"/>
      <c r="E129" s="187"/>
      <c r="F129" s="188"/>
      <c r="G129" s="133"/>
      <c r="H129" s="133"/>
      <c r="I129" s="189" t="s">
        <v>70</v>
      </c>
      <c r="J129" s="189" t="s">
        <v>98</v>
      </c>
      <c r="K129" s="177">
        <v>0</v>
      </c>
      <c r="L129" s="190">
        <v>60000</v>
      </c>
      <c r="M129" s="191"/>
      <c r="N129" s="191"/>
      <c r="O129" s="191"/>
      <c r="P129" s="191"/>
      <c r="Q129" s="180"/>
      <c r="R129" s="288"/>
    </row>
    <row r="130" spans="1:20" ht="21" customHeight="1" x14ac:dyDescent="0.25">
      <c r="A130" s="133"/>
      <c r="B130" s="133"/>
      <c r="C130" s="133"/>
      <c r="D130" s="133"/>
      <c r="E130" s="187"/>
      <c r="F130" s="188"/>
      <c r="G130" s="133"/>
      <c r="H130" s="133"/>
      <c r="I130" s="189" t="s">
        <v>30</v>
      </c>
      <c r="J130" s="189" t="s">
        <v>98</v>
      </c>
      <c r="K130" s="177">
        <v>0</v>
      </c>
      <c r="L130" s="190">
        <v>1000</v>
      </c>
      <c r="M130" s="191"/>
      <c r="N130" s="191"/>
      <c r="O130" s="191"/>
      <c r="P130" s="191"/>
      <c r="Q130" s="180"/>
      <c r="R130" s="288"/>
    </row>
    <row r="131" spans="1:20" ht="21" customHeight="1" x14ac:dyDescent="0.25">
      <c r="A131" s="138"/>
      <c r="B131" s="138"/>
      <c r="C131" s="138"/>
      <c r="D131" s="138"/>
      <c r="E131" s="197"/>
      <c r="F131" s="198"/>
      <c r="G131" s="138"/>
      <c r="H131" s="138"/>
      <c r="I131" s="284" t="s">
        <v>31</v>
      </c>
      <c r="J131" s="189" t="s">
        <v>98</v>
      </c>
      <c r="K131" s="177">
        <v>0</v>
      </c>
      <c r="L131" s="190">
        <v>2000</v>
      </c>
      <c r="M131" s="191"/>
      <c r="N131" s="191"/>
      <c r="O131" s="191"/>
      <c r="P131" s="191"/>
      <c r="Q131" s="180"/>
      <c r="R131" s="288"/>
    </row>
    <row r="132" spans="1:20" s="183" customFormat="1" ht="21" customHeight="1" x14ac:dyDescent="0.25">
      <c r="A132" s="127" t="s">
        <v>205</v>
      </c>
      <c r="B132" s="127" t="s">
        <v>206</v>
      </c>
      <c r="C132" s="127" t="s">
        <v>23</v>
      </c>
      <c r="D132" s="127" t="s">
        <v>207</v>
      </c>
      <c r="E132" s="174" t="s">
        <v>208</v>
      </c>
      <c r="F132" s="175"/>
      <c r="G132" s="127" t="s">
        <v>209</v>
      </c>
      <c r="H132" s="127" t="s">
        <v>81</v>
      </c>
      <c r="I132" s="176" t="s">
        <v>97</v>
      </c>
      <c r="J132" s="176" t="s">
        <v>98</v>
      </c>
      <c r="K132" s="177">
        <v>156145</v>
      </c>
      <c r="L132" s="178">
        <v>110000</v>
      </c>
      <c r="M132" s="179"/>
      <c r="N132" s="179"/>
      <c r="O132" s="179"/>
      <c r="P132" s="179">
        <v>0</v>
      </c>
      <c r="Q132" s="282">
        <v>35</v>
      </c>
      <c r="R132" s="287">
        <v>3850000</v>
      </c>
    </row>
    <row r="133" spans="1:20" ht="21" customHeight="1" x14ac:dyDescent="0.25">
      <c r="A133" s="133"/>
      <c r="B133" s="133"/>
      <c r="C133" s="133"/>
      <c r="D133" s="133"/>
      <c r="E133" s="187"/>
      <c r="F133" s="188"/>
      <c r="G133" s="133"/>
      <c r="H133" s="133"/>
      <c r="I133" s="189" t="s">
        <v>67</v>
      </c>
      <c r="J133" s="189" t="s">
        <v>98</v>
      </c>
      <c r="K133" s="177">
        <v>88456</v>
      </c>
      <c r="L133" s="190">
        <v>62000</v>
      </c>
      <c r="M133" s="191"/>
      <c r="N133" s="191"/>
      <c r="O133" s="191"/>
      <c r="P133" s="191"/>
      <c r="Q133" s="180"/>
      <c r="R133" s="288"/>
    </row>
    <row r="134" spans="1:20" ht="21" customHeight="1" x14ac:dyDescent="0.25">
      <c r="A134" s="133"/>
      <c r="B134" s="133"/>
      <c r="C134" s="133"/>
      <c r="D134" s="133"/>
      <c r="E134" s="187"/>
      <c r="F134" s="188"/>
      <c r="G134" s="133"/>
      <c r="H134" s="133"/>
      <c r="I134" s="189" t="s">
        <v>29</v>
      </c>
      <c r="J134" s="189" t="s">
        <v>98</v>
      </c>
      <c r="K134" s="177">
        <v>7396</v>
      </c>
      <c r="L134" s="190">
        <v>4500</v>
      </c>
      <c r="M134" s="191"/>
      <c r="N134" s="191"/>
      <c r="O134" s="191"/>
      <c r="P134" s="191"/>
      <c r="Q134" s="180"/>
      <c r="R134" s="288"/>
    </row>
    <row r="135" spans="1:20" ht="21" customHeight="1" x14ac:dyDescent="0.25">
      <c r="A135" s="133"/>
      <c r="B135" s="133"/>
      <c r="C135" s="133"/>
      <c r="D135" s="133"/>
      <c r="E135" s="187"/>
      <c r="F135" s="188"/>
      <c r="G135" s="133"/>
      <c r="H135" s="133"/>
      <c r="I135" s="189" t="s">
        <v>28</v>
      </c>
      <c r="J135" s="189" t="s">
        <v>98</v>
      </c>
      <c r="K135" s="177">
        <v>19343</v>
      </c>
      <c r="L135" s="190">
        <v>900</v>
      </c>
      <c r="M135" s="191"/>
      <c r="N135" s="191"/>
      <c r="O135" s="191"/>
      <c r="P135" s="191"/>
      <c r="Q135" s="180"/>
      <c r="R135" s="288"/>
    </row>
    <row r="136" spans="1:20" ht="21" customHeight="1" x14ac:dyDescent="0.25">
      <c r="A136" s="133"/>
      <c r="B136" s="133"/>
      <c r="C136" s="133"/>
      <c r="D136" s="133"/>
      <c r="E136" s="187"/>
      <c r="F136" s="188"/>
      <c r="G136" s="133"/>
      <c r="H136" s="133"/>
      <c r="I136" s="189" t="s">
        <v>70</v>
      </c>
      <c r="J136" s="189" t="s">
        <v>98</v>
      </c>
      <c r="K136" s="177">
        <v>59919</v>
      </c>
      <c r="L136" s="190">
        <v>42000</v>
      </c>
      <c r="M136" s="191"/>
      <c r="N136" s="191"/>
      <c r="O136" s="191"/>
      <c r="P136" s="191"/>
      <c r="Q136" s="180"/>
      <c r="R136" s="288"/>
    </row>
    <row r="137" spans="1:20" ht="21" customHeight="1" x14ac:dyDescent="0.25">
      <c r="A137" s="133"/>
      <c r="B137" s="133"/>
      <c r="C137" s="133"/>
      <c r="D137" s="133"/>
      <c r="E137" s="187"/>
      <c r="F137" s="188"/>
      <c r="G137" s="133"/>
      <c r="H137" s="133"/>
      <c r="I137" s="189" t="s">
        <v>30</v>
      </c>
      <c r="J137" s="189" t="s">
        <v>98</v>
      </c>
      <c r="K137" s="177">
        <v>726</v>
      </c>
      <c r="L137" s="190">
        <v>600</v>
      </c>
      <c r="M137" s="191"/>
      <c r="N137" s="191"/>
      <c r="O137" s="191"/>
      <c r="P137" s="191"/>
      <c r="Q137" s="180"/>
      <c r="R137" s="288"/>
    </row>
    <row r="138" spans="1:20" ht="21" customHeight="1" x14ac:dyDescent="0.25">
      <c r="A138" s="138"/>
      <c r="B138" s="138"/>
      <c r="C138" s="138"/>
      <c r="D138" s="138"/>
      <c r="E138" s="197"/>
      <c r="F138" s="198"/>
      <c r="G138" s="138"/>
      <c r="H138" s="138"/>
      <c r="I138" s="284" t="s">
        <v>31</v>
      </c>
      <c r="J138" s="189" t="s">
        <v>98</v>
      </c>
      <c r="K138" s="177">
        <v>133</v>
      </c>
      <c r="L138" s="190"/>
      <c r="M138" s="191"/>
      <c r="N138" s="191"/>
      <c r="O138" s="191"/>
      <c r="P138" s="191"/>
      <c r="Q138" s="180"/>
      <c r="R138" s="288"/>
    </row>
    <row r="139" spans="1:20" ht="54" customHeight="1" x14ac:dyDescent="0.25">
      <c r="A139" s="203" t="s">
        <v>210</v>
      </c>
      <c r="B139" s="203" t="s">
        <v>211</v>
      </c>
      <c r="C139" s="230" t="s">
        <v>24</v>
      </c>
      <c r="D139" s="289" t="s">
        <v>212</v>
      </c>
      <c r="E139" s="290" t="s">
        <v>213</v>
      </c>
      <c r="F139" s="291"/>
      <c r="G139" s="289" t="s">
        <v>179</v>
      </c>
      <c r="H139" s="131" t="s">
        <v>214</v>
      </c>
      <c r="I139" s="284" t="s">
        <v>215</v>
      </c>
      <c r="J139" s="189" t="s">
        <v>179</v>
      </c>
      <c r="K139" s="177">
        <v>0</v>
      </c>
      <c r="L139" s="190">
        <v>50</v>
      </c>
      <c r="M139" s="191"/>
      <c r="N139" s="191"/>
      <c r="O139" s="191"/>
      <c r="P139" s="191"/>
      <c r="Q139" s="208">
        <v>15000</v>
      </c>
      <c r="R139" s="292">
        <v>750000</v>
      </c>
      <c r="S139" s="278"/>
      <c r="T139" s="278"/>
    </row>
    <row r="140" spans="1:20" ht="54" customHeight="1" x14ac:dyDescent="0.25">
      <c r="A140" s="230" t="s">
        <v>216</v>
      </c>
      <c r="B140" s="230" t="s">
        <v>217</v>
      </c>
      <c r="C140" s="230" t="s">
        <v>62</v>
      </c>
      <c r="D140" s="293" t="s">
        <v>218</v>
      </c>
      <c r="E140" s="290" t="s">
        <v>219</v>
      </c>
      <c r="F140" s="291"/>
      <c r="G140" s="293" t="s">
        <v>220</v>
      </c>
      <c r="H140" s="276" t="s">
        <v>214</v>
      </c>
      <c r="I140" s="294" t="s">
        <v>221</v>
      </c>
      <c r="J140" s="295" t="s">
        <v>98</v>
      </c>
      <c r="K140" s="242">
        <v>0</v>
      </c>
      <c r="L140" s="296">
        <v>40</v>
      </c>
      <c r="M140" s="247"/>
      <c r="N140" s="247"/>
      <c r="O140" s="247"/>
      <c r="P140" s="247"/>
      <c r="Q140" s="297">
        <v>15000</v>
      </c>
      <c r="R140" s="298">
        <v>600000</v>
      </c>
      <c r="S140" s="278"/>
      <c r="T140" s="278"/>
    </row>
    <row r="141" spans="1:20" ht="94.5" customHeight="1" x14ac:dyDescent="0.25">
      <c r="A141" s="252" t="s">
        <v>222</v>
      </c>
      <c r="B141" s="252" t="s">
        <v>176</v>
      </c>
      <c r="C141" s="230" t="s">
        <v>24</v>
      </c>
      <c r="D141" s="203" t="s">
        <v>177</v>
      </c>
      <c r="E141" s="204" t="s">
        <v>223</v>
      </c>
      <c r="F141" s="205"/>
      <c r="G141" s="203" t="s">
        <v>179</v>
      </c>
      <c r="H141" s="203" t="s">
        <v>180</v>
      </c>
      <c r="I141" s="131" t="s">
        <v>69</v>
      </c>
      <c r="J141" s="131" t="s">
        <v>179</v>
      </c>
      <c r="K141" s="299"/>
      <c r="L141" s="300">
        <v>5</v>
      </c>
      <c r="M141" s="254"/>
      <c r="N141" s="254"/>
      <c r="O141" s="254"/>
      <c r="P141" s="254"/>
      <c r="Q141" s="301">
        <v>15000</v>
      </c>
      <c r="R141" s="302">
        <v>75000</v>
      </c>
      <c r="S141" s="278"/>
      <c r="T141" s="278"/>
    </row>
    <row r="142" spans="1:20" s="117" customFormat="1" ht="21" customHeight="1" x14ac:dyDescent="0.25">
      <c r="A142" s="149"/>
      <c r="B142" s="150"/>
      <c r="C142" s="150"/>
      <c r="D142" s="153"/>
      <c r="E142" s="153"/>
      <c r="F142" s="153"/>
      <c r="G142" s="153"/>
      <c r="H142" s="153"/>
      <c r="I142" s="153"/>
      <c r="J142" s="153"/>
      <c r="K142" s="154"/>
      <c r="L142" s="154"/>
      <c r="M142" s="154"/>
      <c r="N142" s="154"/>
      <c r="O142" s="154"/>
      <c r="P142" s="154"/>
      <c r="Q142" s="155"/>
    </row>
    <row r="143" spans="1:20" ht="26.45" customHeight="1" x14ac:dyDescent="0.25">
      <c r="A143" s="211" t="s">
        <v>224</v>
      </c>
      <c r="B143" s="212"/>
      <c r="C143" s="212"/>
      <c r="D143" s="212"/>
      <c r="E143" s="212"/>
      <c r="F143" s="212"/>
      <c r="G143" s="212"/>
      <c r="H143" s="212"/>
      <c r="I143" s="212"/>
      <c r="J143" s="212"/>
      <c r="K143" s="213"/>
      <c r="L143" s="303" t="s">
        <v>111</v>
      </c>
    </row>
    <row r="144" spans="1:20" ht="26.1" customHeight="1" x14ac:dyDescent="0.25">
      <c r="A144" s="219" t="s">
        <v>225</v>
      </c>
      <c r="B144" s="220"/>
      <c r="C144" s="220"/>
      <c r="D144" s="220"/>
      <c r="E144" s="220"/>
      <c r="F144" s="220"/>
      <c r="G144" s="220"/>
      <c r="H144" s="220"/>
      <c r="I144" s="220"/>
      <c r="J144" s="220"/>
      <c r="K144" s="221"/>
      <c r="L144" s="304" t="s">
        <v>226</v>
      </c>
    </row>
    <row r="145" spans="1:18" ht="26.1" customHeight="1" x14ac:dyDescent="0.25">
      <c r="A145" s="219" t="s">
        <v>227</v>
      </c>
      <c r="B145" s="220"/>
      <c r="C145" s="220"/>
      <c r="D145" s="220"/>
      <c r="E145" s="220"/>
      <c r="F145" s="220"/>
      <c r="G145" s="220"/>
      <c r="H145" s="220"/>
      <c r="I145" s="220"/>
      <c r="J145" s="220"/>
      <c r="K145" s="221"/>
      <c r="L145" s="218" t="s">
        <v>228</v>
      </c>
    </row>
    <row r="146" spans="1:18" ht="22.5" customHeight="1" x14ac:dyDescent="0.25">
      <c r="A146" s="219" t="s">
        <v>229</v>
      </c>
      <c r="B146" s="220"/>
      <c r="C146" s="220"/>
      <c r="D146" s="220"/>
      <c r="E146" s="220"/>
      <c r="F146" s="220"/>
      <c r="G146" s="220"/>
      <c r="H146" s="220"/>
      <c r="I146" s="220"/>
      <c r="J146" s="220"/>
      <c r="K146" s="221"/>
      <c r="L146" s="218" t="s">
        <v>230</v>
      </c>
    </row>
    <row r="147" spans="1:18" ht="22.5" customHeight="1" x14ac:dyDescent="0.25">
      <c r="A147" s="219" t="s">
        <v>231</v>
      </c>
      <c r="B147" s="220"/>
      <c r="C147" s="220"/>
      <c r="D147" s="220"/>
      <c r="E147" s="220"/>
      <c r="F147" s="220"/>
      <c r="G147" s="220"/>
      <c r="H147" s="220"/>
      <c r="I147" s="220"/>
      <c r="J147" s="220"/>
      <c r="K147" s="221"/>
      <c r="L147" s="218" t="s">
        <v>232</v>
      </c>
    </row>
    <row r="148" spans="1:18" ht="22.5" customHeight="1" x14ac:dyDescent="0.25">
      <c r="A148" s="219" t="s">
        <v>233</v>
      </c>
      <c r="B148" s="220"/>
      <c r="C148" s="220"/>
      <c r="D148" s="220"/>
      <c r="E148" s="220"/>
      <c r="F148" s="220"/>
      <c r="G148" s="220"/>
      <c r="H148" s="220"/>
      <c r="I148" s="220"/>
      <c r="J148" s="220"/>
      <c r="K148" s="221"/>
      <c r="L148" s="218" t="s">
        <v>234</v>
      </c>
    </row>
    <row r="149" spans="1:18" ht="22.5" customHeight="1" x14ac:dyDescent="0.25">
      <c r="A149" s="219" t="s">
        <v>235</v>
      </c>
      <c r="B149" s="220"/>
      <c r="C149" s="220"/>
      <c r="D149" s="220"/>
      <c r="E149" s="220"/>
      <c r="F149" s="220"/>
      <c r="G149" s="220"/>
      <c r="H149" s="220"/>
      <c r="I149" s="220"/>
      <c r="J149" s="220"/>
      <c r="K149" s="221"/>
      <c r="L149" s="218" t="s">
        <v>236</v>
      </c>
    </row>
    <row r="150" spans="1:18" ht="22.5" customHeight="1" x14ac:dyDescent="0.25">
      <c r="A150" s="219" t="s">
        <v>237</v>
      </c>
      <c r="B150" s="220"/>
      <c r="C150" s="220"/>
      <c r="D150" s="220"/>
      <c r="E150" s="220"/>
      <c r="F150" s="220"/>
      <c r="G150" s="220"/>
      <c r="H150" s="220"/>
      <c r="I150" s="220"/>
      <c r="J150" s="220"/>
      <c r="K150" s="221"/>
      <c r="L150" s="218" t="s">
        <v>238</v>
      </c>
    </row>
    <row r="151" spans="1:18" ht="15" customHeight="1" x14ac:dyDescent="0.25">
      <c r="B151" s="117"/>
      <c r="C151" s="117"/>
      <c r="D151" s="117"/>
      <c r="E151" s="117"/>
      <c r="F151" s="117"/>
      <c r="G151" s="117"/>
      <c r="H151" s="117"/>
      <c r="I151" s="117"/>
      <c r="J151" s="117"/>
      <c r="K151" s="117"/>
    </row>
    <row r="152" spans="1:18" ht="21" customHeight="1" x14ac:dyDescent="0.25">
      <c r="A152" s="156" t="s">
        <v>41</v>
      </c>
      <c r="B152" s="157"/>
      <c r="C152" s="157"/>
      <c r="D152" s="157"/>
      <c r="E152" s="157"/>
      <c r="F152" s="157"/>
      <c r="G152" s="157"/>
      <c r="H152" s="157"/>
      <c r="I152" s="157"/>
      <c r="J152" s="157"/>
      <c r="K152" s="158"/>
      <c r="L152" s="159">
        <v>2026</v>
      </c>
      <c r="M152" s="160"/>
      <c r="N152" s="160"/>
      <c r="O152" s="160"/>
      <c r="P152" s="161"/>
    </row>
    <row r="153" spans="1:18" s="117" customFormat="1" ht="40.5" customHeight="1" x14ac:dyDescent="0.25">
      <c r="A153" s="162" t="s">
        <v>49</v>
      </c>
      <c r="B153" s="163" t="s">
        <v>50</v>
      </c>
      <c r="C153" s="163" t="s">
        <v>51</v>
      </c>
      <c r="D153" s="163" t="s">
        <v>84</v>
      </c>
      <c r="E153" s="164" t="s">
        <v>85</v>
      </c>
      <c r="F153" s="165"/>
      <c r="G153" s="163" t="s">
        <v>54</v>
      </c>
      <c r="H153" s="166" t="s">
        <v>55</v>
      </c>
      <c r="I153" s="167" t="s">
        <v>56</v>
      </c>
      <c r="J153" s="167" t="s">
        <v>57</v>
      </c>
      <c r="K153" s="168" t="s">
        <v>58</v>
      </c>
      <c r="L153" s="169" t="s">
        <v>59</v>
      </c>
      <c r="M153" s="170" t="s">
        <v>86</v>
      </c>
      <c r="N153" s="170" t="s">
        <v>87</v>
      </c>
      <c r="O153" s="170" t="s">
        <v>88</v>
      </c>
      <c r="P153" s="170" t="s">
        <v>89</v>
      </c>
      <c r="Q153" s="170" t="s">
        <v>90</v>
      </c>
      <c r="R153" s="170" t="s">
        <v>91</v>
      </c>
    </row>
    <row r="154" spans="1:18" s="183" customFormat="1" ht="21" customHeight="1" x14ac:dyDescent="0.25">
      <c r="A154" s="127" t="s">
        <v>239</v>
      </c>
      <c r="B154" s="127" t="s">
        <v>240</v>
      </c>
      <c r="C154" s="127" t="s">
        <v>198</v>
      </c>
      <c r="D154" s="127" t="s">
        <v>207</v>
      </c>
      <c r="E154" s="174" t="s">
        <v>241</v>
      </c>
      <c r="F154" s="175"/>
      <c r="G154" s="127" t="s">
        <v>209</v>
      </c>
      <c r="H154" s="127" t="s">
        <v>81</v>
      </c>
      <c r="I154" s="176" t="s">
        <v>97</v>
      </c>
      <c r="J154" s="176" t="s">
        <v>98</v>
      </c>
      <c r="K154" s="177">
        <v>16151</v>
      </c>
      <c r="L154" s="178">
        <v>68900</v>
      </c>
      <c r="M154" s="179"/>
      <c r="N154" s="179"/>
      <c r="O154" s="179"/>
      <c r="P154" s="179">
        <v>0</v>
      </c>
      <c r="Q154" s="282">
        <v>35</v>
      </c>
      <c r="R154" s="287">
        <v>2411500</v>
      </c>
    </row>
    <row r="155" spans="1:18" ht="21" customHeight="1" x14ac:dyDescent="0.25">
      <c r="A155" s="133"/>
      <c r="B155" s="133"/>
      <c r="C155" s="133"/>
      <c r="D155" s="133"/>
      <c r="E155" s="187"/>
      <c r="F155" s="188"/>
      <c r="G155" s="133"/>
      <c r="H155" s="133"/>
      <c r="I155" s="189" t="s">
        <v>67</v>
      </c>
      <c r="J155" s="189" t="s">
        <v>98</v>
      </c>
      <c r="K155" s="177">
        <v>4359</v>
      </c>
      <c r="L155" s="190">
        <v>39000</v>
      </c>
      <c r="M155" s="191"/>
      <c r="N155" s="191"/>
      <c r="O155" s="191"/>
      <c r="P155" s="191"/>
      <c r="Q155" s="180"/>
      <c r="R155" s="288"/>
    </row>
    <row r="156" spans="1:18" ht="21" customHeight="1" x14ac:dyDescent="0.25">
      <c r="A156" s="133"/>
      <c r="B156" s="133"/>
      <c r="C156" s="133"/>
      <c r="D156" s="133"/>
      <c r="E156" s="187"/>
      <c r="F156" s="188"/>
      <c r="G156" s="133"/>
      <c r="H156" s="133"/>
      <c r="I156" s="189" t="s">
        <v>29</v>
      </c>
      <c r="J156" s="189" t="s">
        <v>98</v>
      </c>
      <c r="K156" s="177">
        <v>4246</v>
      </c>
      <c r="L156" s="190">
        <v>2800</v>
      </c>
      <c r="M156" s="191"/>
      <c r="N156" s="191"/>
      <c r="O156" s="191"/>
      <c r="P156" s="191"/>
      <c r="Q156" s="180"/>
      <c r="R156" s="288"/>
    </row>
    <row r="157" spans="1:18" ht="21" customHeight="1" x14ac:dyDescent="0.25">
      <c r="A157" s="133"/>
      <c r="B157" s="133"/>
      <c r="C157" s="133"/>
      <c r="D157" s="133"/>
      <c r="E157" s="187"/>
      <c r="F157" s="188"/>
      <c r="G157" s="133"/>
      <c r="H157" s="133"/>
      <c r="I157" s="189" t="s">
        <v>28</v>
      </c>
      <c r="J157" s="189" t="s">
        <v>98</v>
      </c>
      <c r="K157" s="177">
        <v>468</v>
      </c>
      <c r="L157" s="190">
        <v>300</v>
      </c>
      <c r="M157" s="191"/>
      <c r="N157" s="191"/>
      <c r="O157" s="191"/>
      <c r="P157" s="191"/>
      <c r="Q157" s="180"/>
      <c r="R157" s="288"/>
    </row>
    <row r="158" spans="1:18" ht="21" customHeight="1" x14ac:dyDescent="0.25">
      <c r="A158" s="133"/>
      <c r="B158" s="133"/>
      <c r="C158" s="133"/>
      <c r="D158" s="133"/>
      <c r="E158" s="187"/>
      <c r="F158" s="188"/>
      <c r="G158" s="133"/>
      <c r="H158" s="133"/>
      <c r="I158" s="189" t="s">
        <v>70</v>
      </c>
      <c r="J158" s="189" t="s">
        <v>98</v>
      </c>
      <c r="K158" s="177">
        <v>6999</v>
      </c>
      <c r="L158" s="190">
        <v>26500</v>
      </c>
      <c r="M158" s="191"/>
      <c r="N158" s="191"/>
      <c r="O158" s="191"/>
      <c r="P158" s="191"/>
      <c r="Q158" s="180"/>
      <c r="R158" s="288"/>
    </row>
    <row r="159" spans="1:18" ht="21" customHeight="1" x14ac:dyDescent="0.25">
      <c r="A159" s="133"/>
      <c r="B159" s="133"/>
      <c r="C159" s="133"/>
      <c r="D159" s="133"/>
      <c r="E159" s="187"/>
      <c r="F159" s="188"/>
      <c r="G159" s="133"/>
      <c r="H159" s="133"/>
      <c r="I159" s="189" t="s">
        <v>30</v>
      </c>
      <c r="J159" s="189" t="s">
        <v>98</v>
      </c>
      <c r="K159" s="177">
        <v>23</v>
      </c>
      <c r="L159" s="190">
        <v>300</v>
      </c>
      <c r="M159" s="191"/>
      <c r="N159" s="191"/>
      <c r="O159" s="191"/>
      <c r="P159" s="191"/>
      <c r="Q159" s="180"/>
      <c r="R159" s="288"/>
    </row>
    <row r="160" spans="1:18" ht="21" customHeight="1" x14ac:dyDescent="0.25">
      <c r="A160" s="138"/>
      <c r="B160" s="138"/>
      <c r="C160" s="138"/>
      <c r="D160" s="138"/>
      <c r="E160" s="197"/>
      <c r="F160" s="198"/>
      <c r="G160" s="138"/>
      <c r="H160" s="138"/>
      <c r="I160" s="284" t="s">
        <v>31</v>
      </c>
      <c r="J160" s="189" t="s">
        <v>98</v>
      </c>
      <c r="K160" s="177">
        <v>56</v>
      </c>
      <c r="L160" s="190"/>
      <c r="M160" s="191"/>
      <c r="N160" s="191"/>
      <c r="O160" s="191"/>
      <c r="P160" s="191"/>
      <c r="Q160" s="180"/>
      <c r="R160" s="288"/>
    </row>
    <row r="161" spans="1:20" s="183" customFormat="1" ht="21" customHeight="1" x14ac:dyDescent="0.25">
      <c r="A161" s="127" t="s">
        <v>242</v>
      </c>
      <c r="B161" s="127" t="s">
        <v>243</v>
      </c>
      <c r="C161" s="127" t="s">
        <v>198</v>
      </c>
      <c r="D161" s="127" t="s">
        <v>207</v>
      </c>
      <c r="E161" s="174" t="s">
        <v>244</v>
      </c>
      <c r="F161" s="175"/>
      <c r="G161" s="127" t="s">
        <v>209</v>
      </c>
      <c r="H161" s="127" t="s">
        <v>81</v>
      </c>
      <c r="I161" s="176" t="s">
        <v>97</v>
      </c>
      <c r="J161" s="176" t="s">
        <v>98</v>
      </c>
      <c r="K161" s="177">
        <v>64904</v>
      </c>
      <c r="L161" s="178">
        <v>84997</v>
      </c>
      <c r="M161" s="179"/>
      <c r="N161" s="179"/>
      <c r="O161" s="179"/>
      <c r="P161" s="179">
        <v>0</v>
      </c>
      <c r="Q161" s="282">
        <v>6</v>
      </c>
      <c r="R161" s="287">
        <v>509982</v>
      </c>
    </row>
    <row r="162" spans="1:20" ht="21" customHeight="1" x14ac:dyDescent="0.25">
      <c r="A162" s="133"/>
      <c r="B162" s="133"/>
      <c r="C162" s="133"/>
      <c r="D162" s="133"/>
      <c r="E162" s="187"/>
      <c r="F162" s="188"/>
      <c r="G162" s="133"/>
      <c r="H162" s="133"/>
      <c r="I162" s="189" t="s">
        <v>67</v>
      </c>
      <c r="J162" s="189" t="s">
        <v>98</v>
      </c>
      <c r="K162" s="177">
        <v>16564</v>
      </c>
      <c r="L162" s="190">
        <v>48150</v>
      </c>
      <c r="M162" s="191"/>
      <c r="N162" s="191"/>
      <c r="O162" s="191"/>
      <c r="P162" s="191"/>
      <c r="Q162" s="180"/>
      <c r="R162" s="288"/>
    </row>
    <row r="163" spans="1:20" ht="21" customHeight="1" x14ac:dyDescent="0.25">
      <c r="A163" s="133"/>
      <c r="B163" s="133"/>
      <c r="C163" s="133"/>
      <c r="D163" s="133"/>
      <c r="E163" s="187"/>
      <c r="F163" s="188"/>
      <c r="G163" s="133"/>
      <c r="H163" s="133"/>
      <c r="I163" s="189" t="s">
        <v>29</v>
      </c>
      <c r="J163" s="189" t="s">
        <v>98</v>
      </c>
      <c r="K163" s="177">
        <v>21796</v>
      </c>
      <c r="L163" s="190">
        <v>3420</v>
      </c>
      <c r="M163" s="191"/>
      <c r="N163" s="191"/>
      <c r="O163" s="191"/>
      <c r="P163" s="191"/>
      <c r="Q163" s="180"/>
      <c r="R163" s="288"/>
    </row>
    <row r="164" spans="1:20" ht="21" customHeight="1" x14ac:dyDescent="0.25">
      <c r="A164" s="133"/>
      <c r="B164" s="133"/>
      <c r="C164" s="133"/>
      <c r="D164" s="133"/>
      <c r="E164" s="187"/>
      <c r="F164" s="188"/>
      <c r="G164" s="133"/>
      <c r="H164" s="133"/>
      <c r="I164" s="189" t="s">
        <v>28</v>
      </c>
      <c r="J164" s="189" t="s">
        <v>98</v>
      </c>
      <c r="K164" s="177">
        <v>2220</v>
      </c>
      <c r="L164" s="190">
        <v>420</v>
      </c>
      <c r="M164" s="191"/>
      <c r="N164" s="191"/>
      <c r="O164" s="191"/>
      <c r="P164" s="191"/>
      <c r="Q164" s="180"/>
      <c r="R164" s="288"/>
    </row>
    <row r="165" spans="1:20" ht="21" customHeight="1" x14ac:dyDescent="0.25">
      <c r="A165" s="133"/>
      <c r="B165" s="133"/>
      <c r="C165" s="133"/>
      <c r="D165" s="133"/>
      <c r="E165" s="187"/>
      <c r="F165" s="188"/>
      <c r="G165" s="133"/>
      <c r="H165" s="133"/>
      <c r="I165" s="189" t="s">
        <v>70</v>
      </c>
      <c r="J165" s="189" t="s">
        <v>98</v>
      </c>
      <c r="K165" s="177">
        <v>24208</v>
      </c>
      <c r="L165" s="190">
        <v>32617</v>
      </c>
      <c r="M165" s="191"/>
      <c r="N165" s="191"/>
      <c r="O165" s="191"/>
      <c r="P165" s="191"/>
      <c r="Q165" s="180"/>
      <c r="R165" s="288"/>
    </row>
    <row r="166" spans="1:20" ht="21" customHeight="1" x14ac:dyDescent="0.25">
      <c r="A166" s="133"/>
      <c r="B166" s="133"/>
      <c r="C166" s="133"/>
      <c r="D166" s="133"/>
      <c r="E166" s="187"/>
      <c r="F166" s="188"/>
      <c r="G166" s="133"/>
      <c r="H166" s="133"/>
      <c r="I166" s="189" t="s">
        <v>30</v>
      </c>
      <c r="J166" s="189" t="s">
        <v>98</v>
      </c>
      <c r="K166" s="177">
        <v>40</v>
      </c>
      <c r="L166" s="190">
        <v>390</v>
      </c>
      <c r="M166" s="191"/>
      <c r="N166" s="191"/>
      <c r="O166" s="191"/>
      <c r="P166" s="191"/>
      <c r="Q166" s="180"/>
      <c r="R166" s="288"/>
    </row>
    <row r="167" spans="1:20" ht="21" customHeight="1" x14ac:dyDescent="0.25">
      <c r="A167" s="138"/>
      <c r="B167" s="138"/>
      <c r="C167" s="138"/>
      <c r="D167" s="138"/>
      <c r="E167" s="197"/>
      <c r="F167" s="198"/>
      <c r="G167" s="138"/>
      <c r="H167" s="138"/>
      <c r="I167" s="284" t="s">
        <v>31</v>
      </c>
      <c r="J167" s="189" t="s">
        <v>98</v>
      </c>
      <c r="K167" s="177">
        <v>76</v>
      </c>
      <c r="L167" s="190"/>
      <c r="M167" s="191"/>
      <c r="N167" s="191"/>
      <c r="O167" s="191"/>
      <c r="P167" s="191"/>
      <c r="Q167" s="180"/>
      <c r="R167" s="288"/>
    </row>
    <row r="168" spans="1:20" s="183" customFormat="1" ht="21" customHeight="1" x14ac:dyDescent="0.25">
      <c r="A168" s="127" t="s">
        <v>245</v>
      </c>
      <c r="B168" s="127" t="s">
        <v>246</v>
      </c>
      <c r="C168" s="127" t="s">
        <v>247</v>
      </c>
      <c r="D168" s="127" t="s">
        <v>193</v>
      </c>
      <c r="E168" s="174" t="s">
        <v>248</v>
      </c>
      <c r="F168" s="175"/>
      <c r="G168" s="127" t="s">
        <v>195</v>
      </c>
      <c r="H168" s="127" t="s">
        <v>81</v>
      </c>
      <c r="I168" s="176" t="s">
        <v>97</v>
      </c>
      <c r="J168" s="176" t="s">
        <v>98</v>
      </c>
      <c r="K168" s="177">
        <v>0</v>
      </c>
      <c r="L168" s="178">
        <v>70500</v>
      </c>
      <c r="M168" s="179"/>
      <c r="N168" s="179"/>
      <c r="O168" s="179"/>
      <c r="P168" s="179">
        <v>0</v>
      </c>
      <c r="Q168" s="285">
        <v>50</v>
      </c>
      <c r="R168" s="292">
        <v>3525000</v>
      </c>
      <c r="S168" s="210"/>
      <c r="T168" s="210"/>
    </row>
    <row r="169" spans="1:20" ht="21" customHeight="1" x14ac:dyDescent="0.25">
      <c r="A169" s="133"/>
      <c r="B169" s="133"/>
      <c r="C169" s="133"/>
      <c r="D169" s="133"/>
      <c r="E169" s="187"/>
      <c r="F169" s="188"/>
      <c r="G169" s="133"/>
      <c r="H169" s="133"/>
      <c r="I169" s="189" t="s">
        <v>67</v>
      </c>
      <c r="J169" s="189" t="s">
        <v>98</v>
      </c>
      <c r="K169" s="177">
        <v>0</v>
      </c>
      <c r="L169" s="190">
        <v>31000</v>
      </c>
      <c r="M169" s="191"/>
      <c r="N169" s="191"/>
      <c r="O169" s="191"/>
      <c r="P169" s="191"/>
      <c r="Q169" s="180"/>
      <c r="R169" s="288"/>
    </row>
    <row r="170" spans="1:20" ht="21" customHeight="1" x14ac:dyDescent="0.25">
      <c r="A170" s="133"/>
      <c r="B170" s="133"/>
      <c r="C170" s="133"/>
      <c r="D170" s="133"/>
      <c r="E170" s="187"/>
      <c r="F170" s="188"/>
      <c r="G170" s="133"/>
      <c r="H170" s="133"/>
      <c r="I170" s="189" t="s">
        <v>29</v>
      </c>
      <c r="J170" s="189" t="s">
        <v>98</v>
      </c>
      <c r="K170" s="177">
        <v>0</v>
      </c>
      <c r="L170" s="190">
        <v>4000</v>
      </c>
      <c r="M170" s="191"/>
      <c r="N170" s="191"/>
      <c r="O170" s="191"/>
      <c r="P170" s="191"/>
      <c r="Q170" s="180"/>
      <c r="R170" s="288"/>
    </row>
    <row r="171" spans="1:20" ht="21" customHeight="1" x14ac:dyDescent="0.25">
      <c r="A171" s="133"/>
      <c r="B171" s="133"/>
      <c r="C171" s="133"/>
      <c r="D171" s="133"/>
      <c r="E171" s="187"/>
      <c r="F171" s="188"/>
      <c r="G171" s="133"/>
      <c r="H171" s="133"/>
      <c r="I171" s="189" t="s">
        <v>28</v>
      </c>
      <c r="J171" s="189" t="s">
        <v>98</v>
      </c>
      <c r="K171" s="177">
        <v>0</v>
      </c>
      <c r="L171" s="190">
        <v>500</v>
      </c>
      <c r="M171" s="191"/>
      <c r="N171" s="191"/>
      <c r="O171" s="191"/>
      <c r="P171" s="191"/>
      <c r="Q171" s="180"/>
      <c r="R171" s="288"/>
    </row>
    <row r="172" spans="1:20" ht="21" customHeight="1" x14ac:dyDescent="0.25">
      <c r="A172" s="133"/>
      <c r="B172" s="133"/>
      <c r="C172" s="133"/>
      <c r="D172" s="133"/>
      <c r="E172" s="187"/>
      <c r="F172" s="188"/>
      <c r="G172" s="133"/>
      <c r="H172" s="133"/>
      <c r="I172" s="189" t="s">
        <v>70</v>
      </c>
      <c r="J172" s="189" t="s">
        <v>98</v>
      </c>
      <c r="K172" s="177">
        <v>0</v>
      </c>
      <c r="L172" s="190">
        <v>32000</v>
      </c>
      <c r="M172" s="191"/>
      <c r="N172" s="191"/>
      <c r="O172" s="191"/>
      <c r="P172" s="191"/>
      <c r="Q172" s="180"/>
      <c r="R172" s="288"/>
    </row>
    <row r="173" spans="1:20" ht="21" customHeight="1" x14ac:dyDescent="0.25">
      <c r="A173" s="133"/>
      <c r="B173" s="133"/>
      <c r="C173" s="133"/>
      <c r="D173" s="133"/>
      <c r="E173" s="187"/>
      <c r="F173" s="188"/>
      <c r="G173" s="133"/>
      <c r="H173" s="133"/>
      <c r="I173" s="189" t="s">
        <v>30</v>
      </c>
      <c r="J173" s="189" t="s">
        <v>98</v>
      </c>
      <c r="K173" s="177">
        <v>0</v>
      </c>
      <c r="L173" s="190">
        <v>1000</v>
      </c>
      <c r="M173" s="191"/>
      <c r="N173" s="191"/>
      <c r="O173" s="191"/>
      <c r="P173" s="191"/>
      <c r="Q173" s="180"/>
      <c r="R173" s="288"/>
    </row>
    <row r="174" spans="1:20" ht="21" customHeight="1" x14ac:dyDescent="0.25">
      <c r="A174" s="138"/>
      <c r="B174" s="138"/>
      <c r="C174" s="138"/>
      <c r="D174" s="138"/>
      <c r="E174" s="197"/>
      <c r="F174" s="198"/>
      <c r="G174" s="138"/>
      <c r="H174" s="138"/>
      <c r="I174" s="284" t="s">
        <v>31</v>
      </c>
      <c r="J174" s="189" t="s">
        <v>98</v>
      </c>
      <c r="K174" s="177">
        <v>0</v>
      </c>
      <c r="L174" s="190">
        <v>2000</v>
      </c>
      <c r="M174" s="191"/>
      <c r="N174" s="191"/>
      <c r="O174" s="191"/>
      <c r="P174" s="191"/>
      <c r="Q174" s="180"/>
      <c r="R174" s="288"/>
    </row>
    <row r="175" spans="1:20" s="183" customFormat="1" ht="21" customHeight="1" x14ac:dyDescent="0.25">
      <c r="A175" s="127" t="s">
        <v>249</v>
      </c>
      <c r="B175" s="127" t="s">
        <v>250</v>
      </c>
      <c r="C175" s="127" t="s">
        <v>247</v>
      </c>
      <c r="D175" s="127" t="s">
        <v>251</v>
      </c>
      <c r="E175" s="174" t="s">
        <v>252</v>
      </c>
      <c r="F175" s="175"/>
      <c r="G175" s="127" t="s">
        <v>195</v>
      </c>
      <c r="H175" s="127" t="s">
        <v>81</v>
      </c>
      <c r="I175" s="176" t="s">
        <v>97</v>
      </c>
      <c r="J175" s="176" t="s">
        <v>98</v>
      </c>
      <c r="K175" s="177">
        <v>0</v>
      </c>
      <c r="L175" s="178">
        <v>95000</v>
      </c>
      <c r="M175" s="179"/>
      <c r="N175" s="179"/>
      <c r="O175" s="179"/>
      <c r="P175" s="179">
        <v>0</v>
      </c>
      <c r="Q175" s="285">
        <v>20</v>
      </c>
      <c r="R175" s="292">
        <v>1900000</v>
      </c>
      <c r="S175" s="210"/>
      <c r="T175" s="210"/>
    </row>
    <row r="176" spans="1:20" ht="21" customHeight="1" x14ac:dyDescent="0.25">
      <c r="A176" s="133"/>
      <c r="B176" s="133"/>
      <c r="C176" s="133"/>
      <c r="D176" s="133"/>
      <c r="E176" s="187"/>
      <c r="F176" s="188"/>
      <c r="G176" s="133"/>
      <c r="H176" s="133"/>
      <c r="I176" s="189" t="s">
        <v>67</v>
      </c>
      <c r="J176" s="189" t="s">
        <v>98</v>
      </c>
      <c r="K176" s="177">
        <v>0</v>
      </c>
      <c r="L176" s="190">
        <v>35000</v>
      </c>
      <c r="M176" s="191"/>
      <c r="N176" s="191"/>
      <c r="O176" s="191"/>
      <c r="P176" s="191"/>
      <c r="Q176" s="180"/>
      <c r="R176" s="288"/>
    </row>
    <row r="177" spans="1:18" ht="21" customHeight="1" x14ac:dyDescent="0.25">
      <c r="A177" s="133"/>
      <c r="B177" s="133"/>
      <c r="C177" s="133"/>
      <c r="D177" s="133"/>
      <c r="E177" s="187"/>
      <c r="F177" s="188"/>
      <c r="G177" s="133"/>
      <c r="H177" s="133"/>
      <c r="I177" s="189" t="s">
        <v>29</v>
      </c>
      <c r="J177" s="189" t="s">
        <v>98</v>
      </c>
      <c r="K177" s="177">
        <v>0</v>
      </c>
      <c r="L177" s="190">
        <v>11000</v>
      </c>
      <c r="M177" s="191"/>
      <c r="N177" s="191"/>
      <c r="O177" s="191"/>
      <c r="P177" s="191"/>
      <c r="Q177" s="180"/>
      <c r="R177" s="288"/>
    </row>
    <row r="178" spans="1:18" ht="21" customHeight="1" x14ac:dyDescent="0.25">
      <c r="A178" s="133"/>
      <c r="B178" s="133"/>
      <c r="C178" s="133"/>
      <c r="D178" s="133"/>
      <c r="E178" s="187"/>
      <c r="F178" s="188"/>
      <c r="G178" s="133"/>
      <c r="H178" s="133"/>
      <c r="I178" s="189" t="s">
        <v>28</v>
      </c>
      <c r="J178" s="189" t="s">
        <v>98</v>
      </c>
      <c r="K178" s="177">
        <v>0</v>
      </c>
      <c r="L178" s="190">
        <v>1500</v>
      </c>
      <c r="M178" s="191"/>
      <c r="N178" s="191"/>
      <c r="O178" s="191"/>
      <c r="P178" s="191"/>
      <c r="Q178" s="180"/>
      <c r="R178" s="288"/>
    </row>
    <row r="179" spans="1:18" ht="21" customHeight="1" x14ac:dyDescent="0.25">
      <c r="A179" s="133"/>
      <c r="B179" s="133"/>
      <c r="C179" s="133"/>
      <c r="D179" s="133"/>
      <c r="E179" s="187"/>
      <c r="F179" s="188"/>
      <c r="G179" s="133"/>
      <c r="H179" s="133"/>
      <c r="I179" s="189" t="s">
        <v>70</v>
      </c>
      <c r="J179" s="189" t="s">
        <v>98</v>
      </c>
      <c r="K179" s="177">
        <v>0</v>
      </c>
      <c r="L179" s="190">
        <v>45000</v>
      </c>
      <c r="M179" s="191"/>
      <c r="N179" s="191"/>
      <c r="O179" s="191"/>
      <c r="P179" s="191"/>
      <c r="Q179" s="180"/>
      <c r="R179" s="288"/>
    </row>
    <row r="180" spans="1:18" ht="21" customHeight="1" x14ac:dyDescent="0.25">
      <c r="A180" s="133"/>
      <c r="B180" s="133"/>
      <c r="C180" s="133"/>
      <c r="D180" s="133"/>
      <c r="E180" s="187"/>
      <c r="F180" s="188"/>
      <c r="G180" s="133"/>
      <c r="H180" s="133"/>
      <c r="I180" s="189" t="s">
        <v>30</v>
      </c>
      <c r="J180" s="189" t="s">
        <v>98</v>
      </c>
      <c r="K180" s="177">
        <v>0</v>
      </c>
      <c r="L180" s="190">
        <v>2500</v>
      </c>
      <c r="M180" s="191"/>
      <c r="N180" s="191"/>
      <c r="O180" s="191"/>
      <c r="P180" s="191"/>
      <c r="Q180" s="180"/>
      <c r="R180" s="288"/>
    </row>
    <row r="181" spans="1:18" ht="21" customHeight="1" x14ac:dyDescent="0.25">
      <c r="A181" s="138"/>
      <c r="B181" s="138"/>
      <c r="C181" s="138"/>
      <c r="D181" s="138"/>
      <c r="E181" s="197"/>
      <c r="F181" s="198"/>
      <c r="G181" s="138"/>
      <c r="H181" s="138"/>
      <c r="I181" s="284" t="s">
        <v>31</v>
      </c>
      <c r="J181" s="189" t="s">
        <v>98</v>
      </c>
      <c r="K181" s="177">
        <v>0</v>
      </c>
      <c r="L181" s="190">
        <v>300</v>
      </c>
      <c r="M181" s="191"/>
      <c r="N181" s="191"/>
      <c r="O181" s="191"/>
      <c r="P181" s="191"/>
      <c r="Q181" s="180"/>
      <c r="R181" s="288"/>
    </row>
    <row r="182" spans="1:18" ht="69" customHeight="1" x14ac:dyDescent="0.25">
      <c r="A182" s="203" t="s">
        <v>253</v>
      </c>
      <c r="B182" s="203" t="s">
        <v>254</v>
      </c>
      <c r="C182" s="230" t="s">
        <v>24</v>
      </c>
      <c r="D182" s="289" t="s">
        <v>255</v>
      </c>
      <c r="E182" s="305" t="s">
        <v>256</v>
      </c>
      <c r="F182" s="306"/>
      <c r="G182" s="289" t="s">
        <v>179</v>
      </c>
      <c r="H182" s="131" t="s">
        <v>257</v>
      </c>
      <c r="I182" s="307" t="s">
        <v>258</v>
      </c>
      <c r="J182" s="189" t="s">
        <v>179</v>
      </c>
      <c r="K182" s="177">
        <v>0</v>
      </c>
      <c r="L182" s="308">
        <v>1</v>
      </c>
      <c r="M182" s="191"/>
      <c r="N182" s="191"/>
      <c r="O182" s="191"/>
      <c r="P182" s="191"/>
      <c r="Q182" s="180"/>
      <c r="R182" s="288"/>
    </row>
    <row r="183" spans="1:18" s="117" customFormat="1" ht="21" customHeight="1" x14ac:dyDescent="0.25">
      <c r="A183" s="149"/>
      <c r="B183" s="150"/>
      <c r="C183" s="150"/>
      <c r="D183" s="153"/>
      <c r="E183" s="153"/>
      <c r="F183" s="153"/>
      <c r="G183" s="153"/>
      <c r="H183" s="153"/>
      <c r="I183" s="153"/>
      <c r="J183" s="153"/>
      <c r="K183" s="154"/>
      <c r="L183" s="154"/>
      <c r="M183" s="154"/>
      <c r="N183" s="154"/>
      <c r="O183" s="154"/>
      <c r="P183" s="154"/>
      <c r="Q183" s="155"/>
    </row>
    <row r="184" spans="1:18" ht="26.45" customHeight="1" x14ac:dyDescent="0.25">
      <c r="A184" s="211" t="s">
        <v>259</v>
      </c>
      <c r="B184" s="212"/>
      <c r="C184" s="212"/>
      <c r="D184" s="212"/>
      <c r="E184" s="212"/>
      <c r="F184" s="212"/>
      <c r="G184" s="212"/>
      <c r="H184" s="212"/>
      <c r="I184" s="212"/>
      <c r="J184" s="212"/>
      <c r="K184" s="213"/>
      <c r="L184" s="303" t="s">
        <v>111</v>
      </c>
    </row>
    <row r="185" spans="1:18" ht="27" customHeight="1" x14ac:dyDescent="0.25">
      <c r="A185" s="219" t="s">
        <v>260</v>
      </c>
      <c r="B185" s="220"/>
      <c r="C185" s="220"/>
      <c r="D185" s="220"/>
      <c r="E185" s="220"/>
      <c r="F185" s="220"/>
      <c r="G185" s="220"/>
      <c r="H185" s="220"/>
      <c r="I185" s="220"/>
      <c r="J185" s="220"/>
      <c r="K185" s="221"/>
      <c r="L185" s="218" t="s">
        <v>261</v>
      </c>
    </row>
    <row r="186" spans="1:18" ht="26.1" customHeight="1" x14ac:dyDescent="0.25">
      <c r="A186" s="219" t="s">
        <v>262</v>
      </c>
      <c r="B186" s="220"/>
      <c r="C186" s="220"/>
      <c r="D186" s="220"/>
      <c r="E186" s="220"/>
      <c r="F186" s="220"/>
      <c r="G186" s="220"/>
      <c r="H186" s="220"/>
      <c r="I186" s="220"/>
      <c r="J186" s="220"/>
      <c r="K186" s="221"/>
      <c r="L186" s="218" t="s">
        <v>261</v>
      </c>
    </row>
    <row r="187" spans="1:18" ht="22.5" customHeight="1" x14ac:dyDescent="0.25">
      <c r="A187" s="219" t="s">
        <v>263</v>
      </c>
      <c r="B187" s="220"/>
      <c r="C187" s="220"/>
      <c r="D187" s="220"/>
      <c r="E187" s="220"/>
      <c r="F187" s="220"/>
      <c r="G187" s="220"/>
      <c r="H187" s="220"/>
      <c r="I187" s="220"/>
      <c r="J187" s="220"/>
      <c r="K187" s="221"/>
      <c r="L187" s="218" t="s">
        <v>261</v>
      </c>
    </row>
    <row r="188" spans="1:18" ht="22.5" customHeight="1" x14ac:dyDescent="0.25">
      <c r="A188" s="219" t="s">
        <v>264</v>
      </c>
      <c r="B188" s="220"/>
      <c r="C188" s="220"/>
      <c r="D188" s="220"/>
      <c r="E188" s="220"/>
      <c r="F188" s="220"/>
      <c r="G188" s="220"/>
      <c r="H188" s="220"/>
      <c r="I188" s="220"/>
      <c r="J188" s="220"/>
      <c r="K188" s="221"/>
      <c r="L188" s="218" t="s">
        <v>261</v>
      </c>
    </row>
    <row r="189" spans="1:18" ht="22.5" customHeight="1" x14ac:dyDescent="0.25">
      <c r="A189" s="219" t="s">
        <v>265</v>
      </c>
      <c r="B189" s="220"/>
      <c r="C189" s="220"/>
      <c r="D189" s="220"/>
      <c r="E189" s="220"/>
      <c r="F189" s="220"/>
      <c r="G189" s="220"/>
      <c r="H189" s="220"/>
      <c r="I189" s="220"/>
      <c r="J189" s="220"/>
      <c r="K189" s="221"/>
      <c r="L189" s="218" t="s">
        <v>261</v>
      </c>
    </row>
    <row r="190" spans="1:18" ht="22.5" customHeight="1" x14ac:dyDescent="0.25">
      <c r="A190" s="219" t="s">
        <v>266</v>
      </c>
      <c r="B190" s="220"/>
      <c r="C190" s="220"/>
      <c r="D190" s="220"/>
      <c r="E190" s="220"/>
      <c r="F190" s="220"/>
      <c r="G190" s="220"/>
      <c r="H190" s="220"/>
      <c r="I190" s="220"/>
      <c r="J190" s="220"/>
      <c r="K190" s="221"/>
      <c r="L190" s="218" t="s">
        <v>261</v>
      </c>
    </row>
    <row r="191" spans="1:18" ht="22.5" customHeight="1" x14ac:dyDescent="0.25">
      <c r="A191" s="219" t="s">
        <v>267</v>
      </c>
      <c r="B191" s="220"/>
      <c r="C191" s="220"/>
      <c r="D191" s="220"/>
      <c r="E191" s="220"/>
      <c r="F191" s="220"/>
      <c r="G191" s="220"/>
      <c r="H191" s="220"/>
      <c r="I191" s="220"/>
      <c r="J191" s="220"/>
      <c r="K191" s="221"/>
      <c r="L191" s="218" t="s">
        <v>261</v>
      </c>
    </row>
    <row r="192" spans="1:18" ht="22.5" customHeight="1" x14ac:dyDescent="0.25">
      <c r="A192" s="219" t="s">
        <v>268</v>
      </c>
      <c r="B192" s="220"/>
      <c r="C192" s="220"/>
      <c r="D192" s="220"/>
      <c r="E192" s="220"/>
      <c r="F192" s="220"/>
      <c r="G192" s="220"/>
      <c r="H192" s="220"/>
      <c r="I192" s="220"/>
      <c r="J192" s="220"/>
      <c r="K192" s="221"/>
      <c r="L192" s="218" t="s">
        <v>113</v>
      </c>
    </row>
    <row r="193" spans="1:18" ht="15" customHeight="1" x14ac:dyDescent="0.25">
      <c r="L193" s="309"/>
      <c r="M193" s="310"/>
      <c r="N193" s="309"/>
      <c r="O193" s="309"/>
      <c r="P193" s="309"/>
      <c r="Q193" s="311"/>
    </row>
    <row r="194" spans="1:18" ht="39.75" customHeight="1" x14ac:dyDescent="0.25">
      <c r="A194" s="156" t="s">
        <v>42</v>
      </c>
      <c r="B194" s="157"/>
      <c r="C194" s="157"/>
      <c r="D194" s="157"/>
      <c r="E194" s="157"/>
      <c r="F194" s="157"/>
      <c r="G194" s="157"/>
      <c r="H194" s="157"/>
      <c r="I194" s="157"/>
      <c r="J194" s="157"/>
      <c r="K194" s="158"/>
      <c r="L194" s="159">
        <v>2026</v>
      </c>
      <c r="M194" s="160"/>
      <c r="N194" s="160"/>
      <c r="O194" s="160"/>
      <c r="P194" s="161"/>
    </row>
    <row r="195" spans="1:18" s="117" customFormat="1" ht="40.5" customHeight="1" x14ac:dyDescent="0.25">
      <c r="A195" s="162" t="s">
        <v>49</v>
      </c>
      <c r="B195" s="163" t="s">
        <v>50</v>
      </c>
      <c r="C195" s="163" t="s">
        <v>51</v>
      </c>
      <c r="D195" s="163" t="s">
        <v>84</v>
      </c>
      <c r="E195" s="164" t="s">
        <v>85</v>
      </c>
      <c r="F195" s="165"/>
      <c r="G195" s="163" t="s">
        <v>54</v>
      </c>
      <c r="H195" s="166" t="s">
        <v>55</v>
      </c>
      <c r="I195" s="167" t="s">
        <v>56</v>
      </c>
      <c r="J195" s="167" t="s">
        <v>57</v>
      </c>
      <c r="K195" s="168" t="s">
        <v>58</v>
      </c>
      <c r="L195" s="169" t="s">
        <v>59</v>
      </c>
      <c r="M195" s="170" t="s">
        <v>86</v>
      </c>
      <c r="N195" s="170" t="s">
        <v>87</v>
      </c>
      <c r="O195" s="170" t="s">
        <v>88</v>
      </c>
      <c r="P195" s="170" t="s">
        <v>89</v>
      </c>
      <c r="Q195" s="170" t="s">
        <v>90</v>
      </c>
      <c r="R195" s="170" t="s">
        <v>91</v>
      </c>
    </row>
    <row r="196" spans="1:18" s="183" customFormat="1" ht="21" customHeight="1" x14ac:dyDescent="0.25">
      <c r="A196" s="127" t="s">
        <v>269</v>
      </c>
      <c r="B196" s="127" t="s">
        <v>270</v>
      </c>
      <c r="C196" s="127" t="s">
        <v>62</v>
      </c>
      <c r="D196" s="127" t="s">
        <v>183</v>
      </c>
      <c r="E196" s="174" t="s">
        <v>271</v>
      </c>
      <c r="F196" s="175"/>
      <c r="G196" s="127" t="s">
        <v>272</v>
      </c>
      <c r="H196" s="127" t="s">
        <v>81</v>
      </c>
      <c r="I196" s="176" t="s">
        <v>97</v>
      </c>
      <c r="J196" s="176" t="s">
        <v>98</v>
      </c>
      <c r="K196" s="177">
        <v>0</v>
      </c>
      <c r="L196" s="178">
        <v>80000</v>
      </c>
      <c r="M196" s="179"/>
      <c r="N196" s="179"/>
      <c r="O196" s="179"/>
      <c r="P196" s="179">
        <v>0</v>
      </c>
      <c r="Q196" s="282">
        <v>5</v>
      </c>
      <c r="R196" s="287">
        <v>400000</v>
      </c>
    </row>
    <row r="197" spans="1:18" ht="21" customHeight="1" x14ac:dyDescent="0.25">
      <c r="A197" s="133"/>
      <c r="B197" s="133"/>
      <c r="C197" s="133"/>
      <c r="D197" s="133"/>
      <c r="E197" s="187"/>
      <c r="F197" s="188"/>
      <c r="G197" s="133"/>
      <c r="H197" s="133"/>
      <c r="I197" s="189" t="s">
        <v>67</v>
      </c>
      <c r="J197" s="189" t="s">
        <v>98</v>
      </c>
      <c r="K197" s="177">
        <v>0</v>
      </c>
      <c r="L197" s="190">
        <v>27000</v>
      </c>
      <c r="M197" s="191"/>
      <c r="N197" s="191"/>
      <c r="O197" s="191"/>
      <c r="P197" s="191"/>
      <c r="Q197" s="180"/>
      <c r="R197" s="288"/>
    </row>
    <row r="198" spans="1:18" ht="21" customHeight="1" x14ac:dyDescent="0.25">
      <c r="A198" s="133"/>
      <c r="B198" s="133"/>
      <c r="C198" s="133"/>
      <c r="D198" s="133"/>
      <c r="E198" s="187"/>
      <c r="F198" s="188"/>
      <c r="G198" s="133"/>
      <c r="H198" s="133"/>
      <c r="I198" s="189" t="s">
        <v>29</v>
      </c>
      <c r="J198" s="189" t="s">
        <v>98</v>
      </c>
      <c r="K198" s="177">
        <v>0</v>
      </c>
      <c r="L198" s="190">
        <v>4000</v>
      </c>
      <c r="M198" s="191"/>
      <c r="N198" s="191"/>
      <c r="O198" s="191"/>
      <c r="P198" s="191"/>
      <c r="Q198" s="180"/>
      <c r="R198" s="288"/>
    </row>
    <row r="199" spans="1:18" ht="21" customHeight="1" x14ac:dyDescent="0.25">
      <c r="A199" s="133"/>
      <c r="B199" s="133"/>
      <c r="C199" s="133"/>
      <c r="D199" s="133"/>
      <c r="E199" s="187"/>
      <c r="F199" s="188"/>
      <c r="G199" s="133"/>
      <c r="H199" s="133"/>
      <c r="I199" s="189" t="s">
        <v>28</v>
      </c>
      <c r="J199" s="189" t="s">
        <v>98</v>
      </c>
      <c r="K199" s="177">
        <v>0</v>
      </c>
      <c r="L199" s="190">
        <v>1000</v>
      </c>
      <c r="M199" s="191"/>
      <c r="N199" s="191"/>
      <c r="O199" s="191"/>
      <c r="P199" s="191"/>
      <c r="Q199" s="180"/>
      <c r="R199" s="288"/>
    </row>
    <row r="200" spans="1:18" ht="21" customHeight="1" x14ac:dyDescent="0.25">
      <c r="A200" s="133"/>
      <c r="B200" s="133"/>
      <c r="C200" s="133"/>
      <c r="D200" s="133"/>
      <c r="E200" s="187"/>
      <c r="F200" s="188"/>
      <c r="G200" s="133"/>
      <c r="H200" s="133"/>
      <c r="I200" s="189" t="s">
        <v>70</v>
      </c>
      <c r="J200" s="189" t="s">
        <v>98</v>
      </c>
      <c r="K200" s="177">
        <v>0</v>
      </c>
      <c r="L200" s="190">
        <v>45000</v>
      </c>
      <c r="M200" s="191"/>
      <c r="N200" s="191"/>
      <c r="O200" s="191"/>
      <c r="P200" s="191"/>
      <c r="Q200" s="180"/>
      <c r="R200" s="288"/>
    </row>
    <row r="201" spans="1:18" ht="21" customHeight="1" x14ac:dyDescent="0.25">
      <c r="A201" s="133"/>
      <c r="B201" s="133"/>
      <c r="C201" s="133"/>
      <c r="D201" s="133"/>
      <c r="E201" s="187"/>
      <c r="F201" s="188"/>
      <c r="G201" s="133"/>
      <c r="H201" s="133"/>
      <c r="I201" s="189" t="s">
        <v>30</v>
      </c>
      <c r="J201" s="189" t="s">
        <v>98</v>
      </c>
      <c r="K201" s="177">
        <v>0</v>
      </c>
      <c r="L201" s="190">
        <v>2000</v>
      </c>
      <c r="M201" s="191"/>
      <c r="N201" s="191"/>
      <c r="O201" s="191"/>
      <c r="P201" s="191"/>
      <c r="Q201" s="180"/>
      <c r="R201" s="288"/>
    </row>
    <row r="202" spans="1:18" ht="21" customHeight="1" x14ac:dyDescent="0.25">
      <c r="A202" s="138"/>
      <c r="B202" s="138"/>
      <c r="C202" s="138"/>
      <c r="D202" s="138"/>
      <c r="E202" s="197"/>
      <c r="F202" s="198"/>
      <c r="G202" s="138"/>
      <c r="H202" s="138"/>
      <c r="I202" s="284" t="s">
        <v>31</v>
      </c>
      <c r="J202" s="189" t="s">
        <v>98</v>
      </c>
      <c r="K202" s="177">
        <v>0</v>
      </c>
      <c r="L202" s="190">
        <v>1000</v>
      </c>
      <c r="M202" s="191"/>
      <c r="N202" s="191"/>
      <c r="O202" s="191"/>
      <c r="P202" s="191"/>
      <c r="Q202" s="180"/>
      <c r="R202" s="288"/>
    </row>
    <row r="203" spans="1:18" s="183" customFormat="1" ht="21" customHeight="1" x14ac:dyDescent="0.25">
      <c r="A203" s="127" t="s">
        <v>273</v>
      </c>
      <c r="B203" s="127" t="s">
        <v>270</v>
      </c>
      <c r="C203" s="127" t="s">
        <v>23</v>
      </c>
      <c r="D203" s="127" t="s">
        <v>183</v>
      </c>
      <c r="E203" s="174" t="s">
        <v>271</v>
      </c>
      <c r="F203" s="175"/>
      <c r="G203" s="127" t="s">
        <v>272</v>
      </c>
      <c r="H203" s="127" t="s">
        <v>81</v>
      </c>
      <c r="I203" s="176" t="s">
        <v>97</v>
      </c>
      <c r="J203" s="176" t="s">
        <v>98</v>
      </c>
      <c r="K203" s="177">
        <v>0</v>
      </c>
      <c r="L203" s="178"/>
      <c r="M203" s="179"/>
      <c r="N203" s="179"/>
      <c r="O203" s="179"/>
      <c r="P203" s="179">
        <v>0</v>
      </c>
      <c r="Q203" s="282"/>
      <c r="R203" s="312"/>
    </row>
    <row r="204" spans="1:18" ht="21" customHeight="1" x14ac:dyDescent="0.25">
      <c r="A204" s="133"/>
      <c r="B204" s="133"/>
      <c r="C204" s="133"/>
      <c r="D204" s="133"/>
      <c r="E204" s="187"/>
      <c r="F204" s="188"/>
      <c r="G204" s="133"/>
      <c r="H204" s="133"/>
      <c r="I204" s="189" t="s">
        <v>67</v>
      </c>
      <c r="J204" s="189" t="s">
        <v>98</v>
      </c>
      <c r="K204" s="177">
        <v>0</v>
      </c>
      <c r="L204" s="190"/>
      <c r="M204" s="191"/>
      <c r="N204" s="191"/>
      <c r="O204" s="191"/>
      <c r="P204" s="191"/>
      <c r="Q204" s="180"/>
      <c r="R204" s="313"/>
    </row>
    <row r="205" spans="1:18" ht="21" customHeight="1" x14ac:dyDescent="0.25">
      <c r="A205" s="133"/>
      <c r="B205" s="133"/>
      <c r="C205" s="133"/>
      <c r="D205" s="133"/>
      <c r="E205" s="187"/>
      <c r="F205" s="188"/>
      <c r="G205" s="133"/>
      <c r="H205" s="133"/>
      <c r="I205" s="189" t="s">
        <v>29</v>
      </c>
      <c r="J205" s="189" t="s">
        <v>98</v>
      </c>
      <c r="K205" s="177">
        <v>0</v>
      </c>
      <c r="L205" s="190"/>
      <c r="M205" s="191"/>
      <c r="N205" s="191"/>
      <c r="O205" s="191"/>
      <c r="P205" s="191"/>
      <c r="Q205" s="180"/>
      <c r="R205" s="313"/>
    </row>
    <row r="206" spans="1:18" ht="21" customHeight="1" x14ac:dyDescent="0.25">
      <c r="A206" s="133"/>
      <c r="B206" s="133"/>
      <c r="C206" s="133"/>
      <c r="D206" s="133"/>
      <c r="E206" s="187"/>
      <c r="F206" s="188"/>
      <c r="G206" s="133"/>
      <c r="H206" s="133"/>
      <c r="I206" s="189" t="s">
        <v>28</v>
      </c>
      <c r="J206" s="189" t="s">
        <v>98</v>
      </c>
      <c r="K206" s="177">
        <v>0</v>
      </c>
      <c r="L206" s="190"/>
      <c r="M206" s="191"/>
      <c r="N206" s="191"/>
      <c r="O206" s="191"/>
      <c r="P206" s="191"/>
      <c r="Q206" s="180"/>
      <c r="R206" s="313"/>
    </row>
    <row r="207" spans="1:18" ht="21" customHeight="1" x14ac:dyDescent="0.25">
      <c r="A207" s="133"/>
      <c r="B207" s="133"/>
      <c r="C207" s="133"/>
      <c r="D207" s="133"/>
      <c r="E207" s="187"/>
      <c r="F207" s="188"/>
      <c r="G207" s="133"/>
      <c r="H207" s="133"/>
      <c r="I207" s="189" t="s">
        <v>70</v>
      </c>
      <c r="J207" s="189" t="s">
        <v>98</v>
      </c>
      <c r="K207" s="177">
        <v>0</v>
      </c>
      <c r="L207" s="190"/>
      <c r="M207" s="191"/>
      <c r="N207" s="191"/>
      <c r="O207" s="191"/>
      <c r="P207" s="191"/>
      <c r="Q207" s="180"/>
      <c r="R207" s="313"/>
    </row>
    <row r="208" spans="1:18" ht="21" customHeight="1" x14ac:dyDescent="0.25">
      <c r="A208" s="133"/>
      <c r="B208" s="133"/>
      <c r="C208" s="133"/>
      <c r="D208" s="133"/>
      <c r="E208" s="187"/>
      <c r="F208" s="188"/>
      <c r="G208" s="133"/>
      <c r="H208" s="133"/>
      <c r="I208" s="189" t="s">
        <v>30</v>
      </c>
      <c r="J208" s="189" t="s">
        <v>98</v>
      </c>
      <c r="K208" s="177">
        <v>0</v>
      </c>
      <c r="L208" s="190"/>
      <c r="M208" s="191"/>
      <c r="N208" s="191"/>
      <c r="O208" s="191"/>
      <c r="P208" s="191"/>
      <c r="Q208" s="180"/>
      <c r="R208" s="313"/>
    </row>
    <row r="209" spans="1:20" ht="21" customHeight="1" x14ac:dyDescent="0.25">
      <c r="A209" s="138"/>
      <c r="B209" s="138"/>
      <c r="C209" s="138"/>
      <c r="D209" s="138"/>
      <c r="E209" s="197"/>
      <c r="F209" s="198"/>
      <c r="G209" s="138"/>
      <c r="H209" s="138"/>
      <c r="I209" s="284" t="s">
        <v>31</v>
      </c>
      <c r="J209" s="189" t="s">
        <v>98</v>
      </c>
      <c r="K209" s="177">
        <v>0</v>
      </c>
      <c r="L209" s="190"/>
      <c r="M209" s="191"/>
      <c r="N209" s="191"/>
      <c r="O209" s="191"/>
      <c r="P209" s="191"/>
      <c r="Q209" s="180"/>
      <c r="R209" s="313"/>
    </row>
    <row r="210" spans="1:20" s="183" customFormat="1" ht="21" customHeight="1" x14ac:dyDescent="0.25">
      <c r="A210" s="127" t="s">
        <v>274</v>
      </c>
      <c r="B210" s="127" t="s">
        <v>270</v>
      </c>
      <c r="C210" s="127" t="s">
        <v>24</v>
      </c>
      <c r="D210" s="127" t="s">
        <v>183</v>
      </c>
      <c r="E210" s="174" t="s">
        <v>271</v>
      </c>
      <c r="F210" s="175"/>
      <c r="G210" s="127" t="s">
        <v>272</v>
      </c>
      <c r="H210" s="127" t="s">
        <v>81</v>
      </c>
      <c r="I210" s="176" t="s">
        <v>97</v>
      </c>
      <c r="J210" s="176" t="s">
        <v>98</v>
      </c>
      <c r="K210" s="177">
        <v>0</v>
      </c>
      <c r="L210" s="178">
        <v>61000</v>
      </c>
      <c r="M210" s="314"/>
      <c r="N210" s="314"/>
      <c r="O210" s="314"/>
      <c r="P210" s="314">
        <v>0</v>
      </c>
      <c r="Q210" s="285">
        <v>5</v>
      </c>
      <c r="R210" s="286">
        <v>305000</v>
      </c>
      <c r="S210" s="210"/>
      <c r="T210" s="210"/>
    </row>
    <row r="211" spans="1:20" ht="21" customHeight="1" x14ac:dyDescent="0.25">
      <c r="A211" s="133"/>
      <c r="B211" s="133"/>
      <c r="C211" s="133"/>
      <c r="D211" s="133"/>
      <c r="E211" s="187"/>
      <c r="F211" s="188"/>
      <c r="G211" s="133"/>
      <c r="H211" s="133"/>
      <c r="I211" s="189" t="s">
        <v>67</v>
      </c>
      <c r="J211" s="189" t="s">
        <v>98</v>
      </c>
      <c r="K211" s="177">
        <v>0</v>
      </c>
      <c r="L211" s="190">
        <v>25000</v>
      </c>
      <c r="M211" s="315"/>
      <c r="N211" s="315"/>
      <c r="O211" s="315"/>
      <c r="P211" s="315"/>
      <c r="Q211" s="180"/>
      <c r="R211" s="313"/>
    </row>
    <row r="212" spans="1:20" ht="21" customHeight="1" x14ac:dyDescent="0.25">
      <c r="A212" s="133"/>
      <c r="B212" s="133"/>
      <c r="C212" s="133"/>
      <c r="D212" s="133"/>
      <c r="E212" s="187"/>
      <c r="F212" s="188"/>
      <c r="G212" s="133"/>
      <c r="H212" s="133"/>
      <c r="I212" s="189" t="s">
        <v>29</v>
      </c>
      <c r="J212" s="189" t="s">
        <v>98</v>
      </c>
      <c r="K212" s="177">
        <v>0</v>
      </c>
      <c r="L212" s="190">
        <v>3500</v>
      </c>
      <c r="M212" s="315"/>
      <c r="N212" s="315"/>
      <c r="O212" s="315"/>
      <c r="P212" s="315"/>
      <c r="Q212" s="180"/>
      <c r="R212" s="313"/>
    </row>
    <row r="213" spans="1:20" ht="21" customHeight="1" x14ac:dyDescent="0.25">
      <c r="A213" s="133"/>
      <c r="B213" s="133"/>
      <c r="C213" s="133"/>
      <c r="D213" s="133"/>
      <c r="E213" s="187"/>
      <c r="F213" s="188"/>
      <c r="G213" s="133"/>
      <c r="H213" s="133"/>
      <c r="I213" s="189" t="s">
        <v>28</v>
      </c>
      <c r="J213" s="189" t="s">
        <v>98</v>
      </c>
      <c r="K213" s="177">
        <v>0</v>
      </c>
      <c r="L213" s="190">
        <v>1000</v>
      </c>
      <c r="M213" s="315"/>
      <c r="N213" s="315"/>
      <c r="O213" s="315"/>
      <c r="P213" s="315"/>
      <c r="Q213" s="180"/>
      <c r="R213" s="313"/>
    </row>
    <row r="214" spans="1:20" ht="21" customHeight="1" x14ac:dyDescent="0.25">
      <c r="A214" s="133"/>
      <c r="B214" s="133"/>
      <c r="C214" s="133"/>
      <c r="D214" s="133"/>
      <c r="E214" s="187"/>
      <c r="F214" s="188"/>
      <c r="G214" s="133"/>
      <c r="H214" s="133"/>
      <c r="I214" s="189" t="s">
        <v>70</v>
      </c>
      <c r="J214" s="189" t="s">
        <v>98</v>
      </c>
      <c r="K214" s="177">
        <v>0</v>
      </c>
      <c r="L214" s="190">
        <v>28000</v>
      </c>
      <c r="M214" s="315"/>
      <c r="N214" s="315"/>
      <c r="O214" s="315"/>
      <c r="P214" s="315"/>
      <c r="Q214" s="180"/>
      <c r="R214" s="313"/>
    </row>
    <row r="215" spans="1:20" ht="21" customHeight="1" x14ac:dyDescent="0.25">
      <c r="A215" s="133"/>
      <c r="B215" s="133"/>
      <c r="C215" s="133"/>
      <c r="D215" s="133"/>
      <c r="E215" s="187"/>
      <c r="F215" s="188"/>
      <c r="G215" s="133"/>
      <c r="H215" s="133"/>
      <c r="I215" s="189" t="s">
        <v>30</v>
      </c>
      <c r="J215" s="189" t="s">
        <v>98</v>
      </c>
      <c r="K215" s="177">
        <v>0</v>
      </c>
      <c r="L215" s="190">
        <v>2000</v>
      </c>
      <c r="M215" s="315"/>
      <c r="N215" s="315"/>
      <c r="O215" s="315"/>
      <c r="P215" s="315"/>
      <c r="Q215" s="180"/>
      <c r="R215" s="313"/>
    </row>
    <row r="216" spans="1:20" ht="21" customHeight="1" x14ac:dyDescent="0.25">
      <c r="A216" s="138"/>
      <c r="B216" s="138"/>
      <c r="C216" s="138"/>
      <c r="D216" s="138"/>
      <c r="E216" s="197"/>
      <c r="F216" s="198"/>
      <c r="G216" s="138"/>
      <c r="H216" s="138"/>
      <c r="I216" s="284" t="s">
        <v>31</v>
      </c>
      <c r="J216" s="189" t="s">
        <v>98</v>
      </c>
      <c r="K216" s="177">
        <v>0</v>
      </c>
      <c r="L216" s="190">
        <v>1500</v>
      </c>
      <c r="M216" s="315"/>
      <c r="N216" s="315"/>
      <c r="O216" s="315"/>
      <c r="P216" s="315"/>
      <c r="Q216" s="180"/>
      <c r="R216" s="313"/>
    </row>
    <row r="217" spans="1:20" ht="69" customHeight="1" x14ac:dyDescent="0.25">
      <c r="A217" s="203" t="s">
        <v>275</v>
      </c>
      <c r="B217" s="203" t="s">
        <v>276</v>
      </c>
      <c r="C217" s="203" t="s">
        <v>62</v>
      </c>
      <c r="D217" s="289" t="s">
        <v>277</v>
      </c>
      <c r="E217" s="316" t="s">
        <v>278</v>
      </c>
      <c r="F217" s="317"/>
      <c r="G217" s="289" t="s">
        <v>279</v>
      </c>
      <c r="H217" s="131" t="s">
        <v>109</v>
      </c>
      <c r="I217" s="307" t="s">
        <v>280</v>
      </c>
      <c r="J217" s="189" t="s">
        <v>98</v>
      </c>
      <c r="K217" s="177">
        <v>0</v>
      </c>
      <c r="L217" s="190">
        <v>79</v>
      </c>
      <c r="M217" s="191"/>
      <c r="N217" s="191"/>
      <c r="O217" s="191"/>
      <c r="P217" s="191"/>
      <c r="Q217" s="180">
        <v>1000</v>
      </c>
      <c r="R217" s="287">
        <v>79000</v>
      </c>
    </row>
    <row r="218" spans="1:20" ht="69" customHeight="1" x14ac:dyDescent="0.25">
      <c r="A218" s="203" t="s">
        <v>281</v>
      </c>
      <c r="B218" s="203" t="s">
        <v>276</v>
      </c>
      <c r="C218" s="203" t="s">
        <v>23</v>
      </c>
      <c r="D218" s="289" t="s">
        <v>277</v>
      </c>
      <c r="E218" s="316" t="s">
        <v>278</v>
      </c>
      <c r="F218" s="317"/>
      <c r="G218" s="289" t="s">
        <v>279</v>
      </c>
      <c r="H218" s="131" t="s">
        <v>109</v>
      </c>
      <c r="I218" s="307" t="s">
        <v>280</v>
      </c>
      <c r="J218" s="189" t="s">
        <v>98</v>
      </c>
      <c r="K218" s="177">
        <v>0</v>
      </c>
      <c r="L218" s="190"/>
      <c r="M218" s="191"/>
      <c r="N218" s="191"/>
      <c r="O218" s="191"/>
      <c r="P218" s="191"/>
      <c r="Q218" s="180"/>
      <c r="R218" s="288"/>
    </row>
    <row r="219" spans="1:20" ht="69" customHeight="1" x14ac:dyDescent="0.25">
      <c r="A219" s="203" t="s">
        <v>282</v>
      </c>
      <c r="B219" s="203" t="s">
        <v>276</v>
      </c>
      <c r="C219" s="203" t="s">
        <v>24</v>
      </c>
      <c r="D219" s="289" t="s">
        <v>277</v>
      </c>
      <c r="E219" s="316" t="s">
        <v>278</v>
      </c>
      <c r="F219" s="317"/>
      <c r="G219" s="289" t="s">
        <v>279</v>
      </c>
      <c r="H219" s="131" t="s">
        <v>109</v>
      </c>
      <c r="I219" s="307" t="s">
        <v>280</v>
      </c>
      <c r="J219" s="189" t="s">
        <v>98</v>
      </c>
      <c r="K219" s="177">
        <v>0</v>
      </c>
      <c r="L219" s="190"/>
      <c r="M219" s="191"/>
      <c r="N219" s="191"/>
      <c r="O219" s="191"/>
      <c r="P219" s="191"/>
      <c r="Q219" s="180"/>
      <c r="R219" s="288"/>
    </row>
    <row r="220" spans="1:20" ht="26.45" customHeight="1" x14ac:dyDescent="0.25">
      <c r="A220" s="156" t="s">
        <v>283</v>
      </c>
      <c r="B220" s="157"/>
      <c r="C220" s="157"/>
      <c r="D220" s="157"/>
      <c r="E220" s="157"/>
      <c r="F220" s="157"/>
      <c r="G220" s="157"/>
      <c r="H220" s="157"/>
      <c r="I220" s="157"/>
      <c r="J220" s="157"/>
      <c r="K220" s="158"/>
      <c r="L220" s="318" t="s">
        <v>111</v>
      </c>
    </row>
    <row r="221" spans="1:20" ht="21.75" customHeight="1" x14ac:dyDescent="0.25">
      <c r="A221" s="319" t="s">
        <v>284</v>
      </c>
      <c r="B221" s="320"/>
      <c r="C221" s="320"/>
      <c r="D221" s="320"/>
      <c r="E221" s="320"/>
      <c r="F221" s="320"/>
      <c r="G221" s="320"/>
      <c r="H221" s="320"/>
      <c r="I221" s="320"/>
      <c r="J221" s="320"/>
      <c r="K221" s="321"/>
      <c r="L221" s="218" t="s">
        <v>285</v>
      </c>
    </row>
    <row r="222" spans="1:20" ht="21" customHeight="1" x14ac:dyDescent="0.25">
      <c r="A222" s="219" t="s">
        <v>286</v>
      </c>
      <c r="B222" s="220"/>
      <c r="C222" s="220"/>
      <c r="D222" s="220"/>
      <c r="E222" s="220"/>
      <c r="F222" s="220"/>
      <c r="G222" s="220"/>
      <c r="H222" s="220"/>
      <c r="I222" s="220"/>
      <c r="J222" s="220"/>
      <c r="K222" s="322"/>
      <c r="L222" s="218" t="s">
        <v>285</v>
      </c>
    </row>
    <row r="223" spans="1:20" ht="15" customHeight="1" x14ac:dyDescent="0.25">
      <c r="L223" s="309"/>
      <c r="M223" s="310"/>
      <c r="N223" s="309"/>
      <c r="O223" s="309"/>
      <c r="P223" s="309"/>
      <c r="Q223" s="311"/>
    </row>
    <row r="224" spans="1:20" s="117" customFormat="1" ht="38.1" customHeight="1" x14ac:dyDescent="0.25">
      <c r="A224" s="119" t="s">
        <v>43</v>
      </c>
      <c r="B224" s="119"/>
      <c r="C224" s="119"/>
      <c r="D224" s="119"/>
      <c r="E224" s="119"/>
      <c r="F224" s="119"/>
      <c r="G224" s="119"/>
      <c r="H224" s="119"/>
      <c r="I224" s="119"/>
      <c r="J224" s="119"/>
      <c r="K224" s="120"/>
      <c r="Q224" s="118"/>
    </row>
    <row r="225" spans="1:17" s="117" customFormat="1" ht="38.1" customHeight="1" x14ac:dyDescent="0.25">
      <c r="A225" s="121" t="s">
        <v>49</v>
      </c>
      <c r="B225" s="122" t="s">
        <v>50</v>
      </c>
      <c r="C225" s="122" t="s">
        <v>51</v>
      </c>
      <c r="D225" s="122" t="s">
        <v>52</v>
      </c>
      <c r="E225" s="123" t="s">
        <v>53</v>
      </c>
      <c r="F225" s="124"/>
      <c r="G225" s="122" t="s">
        <v>54</v>
      </c>
      <c r="H225" s="122" t="s">
        <v>55</v>
      </c>
      <c r="I225" s="122" t="s">
        <v>56</v>
      </c>
      <c r="J225" s="122" t="s">
        <v>57</v>
      </c>
      <c r="K225" s="121" t="s">
        <v>58</v>
      </c>
      <c r="Q225" s="118"/>
    </row>
    <row r="226" spans="1:17" s="117" customFormat="1" ht="21" customHeight="1" x14ac:dyDescent="0.25">
      <c r="A226" s="127" t="s">
        <v>287</v>
      </c>
      <c r="B226" s="127" t="s">
        <v>288</v>
      </c>
      <c r="C226" s="127" t="s">
        <v>289</v>
      </c>
      <c r="D226" s="127" t="s">
        <v>290</v>
      </c>
      <c r="E226" s="174" t="s">
        <v>291</v>
      </c>
      <c r="F226" s="175"/>
      <c r="G226" s="127" t="s">
        <v>292</v>
      </c>
      <c r="H226" s="127" t="s">
        <v>293</v>
      </c>
      <c r="I226" s="131" t="s">
        <v>67</v>
      </c>
      <c r="J226" s="131" t="s">
        <v>98</v>
      </c>
      <c r="K226" s="147">
        <v>90</v>
      </c>
      <c r="Q226" s="118"/>
    </row>
    <row r="227" spans="1:17" s="117" customFormat="1" ht="21" customHeight="1" x14ac:dyDescent="0.25">
      <c r="A227" s="133"/>
      <c r="B227" s="133"/>
      <c r="C227" s="133"/>
      <c r="D227" s="133"/>
      <c r="E227" s="187"/>
      <c r="F227" s="188"/>
      <c r="G227" s="133"/>
      <c r="H227" s="133"/>
      <c r="I227" s="131" t="s">
        <v>29</v>
      </c>
      <c r="J227" s="131" t="s">
        <v>98</v>
      </c>
      <c r="K227" s="147">
        <v>98</v>
      </c>
      <c r="Q227" s="118"/>
    </row>
    <row r="228" spans="1:17" s="117" customFormat="1" ht="21" customHeight="1" x14ac:dyDescent="0.25">
      <c r="A228" s="133"/>
      <c r="B228" s="133"/>
      <c r="C228" s="133"/>
      <c r="D228" s="133"/>
      <c r="E228" s="187"/>
      <c r="F228" s="188"/>
      <c r="G228" s="133"/>
      <c r="H228" s="133"/>
      <c r="I228" s="131" t="s">
        <v>28</v>
      </c>
      <c r="J228" s="131" t="s">
        <v>98</v>
      </c>
      <c r="K228" s="147">
        <v>98</v>
      </c>
      <c r="Q228" s="118"/>
    </row>
    <row r="229" spans="1:17" s="117" customFormat="1" ht="21" customHeight="1" x14ac:dyDescent="0.25">
      <c r="A229" s="133"/>
      <c r="B229" s="133"/>
      <c r="C229" s="133"/>
      <c r="D229" s="133"/>
      <c r="E229" s="187"/>
      <c r="F229" s="188"/>
      <c r="G229" s="133"/>
      <c r="H229" s="133"/>
      <c r="I229" s="131" t="s">
        <v>70</v>
      </c>
      <c r="J229" s="131" t="s">
        <v>98</v>
      </c>
      <c r="K229" s="147">
        <v>98</v>
      </c>
      <c r="Q229" s="118"/>
    </row>
    <row r="230" spans="1:17" s="117" customFormat="1" ht="21" customHeight="1" x14ac:dyDescent="0.25">
      <c r="A230" s="133"/>
      <c r="B230" s="133"/>
      <c r="C230" s="133"/>
      <c r="D230" s="133"/>
      <c r="E230" s="187"/>
      <c r="F230" s="188"/>
      <c r="G230" s="133"/>
      <c r="H230" s="133"/>
      <c r="I230" s="131" t="s">
        <v>72</v>
      </c>
      <c r="J230" s="131" t="s">
        <v>98</v>
      </c>
      <c r="K230" s="147">
        <v>95</v>
      </c>
      <c r="Q230" s="118"/>
    </row>
    <row r="231" spans="1:17" s="117" customFormat="1" ht="21" customHeight="1" x14ac:dyDescent="0.25">
      <c r="A231" s="138"/>
      <c r="B231" s="138"/>
      <c r="C231" s="138"/>
      <c r="D231" s="138"/>
      <c r="E231" s="197"/>
      <c r="F231" s="198"/>
      <c r="G231" s="138"/>
      <c r="H231" s="138"/>
      <c r="I231" s="131" t="s">
        <v>31</v>
      </c>
      <c r="J231" s="131" t="s">
        <v>98</v>
      </c>
      <c r="K231" s="147">
        <v>95</v>
      </c>
      <c r="Q231" s="118"/>
    </row>
    <row r="232" spans="1:17" s="117" customFormat="1" ht="21" customHeight="1" x14ac:dyDescent="0.25">
      <c r="A232" s="127" t="s">
        <v>294</v>
      </c>
      <c r="B232" s="127" t="s">
        <v>295</v>
      </c>
      <c r="C232" s="127" t="s">
        <v>23</v>
      </c>
      <c r="D232" s="127" t="s">
        <v>296</v>
      </c>
      <c r="E232" s="174" t="s">
        <v>297</v>
      </c>
      <c r="F232" s="175"/>
      <c r="G232" s="127" t="s">
        <v>298</v>
      </c>
      <c r="H232" s="127" t="s">
        <v>299</v>
      </c>
      <c r="I232" s="131" t="s">
        <v>67</v>
      </c>
      <c r="J232" s="131" t="s">
        <v>68</v>
      </c>
      <c r="K232" s="147">
        <v>4</v>
      </c>
      <c r="Q232" s="118"/>
    </row>
    <row r="233" spans="1:17" s="117" customFormat="1" ht="21" customHeight="1" x14ac:dyDescent="0.25">
      <c r="A233" s="133"/>
      <c r="B233" s="133"/>
      <c r="C233" s="133"/>
      <c r="D233" s="133"/>
      <c r="E233" s="187"/>
      <c r="F233" s="188"/>
      <c r="G233" s="133"/>
      <c r="H233" s="133"/>
      <c r="I233" s="131" t="s">
        <v>29</v>
      </c>
      <c r="J233" s="131" t="s">
        <v>68</v>
      </c>
      <c r="K233" s="147">
        <v>8</v>
      </c>
      <c r="Q233" s="118"/>
    </row>
    <row r="234" spans="1:17" s="117" customFormat="1" ht="21" customHeight="1" x14ac:dyDescent="0.25">
      <c r="A234" s="133"/>
      <c r="B234" s="133"/>
      <c r="C234" s="133"/>
      <c r="D234" s="133"/>
      <c r="E234" s="187"/>
      <c r="F234" s="188"/>
      <c r="G234" s="133"/>
      <c r="H234" s="133"/>
      <c r="I234" s="131" t="s">
        <v>28</v>
      </c>
      <c r="J234" s="131" t="s">
        <v>300</v>
      </c>
      <c r="K234" s="147">
        <v>8</v>
      </c>
      <c r="Q234" s="118"/>
    </row>
    <row r="235" spans="1:17" s="117" customFormat="1" ht="21" customHeight="1" x14ac:dyDescent="0.25">
      <c r="A235" s="133"/>
      <c r="B235" s="133"/>
      <c r="C235" s="133"/>
      <c r="D235" s="133"/>
      <c r="E235" s="187"/>
      <c r="F235" s="188"/>
      <c r="G235" s="133"/>
      <c r="H235" s="133"/>
      <c r="I235" s="131" t="s">
        <v>70</v>
      </c>
      <c r="J235" s="131" t="s">
        <v>300</v>
      </c>
      <c r="K235" s="147">
        <v>7</v>
      </c>
      <c r="Q235" s="118"/>
    </row>
    <row r="236" spans="1:17" s="117" customFormat="1" ht="21" customHeight="1" x14ac:dyDescent="0.25">
      <c r="A236" s="133"/>
      <c r="B236" s="133"/>
      <c r="C236" s="133"/>
      <c r="D236" s="133"/>
      <c r="E236" s="187"/>
      <c r="F236" s="188"/>
      <c r="G236" s="133"/>
      <c r="H236" s="133"/>
      <c r="I236" s="131" t="s">
        <v>72</v>
      </c>
      <c r="J236" s="131" t="s">
        <v>68</v>
      </c>
      <c r="K236" s="323">
        <v>5</v>
      </c>
      <c r="Q236" s="118"/>
    </row>
    <row r="237" spans="1:17" s="117" customFormat="1" ht="21" customHeight="1" x14ac:dyDescent="0.25">
      <c r="A237" s="138"/>
      <c r="B237" s="138"/>
      <c r="C237" s="138"/>
      <c r="D237" s="138"/>
      <c r="E237" s="197"/>
      <c r="F237" s="198"/>
      <c r="G237" s="138"/>
      <c r="H237" s="138"/>
      <c r="I237" s="131" t="s">
        <v>31</v>
      </c>
      <c r="J237" s="131" t="s">
        <v>98</v>
      </c>
      <c r="K237" s="147">
        <v>5</v>
      </c>
      <c r="Q237" s="118"/>
    </row>
    <row r="238" spans="1:17" s="117" customFormat="1" ht="21" customHeight="1" x14ac:dyDescent="0.25">
      <c r="A238" s="127" t="s">
        <v>301</v>
      </c>
      <c r="B238" s="127" t="s">
        <v>302</v>
      </c>
      <c r="C238" s="127" t="s">
        <v>247</v>
      </c>
      <c r="D238" s="127" t="s">
        <v>296</v>
      </c>
      <c r="E238" s="174" t="s">
        <v>303</v>
      </c>
      <c r="F238" s="175"/>
      <c r="G238" s="127" t="s">
        <v>304</v>
      </c>
      <c r="H238" s="127" t="s">
        <v>214</v>
      </c>
      <c r="I238" s="131" t="s">
        <v>67</v>
      </c>
      <c r="J238" s="131" t="s">
        <v>98</v>
      </c>
      <c r="K238" s="148">
        <v>0.92</v>
      </c>
      <c r="Q238" s="118"/>
    </row>
    <row r="239" spans="1:17" s="117" customFormat="1" ht="21" customHeight="1" x14ac:dyDescent="0.25">
      <c r="A239" s="133"/>
      <c r="B239" s="133"/>
      <c r="C239" s="133"/>
      <c r="D239" s="133"/>
      <c r="E239" s="187"/>
      <c r="F239" s="188"/>
      <c r="G239" s="133"/>
      <c r="H239" s="133"/>
      <c r="I239" s="131" t="s">
        <v>29</v>
      </c>
      <c r="J239" s="131" t="s">
        <v>98</v>
      </c>
      <c r="K239" s="148">
        <v>0.92</v>
      </c>
      <c r="Q239" s="118"/>
    </row>
    <row r="240" spans="1:17" s="117" customFormat="1" ht="21" customHeight="1" x14ac:dyDescent="0.25">
      <c r="A240" s="133"/>
      <c r="B240" s="133"/>
      <c r="C240" s="133"/>
      <c r="D240" s="133"/>
      <c r="E240" s="187"/>
      <c r="F240" s="188"/>
      <c r="G240" s="133"/>
      <c r="H240" s="133"/>
      <c r="I240" s="131" t="s">
        <v>28</v>
      </c>
      <c r="J240" s="131" t="s">
        <v>98</v>
      </c>
      <c r="K240" s="148">
        <v>0.92</v>
      </c>
      <c r="Q240" s="118"/>
    </row>
    <row r="241" spans="1:18" s="117" customFormat="1" ht="21" customHeight="1" x14ac:dyDescent="0.25">
      <c r="A241" s="133"/>
      <c r="B241" s="133"/>
      <c r="C241" s="133"/>
      <c r="D241" s="133"/>
      <c r="E241" s="187"/>
      <c r="F241" s="188"/>
      <c r="G241" s="133"/>
      <c r="H241" s="133"/>
      <c r="I241" s="131" t="s">
        <v>70</v>
      </c>
      <c r="J241" s="131" t="s">
        <v>98</v>
      </c>
      <c r="K241" s="148">
        <v>0.92</v>
      </c>
      <c r="Q241" s="118"/>
    </row>
    <row r="242" spans="1:18" s="117" customFormat="1" ht="21" customHeight="1" x14ac:dyDescent="0.25">
      <c r="A242" s="133"/>
      <c r="B242" s="133"/>
      <c r="C242" s="133"/>
      <c r="D242" s="133"/>
      <c r="E242" s="187"/>
      <c r="F242" s="188"/>
      <c r="G242" s="133"/>
      <c r="H242" s="133"/>
      <c r="I242" s="131" t="s">
        <v>72</v>
      </c>
      <c r="J242" s="131" t="s">
        <v>98</v>
      </c>
      <c r="K242" s="148">
        <v>0.92</v>
      </c>
      <c r="Q242" s="118"/>
    </row>
    <row r="243" spans="1:18" s="117" customFormat="1" ht="21" customHeight="1" x14ac:dyDescent="0.25">
      <c r="A243" s="138"/>
      <c r="B243" s="138"/>
      <c r="C243" s="138"/>
      <c r="D243" s="138"/>
      <c r="E243" s="197"/>
      <c r="F243" s="198"/>
      <c r="G243" s="138"/>
      <c r="H243" s="138"/>
      <c r="I243" s="131" t="s">
        <v>31</v>
      </c>
      <c r="J243" s="131" t="s">
        <v>98</v>
      </c>
      <c r="K243" s="148">
        <v>0.92</v>
      </c>
      <c r="Q243" s="118"/>
    </row>
    <row r="244" spans="1:18" ht="41.25" customHeight="1" x14ac:dyDescent="0.25">
      <c r="A244" s="156" t="s">
        <v>44</v>
      </c>
      <c r="B244" s="157"/>
      <c r="C244" s="157"/>
      <c r="D244" s="157"/>
      <c r="E244" s="157"/>
      <c r="F244" s="157"/>
      <c r="G244" s="157"/>
      <c r="H244" s="157"/>
      <c r="I244" s="157"/>
      <c r="J244" s="157"/>
      <c r="K244" s="158"/>
      <c r="L244" s="159">
        <v>2026</v>
      </c>
      <c r="M244" s="160"/>
      <c r="N244" s="160"/>
      <c r="O244" s="160"/>
      <c r="P244" s="161"/>
    </row>
    <row r="245" spans="1:18" s="117" customFormat="1" ht="40.5" customHeight="1" x14ac:dyDescent="0.25">
      <c r="A245" s="162" t="s">
        <v>49</v>
      </c>
      <c r="B245" s="163" t="s">
        <v>50</v>
      </c>
      <c r="C245" s="163" t="s">
        <v>51</v>
      </c>
      <c r="D245" s="163" t="s">
        <v>84</v>
      </c>
      <c r="E245" s="164" t="s">
        <v>85</v>
      </c>
      <c r="F245" s="165"/>
      <c r="G245" s="163" t="s">
        <v>54</v>
      </c>
      <c r="H245" s="166" t="s">
        <v>55</v>
      </c>
      <c r="I245" s="167" t="s">
        <v>56</v>
      </c>
      <c r="J245" s="167" t="s">
        <v>57</v>
      </c>
      <c r="K245" s="168" t="s">
        <v>58</v>
      </c>
      <c r="L245" s="169" t="s">
        <v>59</v>
      </c>
      <c r="M245" s="170" t="s">
        <v>86</v>
      </c>
      <c r="N245" s="170" t="s">
        <v>87</v>
      </c>
      <c r="O245" s="170" t="s">
        <v>88</v>
      </c>
      <c r="P245" s="170" t="s">
        <v>89</v>
      </c>
      <c r="Q245" s="170" t="s">
        <v>90</v>
      </c>
      <c r="R245" s="170" t="s">
        <v>91</v>
      </c>
    </row>
    <row r="246" spans="1:18" s="183" customFormat="1" ht="21" customHeight="1" x14ac:dyDescent="0.25">
      <c r="A246" s="127" t="s">
        <v>305</v>
      </c>
      <c r="B246" s="127" t="s">
        <v>306</v>
      </c>
      <c r="C246" s="127" t="s">
        <v>23</v>
      </c>
      <c r="D246" s="127" t="s">
        <v>307</v>
      </c>
      <c r="E246" s="174" t="s">
        <v>308</v>
      </c>
      <c r="F246" s="175"/>
      <c r="G246" s="127" t="s">
        <v>309</v>
      </c>
      <c r="H246" s="127" t="s">
        <v>81</v>
      </c>
      <c r="I246" s="176" t="s">
        <v>97</v>
      </c>
      <c r="J246" s="176" t="s">
        <v>98</v>
      </c>
      <c r="K246" s="177">
        <v>9332</v>
      </c>
      <c r="L246" s="178">
        <v>10000</v>
      </c>
      <c r="M246" s="179"/>
      <c r="N246" s="179"/>
      <c r="O246" s="179"/>
      <c r="P246" s="179">
        <v>0</v>
      </c>
      <c r="Q246" s="282">
        <v>1200</v>
      </c>
      <c r="R246" s="283">
        <v>10020000</v>
      </c>
    </row>
    <row r="247" spans="1:18" ht="21" customHeight="1" x14ac:dyDescent="0.25">
      <c r="A247" s="133"/>
      <c r="B247" s="133"/>
      <c r="C247" s="133"/>
      <c r="D247" s="133"/>
      <c r="E247" s="187"/>
      <c r="F247" s="188"/>
      <c r="G247" s="133"/>
      <c r="H247" s="133"/>
      <c r="I247" s="189" t="s">
        <v>67</v>
      </c>
      <c r="J247" s="189" t="s">
        <v>98</v>
      </c>
      <c r="K247" s="177">
        <v>2543</v>
      </c>
      <c r="L247" s="190">
        <v>5400</v>
      </c>
      <c r="M247" s="191"/>
      <c r="N247" s="191"/>
      <c r="O247" s="191"/>
      <c r="P247" s="191"/>
      <c r="Q247" s="180"/>
      <c r="R247" s="288"/>
    </row>
    <row r="248" spans="1:18" ht="21" customHeight="1" x14ac:dyDescent="0.25">
      <c r="A248" s="133"/>
      <c r="B248" s="133"/>
      <c r="C248" s="133"/>
      <c r="D248" s="133"/>
      <c r="E248" s="187"/>
      <c r="F248" s="188"/>
      <c r="G248" s="133"/>
      <c r="H248" s="133"/>
      <c r="I248" s="189" t="s">
        <v>29</v>
      </c>
      <c r="J248" s="189" t="s">
        <v>98</v>
      </c>
      <c r="K248" s="177">
        <v>628</v>
      </c>
      <c r="L248" s="190">
        <v>400</v>
      </c>
      <c r="M248" s="191"/>
      <c r="N248" s="191"/>
      <c r="O248" s="191"/>
      <c r="P248" s="191"/>
      <c r="Q248" s="180"/>
      <c r="R248" s="288"/>
    </row>
    <row r="249" spans="1:18" ht="21" customHeight="1" x14ac:dyDescent="0.25">
      <c r="A249" s="133"/>
      <c r="B249" s="133"/>
      <c r="C249" s="133"/>
      <c r="D249" s="133"/>
      <c r="E249" s="187"/>
      <c r="F249" s="188"/>
      <c r="G249" s="133"/>
      <c r="H249" s="133"/>
      <c r="I249" s="189" t="s">
        <v>28</v>
      </c>
      <c r="J249" s="189" t="s">
        <v>98</v>
      </c>
      <c r="K249" s="177">
        <v>103</v>
      </c>
      <c r="L249" s="190">
        <v>100</v>
      </c>
      <c r="M249" s="191"/>
      <c r="N249" s="191"/>
      <c r="O249" s="191"/>
      <c r="P249" s="191"/>
      <c r="Q249" s="180"/>
      <c r="R249" s="288"/>
    </row>
    <row r="250" spans="1:18" ht="21" customHeight="1" x14ac:dyDescent="0.25">
      <c r="A250" s="133"/>
      <c r="B250" s="133"/>
      <c r="C250" s="133"/>
      <c r="D250" s="133"/>
      <c r="E250" s="187"/>
      <c r="F250" s="188"/>
      <c r="G250" s="133"/>
      <c r="H250" s="133"/>
      <c r="I250" s="189" t="s">
        <v>70</v>
      </c>
      <c r="J250" s="189" t="s">
        <v>98</v>
      </c>
      <c r="K250" s="177">
        <v>5987</v>
      </c>
      <c r="L250" s="190">
        <v>4000</v>
      </c>
      <c r="M250" s="191"/>
      <c r="N250" s="191"/>
      <c r="O250" s="191"/>
      <c r="P250" s="191"/>
      <c r="Q250" s="180"/>
      <c r="R250" s="288"/>
    </row>
    <row r="251" spans="1:18" ht="21" customHeight="1" x14ac:dyDescent="0.25">
      <c r="A251" s="133"/>
      <c r="B251" s="133"/>
      <c r="C251" s="133"/>
      <c r="D251" s="133"/>
      <c r="E251" s="187"/>
      <c r="F251" s="188"/>
      <c r="G251" s="133"/>
      <c r="H251" s="133"/>
      <c r="I251" s="189" t="s">
        <v>30</v>
      </c>
      <c r="J251" s="189" t="s">
        <v>98</v>
      </c>
      <c r="K251" s="177">
        <v>11</v>
      </c>
      <c r="L251" s="190">
        <v>100</v>
      </c>
      <c r="M251" s="191"/>
      <c r="N251" s="191"/>
      <c r="O251" s="191"/>
      <c r="P251" s="191"/>
      <c r="Q251" s="180"/>
      <c r="R251" s="288"/>
    </row>
    <row r="252" spans="1:18" ht="21" customHeight="1" x14ac:dyDescent="0.25">
      <c r="A252" s="138"/>
      <c r="B252" s="138"/>
      <c r="C252" s="138"/>
      <c r="D252" s="138"/>
      <c r="E252" s="197"/>
      <c r="F252" s="198"/>
      <c r="G252" s="138"/>
      <c r="H252" s="138"/>
      <c r="I252" s="284" t="s">
        <v>31</v>
      </c>
      <c r="J252" s="189" t="s">
        <v>98</v>
      </c>
      <c r="K252" s="177">
        <v>60</v>
      </c>
      <c r="L252" s="190"/>
      <c r="M252" s="191"/>
      <c r="N252" s="191"/>
      <c r="O252" s="191"/>
      <c r="P252" s="191"/>
      <c r="Q252" s="180"/>
      <c r="R252" s="288"/>
    </row>
    <row r="253" spans="1:18" s="183" customFormat="1" ht="21" customHeight="1" x14ac:dyDescent="0.25">
      <c r="A253" s="127" t="s">
        <v>310</v>
      </c>
      <c r="B253" s="127" t="s">
        <v>311</v>
      </c>
      <c r="C253" s="127" t="s">
        <v>62</v>
      </c>
      <c r="D253" s="127" t="s">
        <v>312</v>
      </c>
      <c r="E253" s="174" t="s">
        <v>313</v>
      </c>
      <c r="F253" s="175"/>
      <c r="G253" s="127" t="s">
        <v>314</v>
      </c>
      <c r="H253" s="127" t="s">
        <v>81</v>
      </c>
      <c r="I253" s="176" t="s">
        <v>97</v>
      </c>
      <c r="J253" s="176" t="s">
        <v>98</v>
      </c>
      <c r="K253" s="177">
        <v>0</v>
      </c>
      <c r="L253" s="178">
        <v>15000</v>
      </c>
      <c r="M253" s="179"/>
      <c r="N253" s="179"/>
      <c r="O253" s="179"/>
      <c r="P253" s="179">
        <v>0</v>
      </c>
      <c r="Q253" s="282">
        <v>300</v>
      </c>
      <c r="R253" s="283">
        <v>4500000</v>
      </c>
    </row>
    <row r="254" spans="1:18" ht="21" customHeight="1" x14ac:dyDescent="0.25">
      <c r="A254" s="133"/>
      <c r="B254" s="133"/>
      <c r="C254" s="133"/>
      <c r="D254" s="133"/>
      <c r="E254" s="187"/>
      <c r="F254" s="188"/>
      <c r="G254" s="133"/>
      <c r="H254" s="133"/>
      <c r="I254" s="189" t="s">
        <v>67</v>
      </c>
      <c r="J254" s="189" t="s">
        <v>98</v>
      </c>
      <c r="K254" s="177">
        <v>0</v>
      </c>
      <c r="L254" s="190">
        <v>5000</v>
      </c>
      <c r="M254" s="191"/>
      <c r="N254" s="191"/>
      <c r="O254" s="191"/>
      <c r="P254" s="191"/>
      <c r="Q254" s="180"/>
      <c r="R254" s="288"/>
    </row>
    <row r="255" spans="1:18" ht="21" customHeight="1" x14ac:dyDescent="0.25">
      <c r="A255" s="133"/>
      <c r="B255" s="133"/>
      <c r="C255" s="133"/>
      <c r="D255" s="133"/>
      <c r="E255" s="187"/>
      <c r="F255" s="188"/>
      <c r="G255" s="133"/>
      <c r="H255" s="133"/>
      <c r="I255" s="189" t="s">
        <v>29</v>
      </c>
      <c r="J255" s="189" t="s">
        <v>98</v>
      </c>
      <c r="K255" s="177">
        <v>0</v>
      </c>
      <c r="L255" s="190">
        <v>500</v>
      </c>
      <c r="M255" s="191"/>
      <c r="N255" s="191"/>
      <c r="O255" s="191"/>
      <c r="P255" s="191"/>
      <c r="Q255" s="180"/>
      <c r="R255" s="288"/>
    </row>
    <row r="256" spans="1:18" ht="21" customHeight="1" x14ac:dyDescent="0.25">
      <c r="A256" s="133"/>
      <c r="B256" s="133"/>
      <c r="C256" s="133"/>
      <c r="D256" s="133"/>
      <c r="E256" s="187"/>
      <c r="F256" s="188"/>
      <c r="G256" s="133"/>
      <c r="H256" s="133"/>
      <c r="I256" s="189" t="s">
        <v>28</v>
      </c>
      <c r="J256" s="189" t="s">
        <v>98</v>
      </c>
      <c r="K256" s="177">
        <v>0</v>
      </c>
      <c r="L256" s="190">
        <v>200</v>
      </c>
      <c r="M256" s="191"/>
      <c r="N256" s="191"/>
      <c r="O256" s="191"/>
      <c r="P256" s="191"/>
      <c r="Q256" s="180"/>
      <c r="R256" s="288"/>
    </row>
    <row r="257" spans="1:20" ht="21" customHeight="1" x14ac:dyDescent="0.25">
      <c r="A257" s="133"/>
      <c r="B257" s="133"/>
      <c r="C257" s="133"/>
      <c r="D257" s="133"/>
      <c r="E257" s="187"/>
      <c r="F257" s="188"/>
      <c r="G257" s="133"/>
      <c r="H257" s="133"/>
      <c r="I257" s="189" t="s">
        <v>70</v>
      </c>
      <c r="J257" s="189" t="s">
        <v>98</v>
      </c>
      <c r="K257" s="177">
        <v>0</v>
      </c>
      <c r="L257" s="190">
        <v>7000</v>
      </c>
      <c r="M257" s="191"/>
      <c r="N257" s="191"/>
      <c r="O257" s="191"/>
      <c r="P257" s="191"/>
      <c r="Q257" s="180"/>
      <c r="R257" s="288"/>
    </row>
    <row r="258" spans="1:20" ht="21" customHeight="1" x14ac:dyDescent="0.25">
      <c r="A258" s="133"/>
      <c r="B258" s="133"/>
      <c r="C258" s="133"/>
      <c r="D258" s="133"/>
      <c r="E258" s="187"/>
      <c r="F258" s="188"/>
      <c r="G258" s="133"/>
      <c r="H258" s="133"/>
      <c r="I258" s="189" t="s">
        <v>30</v>
      </c>
      <c r="J258" s="189" t="s">
        <v>98</v>
      </c>
      <c r="K258" s="177">
        <v>0</v>
      </c>
      <c r="L258" s="190">
        <v>2000</v>
      </c>
      <c r="M258" s="191"/>
      <c r="N258" s="191"/>
      <c r="O258" s="191"/>
      <c r="P258" s="191"/>
      <c r="Q258" s="180"/>
      <c r="R258" s="288"/>
    </row>
    <row r="259" spans="1:20" ht="21" customHeight="1" x14ac:dyDescent="0.25">
      <c r="A259" s="138"/>
      <c r="B259" s="138"/>
      <c r="C259" s="138"/>
      <c r="D259" s="138"/>
      <c r="E259" s="197"/>
      <c r="F259" s="198"/>
      <c r="G259" s="138"/>
      <c r="H259" s="138"/>
      <c r="I259" s="284" t="s">
        <v>31</v>
      </c>
      <c r="J259" s="189" t="s">
        <v>98</v>
      </c>
      <c r="K259" s="177">
        <v>0</v>
      </c>
      <c r="L259" s="190">
        <v>300</v>
      </c>
      <c r="M259" s="191"/>
      <c r="N259" s="191"/>
      <c r="O259" s="191"/>
      <c r="P259" s="191"/>
      <c r="Q259" s="180"/>
      <c r="R259" s="288"/>
    </row>
    <row r="260" spans="1:20" s="183" customFormat="1" ht="21" customHeight="1" x14ac:dyDescent="0.25">
      <c r="A260" s="127" t="s">
        <v>315</v>
      </c>
      <c r="B260" s="127" t="s">
        <v>316</v>
      </c>
      <c r="C260" s="127" t="s">
        <v>23</v>
      </c>
      <c r="D260" s="127" t="s">
        <v>307</v>
      </c>
      <c r="E260" s="174" t="s">
        <v>317</v>
      </c>
      <c r="F260" s="175"/>
      <c r="G260" s="127" t="s">
        <v>318</v>
      </c>
      <c r="H260" s="127" t="s">
        <v>81</v>
      </c>
      <c r="I260" s="176" t="s">
        <v>97</v>
      </c>
      <c r="J260" s="176" t="s">
        <v>98</v>
      </c>
      <c r="K260" s="177">
        <v>31450</v>
      </c>
      <c r="L260" s="178">
        <v>33000</v>
      </c>
      <c r="M260" s="179"/>
      <c r="N260" s="179"/>
      <c r="O260" s="179"/>
      <c r="P260" s="179">
        <v>0</v>
      </c>
      <c r="Q260" s="282">
        <v>200</v>
      </c>
      <c r="R260" s="283">
        <v>6600000</v>
      </c>
    </row>
    <row r="261" spans="1:20" ht="21" customHeight="1" x14ac:dyDescent="0.25">
      <c r="A261" s="133"/>
      <c r="B261" s="133"/>
      <c r="C261" s="133"/>
      <c r="D261" s="133"/>
      <c r="E261" s="187"/>
      <c r="F261" s="188"/>
      <c r="G261" s="133"/>
      <c r="H261" s="133"/>
      <c r="I261" s="189" t="s">
        <v>67</v>
      </c>
      <c r="J261" s="189" t="s">
        <v>98</v>
      </c>
      <c r="K261" s="177">
        <v>15116</v>
      </c>
      <c r="L261" s="190">
        <v>18400</v>
      </c>
      <c r="M261" s="191"/>
      <c r="N261" s="191"/>
      <c r="O261" s="191"/>
      <c r="P261" s="191"/>
      <c r="Q261" s="180"/>
      <c r="R261" s="288"/>
    </row>
    <row r="262" spans="1:20" ht="21" customHeight="1" x14ac:dyDescent="0.25">
      <c r="A262" s="133"/>
      <c r="B262" s="133"/>
      <c r="C262" s="133"/>
      <c r="D262" s="133"/>
      <c r="E262" s="187"/>
      <c r="F262" s="188"/>
      <c r="G262" s="133"/>
      <c r="H262" s="133"/>
      <c r="I262" s="189" t="s">
        <v>29</v>
      </c>
      <c r="J262" s="189" t="s">
        <v>98</v>
      </c>
      <c r="K262" s="177">
        <v>1876</v>
      </c>
      <c r="L262" s="190">
        <v>1300</v>
      </c>
      <c r="M262" s="191"/>
      <c r="N262" s="191"/>
      <c r="O262" s="191"/>
      <c r="P262" s="191"/>
      <c r="Q262" s="180"/>
      <c r="R262" s="288"/>
    </row>
    <row r="263" spans="1:20" ht="21" customHeight="1" x14ac:dyDescent="0.25">
      <c r="A263" s="133"/>
      <c r="B263" s="133"/>
      <c r="C263" s="133"/>
      <c r="D263" s="133"/>
      <c r="E263" s="187"/>
      <c r="F263" s="188"/>
      <c r="G263" s="133"/>
      <c r="H263" s="133"/>
      <c r="I263" s="189" t="s">
        <v>28</v>
      </c>
      <c r="J263" s="189" t="s">
        <v>98</v>
      </c>
      <c r="K263" s="177">
        <v>499</v>
      </c>
      <c r="L263" s="190">
        <v>150</v>
      </c>
      <c r="M263" s="191"/>
      <c r="N263" s="191"/>
      <c r="O263" s="191"/>
      <c r="P263" s="191"/>
      <c r="Q263" s="180"/>
      <c r="R263" s="288"/>
    </row>
    <row r="264" spans="1:20" ht="21" customHeight="1" x14ac:dyDescent="0.25">
      <c r="A264" s="133"/>
      <c r="B264" s="133"/>
      <c r="C264" s="133"/>
      <c r="D264" s="133"/>
      <c r="E264" s="187"/>
      <c r="F264" s="188"/>
      <c r="G264" s="133"/>
      <c r="H264" s="133"/>
      <c r="I264" s="189" t="s">
        <v>70</v>
      </c>
      <c r="J264" s="189" t="s">
        <v>98</v>
      </c>
      <c r="K264" s="177">
        <v>13873</v>
      </c>
      <c r="L264" s="190">
        <v>13000</v>
      </c>
      <c r="M264" s="191"/>
      <c r="N264" s="191"/>
      <c r="O264" s="191"/>
      <c r="P264" s="191"/>
      <c r="Q264" s="180"/>
      <c r="R264" s="288"/>
    </row>
    <row r="265" spans="1:20" ht="21" customHeight="1" x14ac:dyDescent="0.25">
      <c r="A265" s="133"/>
      <c r="B265" s="133"/>
      <c r="C265" s="133"/>
      <c r="D265" s="133"/>
      <c r="E265" s="187"/>
      <c r="F265" s="188"/>
      <c r="G265" s="133"/>
      <c r="H265" s="133"/>
      <c r="I265" s="189" t="s">
        <v>30</v>
      </c>
      <c r="J265" s="189" t="s">
        <v>98</v>
      </c>
      <c r="K265" s="177">
        <v>1</v>
      </c>
      <c r="L265" s="190">
        <v>150</v>
      </c>
      <c r="M265" s="191"/>
      <c r="N265" s="191"/>
      <c r="O265" s="191"/>
      <c r="P265" s="191"/>
      <c r="Q265" s="180"/>
      <c r="R265" s="288"/>
    </row>
    <row r="266" spans="1:20" ht="21" customHeight="1" x14ac:dyDescent="0.25">
      <c r="A266" s="138"/>
      <c r="B266" s="138"/>
      <c r="C266" s="138"/>
      <c r="D266" s="138"/>
      <c r="E266" s="197"/>
      <c r="F266" s="198"/>
      <c r="G266" s="138"/>
      <c r="H266" s="138"/>
      <c r="I266" s="284" t="s">
        <v>31</v>
      </c>
      <c r="J266" s="189" t="s">
        <v>98</v>
      </c>
      <c r="K266" s="177">
        <v>85</v>
      </c>
      <c r="L266" s="190"/>
      <c r="M266" s="191"/>
      <c r="N266" s="191"/>
      <c r="O266" s="191"/>
      <c r="P266" s="191"/>
      <c r="Q266" s="180"/>
      <c r="R266" s="288"/>
    </row>
    <row r="267" spans="1:20" s="183" customFormat="1" ht="21" customHeight="1" x14ac:dyDescent="0.25">
      <c r="A267" s="127" t="s">
        <v>319</v>
      </c>
      <c r="B267" s="127" t="s">
        <v>320</v>
      </c>
      <c r="C267" s="127" t="s">
        <v>24</v>
      </c>
      <c r="D267" s="127" t="s">
        <v>193</v>
      </c>
      <c r="E267" s="174" t="s">
        <v>321</v>
      </c>
      <c r="F267" s="175"/>
      <c r="G267" s="127" t="s">
        <v>322</v>
      </c>
      <c r="H267" s="127" t="s">
        <v>81</v>
      </c>
      <c r="I267" s="176" t="s">
        <v>97</v>
      </c>
      <c r="J267" s="176" t="s">
        <v>98</v>
      </c>
      <c r="K267" s="177">
        <v>38963</v>
      </c>
      <c r="L267" s="178">
        <v>40300</v>
      </c>
      <c r="M267" s="179"/>
      <c r="N267" s="179"/>
      <c r="O267" s="179"/>
      <c r="P267" s="179">
        <v>0</v>
      </c>
      <c r="Q267" s="285">
        <v>400</v>
      </c>
      <c r="R267" s="286">
        <v>16120000</v>
      </c>
      <c r="S267" s="210"/>
      <c r="T267" s="210"/>
    </row>
    <row r="268" spans="1:20" ht="21" customHeight="1" x14ac:dyDescent="0.25">
      <c r="A268" s="133"/>
      <c r="B268" s="133"/>
      <c r="C268" s="133"/>
      <c r="D268" s="133"/>
      <c r="E268" s="187"/>
      <c r="F268" s="188"/>
      <c r="G268" s="133"/>
      <c r="H268" s="133"/>
      <c r="I268" s="189" t="s">
        <v>67</v>
      </c>
      <c r="J268" s="189" t="s">
        <v>98</v>
      </c>
      <c r="K268" s="177">
        <v>19216</v>
      </c>
      <c r="L268" s="190">
        <v>17500</v>
      </c>
      <c r="M268" s="324">
        <v>49.318584297923671</v>
      </c>
      <c r="N268" s="325"/>
      <c r="O268" s="191"/>
      <c r="P268" s="191"/>
      <c r="Q268" s="180"/>
      <c r="R268" s="288"/>
    </row>
    <row r="269" spans="1:20" ht="21" customHeight="1" x14ac:dyDescent="0.25">
      <c r="A269" s="133"/>
      <c r="B269" s="133"/>
      <c r="C269" s="133"/>
      <c r="D269" s="133"/>
      <c r="E269" s="187"/>
      <c r="F269" s="188"/>
      <c r="G269" s="133"/>
      <c r="H269" s="133"/>
      <c r="I269" s="189" t="s">
        <v>29</v>
      </c>
      <c r="J269" s="189" t="s">
        <v>98</v>
      </c>
      <c r="K269" s="177">
        <v>1843</v>
      </c>
      <c r="L269" s="190">
        <v>2000</v>
      </c>
      <c r="M269" s="191"/>
      <c r="N269" s="191"/>
      <c r="O269" s="191"/>
      <c r="P269" s="191"/>
      <c r="Q269" s="180"/>
      <c r="R269" s="288"/>
    </row>
    <row r="270" spans="1:20" ht="21" customHeight="1" x14ac:dyDescent="0.25">
      <c r="A270" s="133"/>
      <c r="B270" s="133"/>
      <c r="C270" s="133"/>
      <c r="D270" s="133"/>
      <c r="E270" s="187"/>
      <c r="F270" s="188"/>
      <c r="G270" s="133"/>
      <c r="H270" s="133"/>
      <c r="I270" s="189" t="s">
        <v>28</v>
      </c>
      <c r="J270" s="189" t="s">
        <v>98</v>
      </c>
      <c r="K270" s="177">
        <v>104</v>
      </c>
      <c r="L270" s="190">
        <v>300</v>
      </c>
      <c r="M270" s="191"/>
      <c r="N270" s="191"/>
      <c r="O270" s="191"/>
      <c r="P270" s="191"/>
      <c r="Q270" s="180"/>
      <c r="R270" s="288"/>
    </row>
    <row r="271" spans="1:20" ht="21" customHeight="1" x14ac:dyDescent="0.25">
      <c r="A271" s="133"/>
      <c r="B271" s="133"/>
      <c r="C271" s="133"/>
      <c r="D271" s="133"/>
      <c r="E271" s="187"/>
      <c r="F271" s="188"/>
      <c r="G271" s="133"/>
      <c r="H271" s="133"/>
      <c r="I271" s="189" t="s">
        <v>70</v>
      </c>
      <c r="J271" s="189" t="s">
        <v>98</v>
      </c>
      <c r="K271" s="177">
        <v>17062</v>
      </c>
      <c r="L271" s="190">
        <v>18500</v>
      </c>
      <c r="M271" s="191"/>
      <c r="N271" s="191"/>
      <c r="O271" s="191"/>
      <c r="P271" s="191"/>
      <c r="Q271" s="180"/>
      <c r="R271" s="288"/>
    </row>
    <row r="272" spans="1:20" ht="21" customHeight="1" x14ac:dyDescent="0.25">
      <c r="A272" s="133"/>
      <c r="B272" s="133"/>
      <c r="C272" s="133"/>
      <c r="D272" s="133"/>
      <c r="E272" s="187"/>
      <c r="F272" s="188"/>
      <c r="G272" s="133"/>
      <c r="H272" s="133"/>
      <c r="I272" s="189" t="s">
        <v>30</v>
      </c>
      <c r="J272" s="189" t="s">
        <v>98</v>
      </c>
      <c r="K272" s="177">
        <v>253</v>
      </c>
      <c r="L272" s="190">
        <v>1500</v>
      </c>
      <c r="M272" s="191"/>
      <c r="N272" s="191"/>
      <c r="O272" s="191"/>
      <c r="P272" s="191"/>
      <c r="Q272" s="180"/>
      <c r="R272" s="288"/>
    </row>
    <row r="273" spans="1:18" ht="21" customHeight="1" x14ac:dyDescent="0.25">
      <c r="A273" s="138"/>
      <c r="B273" s="138"/>
      <c r="C273" s="138"/>
      <c r="D273" s="138"/>
      <c r="E273" s="197"/>
      <c r="F273" s="198"/>
      <c r="G273" s="138"/>
      <c r="H273" s="138"/>
      <c r="I273" s="284" t="s">
        <v>31</v>
      </c>
      <c r="J273" s="189" t="s">
        <v>98</v>
      </c>
      <c r="K273" s="177">
        <v>485</v>
      </c>
      <c r="L273" s="190">
        <v>500</v>
      </c>
      <c r="M273" s="191"/>
      <c r="N273" s="191"/>
      <c r="O273" s="191"/>
      <c r="P273" s="191"/>
      <c r="Q273" s="180"/>
      <c r="R273" s="288"/>
    </row>
    <row r="274" spans="1:18" s="183" customFormat="1" ht="21" customHeight="1" x14ac:dyDescent="0.25">
      <c r="A274" s="127" t="s">
        <v>323</v>
      </c>
      <c r="B274" s="127" t="s">
        <v>324</v>
      </c>
      <c r="C274" s="127" t="s">
        <v>62</v>
      </c>
      <c r="D274" s="127" t="s">
        <v>183</v>
      </c>
      <c r="E274" s="174" t="s">
        <v>325</v>
      </c>
      <c r="F274" s="175"/>
      <c r="G274" s="127" t="s">
        <v>314</v>
      </c>
      <c r="H274" s="127" t="s">
        <v>81</v>
      </c>
      <c r="I274" s="176" t="s">
        <v>97</v>
      </c>
      <c r="J274" s="176" t="s">
        <v>98</v>
      </c>
      <c r="K274" s="177">
        <v>0</v>
      </c>
      <c r="L274" s="178">
        <v>35300</v>
      </c>
      <c r="M274" s="179"/>
      <c r="N274" s="179"/>
      <c r="O274" s="179"/>
      <c r="P274" s="179">
        <v>0</v>
      </c>
      <c r="Q274" s="282">
        <v>300</v>
      </c>
      <c r="R274" s="283">
        <v>10590000</v>
      </c>
    </row>
    <row r="275" spans="1:18" ht="21" customHeight="1" x14ac:dyDescent="0.25">
      <c r="A275" s="133"/>
      <c r="B275" s="133"/>
      <c r="C275" s="133"/>
      <c r="D275" s="133"/>
      <c r="E275" s="187"/>
      <c r="F275" s="188"/>
      <c r="G275" s="133"/>
      <c r="H275" s="133"/>
      <c r="I275" s="189" t="s">
        <v>67</v>
      </c>
      <c r="J275" s="189" t="s">
        <v>98</v>
      </c>
      <c r="K275" s="177">
        <v>0</v>
      </c>
      <c r="L275" s="190">
        <v>20000</v>
      </c>
      <c r="M275" s="191"/>
      <c r="N275" s="191"/>
      <c r="O275" s="191"/>
      <c r="P275" s="191"/>
      <c r="Q275" s="180"/>
      <c r="R275" s="288"/>
    </row>
    <row r="276" spans="1:18" ht="21" customHeight="1" x14ac:dyDescent="0.25">
      <c r="A276" s="133"/>
      <c r="B276" s="133"/>
      <c r="C276" s="133"/>
      <c r="D276" s="133"/>
      <c r="E276" s="187"/>
      <c r="F276" s="188"/>
      <c r="G276" s="133"/>
      <c r="H276" s="133"/>
      <c r="I276" s="189" t="s">
        <v>29</v>
      </c>
      <c r="J276" s="189" t="s">
        <v>98</v>
      </c>
      <c r="K276" s="177">
        <v>0</v>
      </c>
      <c r="L276" s="190">
        <v>1000</v>
      </c>
      <c r="M276" s="191"/>
      <c r="N276" s="191"/>
      <c r="O276" s="191"/>
      <c r="P276" s="191"/>
      <c r="Q276" s="180"/>
      <c r="R276" s="288"/>
    </row>
    <row r="277" spans="1:18" ht="21" customHeight="1" x14ac:dyDescent="0.25">
      <c r="A277" s="133"/>
      <c r="B277" s="133"/>
      <c r="C277" s="133"/>
      <c r="D277" s="133"/>
      <c r="E277" s="187"/>
      <c r="F277" s="188"/>
      <c r="G277" s="133"/>
      <c r="H277" s="133"/>
      <c r="I277" s="189" t="s">
        <v>28</v>
      </c>
      <c r="J277" s="189" t="s">
        <v>98</v>
      </c>
      <c r="K277" s="177">
        <v>0</v>
      </c>
      <c r="L277" s="190">
        <v>500</v>
      </c>
      <c r="M277" s="191"/>
      <c r="N277" s="191"/>
      <c r="O277" s="191"/>
      <c r="P277" s="191"/>
      <c r="Q277" s="180"/>
      <c r="R277" s="288"/>
    </row>
    <row r="278" spans="1:18" ht="21" customHeight="1" x14ac:dyDescent="0.25">
      <c r="A278" s="133"/>
      <c r="B278" s="133"/>
      <c r="C278" s="133"/>
      <c r="D278" s="133"/>
      <c r="E278" s="187"/>
      <c r="F278" s="188"/>
      <c r="G278" s="133"/>
      <c r="H278" s="133"/>
      <c r="I278" s="189" t="s">
        <v>70</v>
      </c>
      <c r="J278" s="189" t="s">
        <v>98</v>
      </c>
      <c r="K278" s="177">
        <v>0</v>
      </c>
      <c r="L278" s="190">
        <v>10000</v>
      </c>
      <c r="M278" s="191"/>
      <c r="N278" s="191"/>
      <c r="O278" s="191"/>
      <c r="P278" s="191"/>
      <c r="Q278" s="180"/>
      <c r="R278" s="288"/>
    </row>
    <row r="279" spans="1:18" ht="21" customHeight="1" x14ac:dyDescent="0.25">
      <c r="A279" s="133"/>
      <c r="B279" s="133"/>
      <c r="C279" s="133"/>
      <c r="D279" s="133"/>
      <c r="E279" s="187"/>
      <c r="F279" s="188"/>
      <c r="G279" s="133"/>
      <c r="H279" s="133"/>
      <c r="I279" s="189" t="s">
        <v>30</v>
      </c>
      <c r="J279" s="189" t="s">
        <v>98</v>
      </c>
      <c r="K279" s="177">
        <v>0</v>
      </c>
      <c r="L279" s="190">
        <v>3500</v>
      </c>
      <c r="M279" s="191"/>
      <c r="N279" s="191"/>
      <c r="O279" s="191"/>
      <c r="P279" s="191"/>
      <c r="Q279" s="180"/>
      <c r="R279" s="288"/>
    </row>
    <row r="280" spans="1:18" ht="21" customHeight="1" x14ac:dyDescent="0.25">
      <c r="A280" s="138"/>
      <c r="B280" s="138"/>
      <c r="C280" s="138"/>
      <c r="D280" s="138"/>
      <c r="E280" s="197"/>
      <c r="F280" s="198"/>
      <c r="G280" s="138"/>
      <c r="H280" s="138"/>
      <c r="I280" s="284" t="s">
        <v>31</v>
      </c>
      <c r="J280" s="189" t="s">
        <v>98</v>
      </c>
      <c r="K280" s="177">
        <v>0</v>
      </c>
      <c r="L280" s="190">
        <v>300</v>
      </c>
      <c r="M280" s="191"/>
      <c r="N280" s="191"/>
      <c r="O280" s="191"/>
      <c r="P280" s="191"/>
      <c r="Q280" s="180"/>
      <c r="R280" s="288"/>
    </row>
    <row r="281" spans="1:18" s="183" customFormat="1" ht="21" customHeight="1" x14ac:dyDescent="0.25">
      <c r="A281" s="127" t="s">
        <v>326</v>
      </c>
      <c r="B281" s="127" t="s">
        <v>327</v>
      </c>
      <c r="C281" s="127" t="s">
        <v>62</v>
      </c>
      <c r="D281" s="127" t="s">
        <v>183</v>
      </c>
      <c r="E281" s="174" t="s">
        <v>328</v>
      </c>
      <c r="F281" s="175"/>
      <c r="G281" s="127" t="s">
        <v>314</v>
      </c>
      <c r="H281" s="127" t="s">
        <v>81</v>
      </c>
      <c r="I281" s="176" t="s">
        <v>97</v>
      </c>
      <c r="J281" s="176" t="s">
        <v>98</v>
      </c>
      <c r="K281" s="177">
        <v>0</v>
      </c>
      <c r="L281" s="178">
        <v>5000</v>
      </c>
      <c r="M281" s="179"/>
      <c r="N281" s="179"/>
      <c r="O281" s="179"/>
      <c r="P281" s="179">
        <v>0</v>
      </c>
      <c r="Q281" s="282">
        <v>300</v>
      </c>
      <c r="R281" s="283">
        <v>1500000</v>
      </c>
    </row>
    <row r="282" spans="1:18" ht="21" customHeight="1" x14ac:dyDescent="0.25">
      <c r="A282" s="133"/>
      <c r="B282" s="133"/>
      <c r="C282" s="133"/>
      <c r="D282" s="133"/>
      <c r="E282" s="187"/>
      <c r="F282" s="188"/>
      <c r="G282" s="133"/>
      <c r="H282" s="133"/>
      <c r="I282" s="189" t="s">
        <v>67</v>
      </c>
      <c r="J282" s="189" t="s">
        <v>98</v>
      </c>
      <c r="K282" s="177">
        <v>0</v>
      </c>
      <c r="L282" s="190">
        <v>1500</v>
      </c>
      <c r="M282" s="191"/>
      <c r="N282" s="191"/>
      <c r="O282" s="191"/>
      <c r="P282" s="191"/>
      <c r="Q282" s="180"/>
      <c r="R282" s="288"/>
    </row>
    <row r="283" spans="1:18" ht="21" customHeight="1" x14ac:dyDescent="0.25">
      <c r="A283" s="133"/>
      <c r="B283" s="133"/>
      <c r="C283" s="133"/>
      <c r="D283" s="133"/>
      <c r="E283" s="187"/>
      <c r="F283" s="188"/>
      <c r="G283" s="133"/>
      <c r="H283" s="133"/>
      <c r="I283" s="189" t="s">
        <v>29</v>
      </c>
      <c r="J283" s="189" t="s">
        <v>98</v>
      </c>
      <c r="K283" s="177">
        <v>0</v>
      </c>
      <c r="L283" s="190">
        <v>500</v>
      </c>
      <c r="M283" s="191"/>
      <c r="N283" s="191"/>
      <c r="O283" s="191"/>
      <c r="P283" s="191"/>
      <c r="Q283" s="180"/>
      <c r="R283" s="288"/>
    </row>
    <row r="284" spans="1:18" ht="21" customHeight="1" x14ac:dyDescent="0.25">
      <c r="A284" s="133"/>
      <c r="B284" s="133"/>
      <c r="C284" s="133"/>
      <c r="D284" s="133"/>
      <c r="E284" s="187"/>
      <c r="F284" s="188"/>
      <c r="G284" s="133"/>
      <c r="H284" s="133"/>
      <c r="I284" s="189" t="s">
        <v>28</v>
      </c>
      <c r="J284" s="189" t="s">
        <v>98</v>
      </c>
      <c r="K284" s="177">
        <v>0</v>
      </c>
      <c r="L284" s="190">
        <v>200</v>
      </c>
      <c r="M284" s="191"/>
      <c r="N284" s="191"/>
      <c r="O284" s="191"/>
      <c r="P284" s="191"/>
      <c r="Q284" s="180"/>
      <c r="R284" s="288"/>
    </row>
    <row r="285" spans="1:18" ht="21" customHeight="1" x14ac:dyDescent="0.25">
      <c r="A285" s="133"/>
      <c r="B285" s="133"/>
      <c r="C285" s="133"/>
      <c r="D285" s="133"/>
      <c r="E285" s="187"/>
      <c r="F285" s="188"/>
      <c r="G285" s="133"/>
      <c r="H285" s="133"/>
      <c r="I285" s="189" t="s">
        <v>70</v>
      </c>
      <c r="J285" s="189" t="s">
        <v>98</v>
      </c>
      <c r="K285" s="177">
        <v>0</v>
      </c>
      <c r="L285" s="190">
        <v>2000</v>
      </c>
      <c r="M285" s="191"/>
      <c r="N285" s="191"/>
      <c r="O285" s="191"/>
      <c r="P285" s="191"/>
      <c r="Q285" s="180"/>
      <c r="R285" s="288"/>
    </row>
    <row r="286" spans="1:18" ht="21" customHeight="1" x14ac:dyDescent="0.25">
      <c r="A286" s="133"/>
      <c r="B286" s="133"/>
      <c r="C286" s="133"/>
      <c r="D286" s="133"/>
      <c r="E286" s="187"/>
      <c r="F286" s="188"/>
      <c r="G286" s="133"/>
      <c r="H286" s="133"/>
      <c r="I286" s="189" t="s">
        <v>30</v>
      </c>
      <c r="J286" s="189" t="s">
        <v>98</v>
      </c>
      <c r="K286" s="177">
        <v>0</v>
      </c>
      <c r="L286" s="190">
        <v>500</v>
      </c>
      <c r="M286" s="191"/>
      <c r="N286" s="191"/>
      <c r="O286" s="191"/>
      <c r="P286" s="191"/>
      <c r="Q286" s="180"/>
      <c r="R286" s="288"/>
    </row>
    <row r="287" spans="1:18" ht="21" customHeight="1" x14ac:dyDescent="0.25">
      <c r="A287" s="138"/>
      <c r="B287" s="138"/>
      <c r="C287" s="138"/>
      <c r="D287" s="138"/>
      <c r="E287" s="197"/>
      <c r="F287" s="198"/>
      <c r="G287" s="138"/>
      <c r="H287" s="138"/>
      <c r="I287" s="284" t="s">
        <v>31</v>
      </c>
      <c r="J287" s="189" t="s">
        <v>98</v>
      </c>
      <c r="K287" s="177">
        <v>0</v>
      </c>
      <c r="L287" s="190">
        <v>300</v>
      </c>
      <c r="M287" s="191"/>
      <c r="N287" s="191"/>
      <c r="O287" s="191"/>
      <c r="P287" s="191"/>
      <c r="Q287" s="180"/>
      <c r="R287" s="288"/>
    </row>
    <row r="288" spans="1:18" s="183" customFormat="1" ht="21" customHeight="1" x14ac:dyDescent="0.25">
      <c r="A288" s="127" t="s">
        <v>329</v>
      </c>
      <c r="B288" s="127" t="s">
        <v>330</v>
      </c>
      <c r="C288" s="127" t="s">
        <v>62</v>
      </c>
      <c r="D288" s="127" t="s">
        <v>331</v>
      </c>
      <c r="E288" s="174" t="s">
        <v>332</v>
      </c>
      <c r="F288" s="175"/>
      <c r="G288" s="127" t="s">
        <v>314</v>
      </c>
      <c r="H288" s="127" t="s">
        <v>81</v>
      </c>
      <c r="I288" s="176" t="s">
        <v>97</v>
      </c>
      <c r="J288" s="176" t="s">
        <v>98</v>
      </c>
      <c r="K288" s="177">
        <v>0</v>
      </c>
      <c r="L288" s="178">
        <v>13148</v>
      </c>
      <c r="M288" s="179"/>
      <c r="N288" s="179"/>
      <c r="O288" s="179"/>
      <c r="P288" s="179">
        <v>0</v>
      </c>
      <c r="Q288" s="282">
        <v>150</v>
      </c>
      <c r="R288" s="283">
        <v>11833200</v>
      </c>
    </row>
    <row r="289" spans="1:18" ht="21" customHeight="1" x14ac:dyDescent="0.25">
      <c r="A289" s="133"/>
      <c r="B289" s="133"/>
      <c r="C289" s="133"/>
      <c r="D289" s="133"/>
      <c r="E289" s="187"/>
      <c r="F289" s="188"/>
      <c r="G289" s="133"/>
      <c r="H289" s="133"/>
      <c r="I289" s="189" t="s">
        <v>67</v>
      </c>
      <c r="J289" s="189" t="s">
        <v>98</v>
      </c>
      <c r="K289" s="177">
        <v>0</v>
      </c>
      <c r="L289" s="190"/>
      <c r="M289" s="191"/>
      <c r="N289" s="191"/>
      <c r="O289" s="191"/>
      <c r="P289" s="191"/>
      <c r="Q289" s="180"/>
      <c r="R289" s="288"/>
    </row>
    <row r="290" spans="1:18" ht="21" customHeight="1" x14ac:dyDescent="0.25">
      <c r="A290" s="133"/>
      <c r="B290" s="133"/>
      <c r="C290" s="133"/>
      <c r="D290" s="133"/>
      <c r="E290" s="187"/>
      <c r="F290" s="188"/>
      <c r="G290" s="133"/>
      <c r="H290" s="133"/>
      <c r="I290" s="189" t="s">
        <v>29</v>
      </c>
      <c r="J290" s="189" t="s">
        <v>98</v>
      </c>
      <c r="K290" s="177">
        <v>0</v>
      </c>
      <c r="L290" s="190"/>
      <c r="M290" s="191"/>
      <c r="N290" s="191"/>
      <c r="O290" s="191"/>
      <c r="P290" s="191"/>
      <c r="Q290" s="180"/>
      <c r="R290" s="288"/>
    </row>
    <row r="291" spans="1:18" ht="21" customHeight="1" x14ac:dyDescent="0.25">
      <c r="A291" s="133"/>
      <c r="B291" s="133"/>
      <c r="C291" s="133"/>
      <c r="D291" s="133"/>
      <c r="E291" s="187"/>
      <c r="F291" s="188"/>
      <c r="G291" s="133"/>
      <c r="H291" s="133"/>
      <c r="I291" s="189" t="s">
        <v>28</v>
      </c>
      <c r="J291" s="189" t="s">
        <v>98</v>
      </c>
      <c r="K291" s="177">
        <v>0</v>
      </c>
      <c r="L291" s="190"/>
      <c r="M291" s="191"/>
      <c r="N291" s="191"/>
      <c r="O291" s="191"/>
      <c r="P291" s="191"/>
      <c r="Q291" s="180"/>
      <c r="R291" s="288"/>
    </row>
    <row r="292" spans="1:18" ht="21" customHeight="1" x14ac:dyDescent="0.25">
      <c r="A292" s="133"/>
      <c r="B292" s="133"/>
      <c r="C292" s="133"/>
      <c r="D292" s="133"/>
      <c r="E292" s="187"/>
      <c r="F292" s="188"/>
      <c r="G292" s="133"/>
      <c r="H292" s="133"/>
      <c r="I292" s="189" t="s">
        <v>70</v>
      </c>
      <c r="J292" s="189" t="s">
        <v>98</v>
      </c>
      <c r="K292" s="177">
        <v>0</v>
      </c>
      <c r="L292" s="190"/>
      <c r="M292" s="191"/>
      <c r="N292" s="191"/>
      <c r="O292" s="191"/>
      <c r="P292" s="191"/>
      <c r="Q292" s="180"/>
      <c r="R292" s="288"/>
    </row>
    <row r="293" spans="1:18" ht="21" customHeight="1" x14ac:dyDescent="0.25">
      <c r="A293" s="133"/>
      <c r="B293" s="133"/>
      <c r="C293" s="133"/>
      <c r="D293" s="133"/>
      <c r="E293" s="187"/>
      <c r="F293" s="188"/>
      <c r="G293" s="133"/>
      <c r="H293" s="133"/>
      <c r="I293" s="189" t="s">
        <v>30</v>
      </c>
      <c r="J293" s="189" t="s">
        <v>98</v>
      </c>
      <c r="K293" s="177">
        <v>0</v>
      </c>
      <c r="L293" s="190"/>
      <c r="M293" s="191"/>
      <c r="N293" s="191"/>
      <c r="O293" s="191"/>
      <c r="P293" s="191"/>
      <c r="Q293" s="180"/>
      <c r="R293" s="288"/>
    </row>
    <row r="294" spans="1:18" ht="21" customHeight="1" x14ac:dyDescent="0.25">
      <c r="A294" s="138"/>
      <c r="B294" s="326"/>
      <c r="C294" s="138"/>
      <c r="D294" s="138"/>
      <c r="E294" s="197"/>
      <c r="F294" s="198"/>
      <c r="G294" s="138"/>
      <c r="H294" s="138"/>
      <c r="I294" s="284" t="s">
        <v>31</v>
      </c>
      <c r="J294" s="189" t="s">
        <v>98</v>
      </c>
      <c r="K294" s="177">
        <v>0</v>
      </c>
      <c r="L294" s="190"/>
      <c r="M294" s="191"/>
      <c r="N294" s="191"/>
      <c r="O294" s="191"/>
      <c r="P294" s="191"/>
      <c r="Q294" s="180"/>
      <c r="R294" s="288"/>
    </row>
    <row r="295" spans="1:18" ht="27" customHeight="1" x14ac:dyDescent="0.25">
      <c r="A295" s="327" t="s">
        <v>333</v>
      </c>
      <c r="B295" s="328" t="s">
        <v>334</v>
      </c>
      <c r="C295" s="230" t="s">
        <v>62</v>
      </c>
      <c r="D295" s="293" t="s">
        <v>335</v>
      </c>
      <c r="E295" s="290" t="s">
        <v>336</v>
      </c>
      <c r="F295" s="291"/>
      <c r="G295" s="289" t="s">
        <v>98</v>
      </c>
      <c r="H295" s="131" t="s">
        <v>81</v>
      </c>
      <c r="I295" s="284" t="s">
        <v>258</v>
      </c>
      <c r="J295" s="189" t="s">
        <v>98</v>
      </c>
      <c r="K295" s="177">
        <v>0</v>
      </c>
      <c r="L295" s="190"/>
      <c r="M295" s="191"/>
      <c r="N295" s="191"/>
      <c r="O295" s="191"/>
      <c r="P295" s="191"/>
      <c r="Q295" s="180"/>
      <c r="R295" s="288"/>
    </row>
    <row r="296" spans="1:18" ht="27" customHeight="1" x14ac:dyDescent="0.25">
      <c r="A296" s="252" t="s">
        <v>444</v>
      </c>
      <c r="B296" s="252" t="s">
        <v>445</v>
      </c>
      <c r="C296" s="252" t="s">
        <v>62</v>
      </c>
      <c r="D296" s="252"/>
      <c r="E296" s="329" t="s">
        <v>446</v>
      </c>
      <c r="F296" s="205"/>
      <c r="G296" s="289" t="s">
        <v>98</v>
      </c>
      <c r="H296" s="131" t="s">
        <v>81</v>
      </c>
      <c r="I296" s="284"/>
      <c r="J296" s="189"/>
      <c r="K296" s="177"/>
      <c r="L296" s="190"/>
      <c r="M296" s="191"/>
      <c r="N296" s="191"/>
      <c r="O296" s="191"/>
      <c r="P296" s="191"/>
      <c r="Q296" s="180"/>
      <c r="R296" s="288"/>
    </row>
    <row r="297" spans="1:18" s="183" customFormat="1" ht="21" customHeight="1" x14ac:dyDescent="0.25">
      <c r="A297" s="330" t="s">
        <v>337</v>
      </c>
      <c r="B297" s="330" t="s">
        <v>330</v>
      </c>
      <c r="C297" s="330" t="s">
        <v>23</v>
      </c>
      <c r="D297" s="330" t="s">
        <v>331</v>
      </c>
      <c r="E297" s="331" t="s">
        <v>338</v>
      </c>
      <c r="F297" s="175"/>
      <c r="G297" s="127" t="s">
        <v>314</v>
      </c>
      <c r="H297" s="127" t="s">
        <v>81</v>
      </c>
      <c r="I297" s="176" t="s">
        <v>97</v>
      </c>
      <c r="J297" s="176" t="s">
        <v>98</v>
      </c>
      <c r="K297" s="177">
        <v>0</v>
      </c>
      <c r="L297" s="178">
        <v>1200</v>
      </c>
      <c r="M297" s="179"/>
      <c r="N297" s="179"/>
      <c r="O297" s="179"/>
      <c r="P297" s="179">
        <v>0</v>
      </c>
      <c r="Q297" s="282">
        <v>150</v>
      </c>
      <c r="R297" s="283">
        <v>1080000</v>
      </c>
    </row>
    <row r="298" spans="1:18" ht="21" customHeight="1" x14ac:dyDescent="0.25">
      <c r="A298" s="330"/>
      <c r="B298" s="330"/>
      <c r="C298" s="330"/>
      <c r="D298" s="330"/>
      <c r="E298" s="332"/>
      <c r="F298" s="188"/>
      <c r="G298" s="133"/>
      <c r="H298" s="133"/>
      <c r="I298" s="189" t="s">
        <v>67</v>
      </c>
      <c r="J298" s="189" t="s">
        <v>98</v>
      </c>
      <c r="K298" s="177">
        <v>0</v>
      </c>
      <c r="L298" s="190"/>
      <c r="M298" s="191"/>
      <c r="N298" s="191"/>
      <c r="O298" s="191"/>
      <c r="P298" s="191"/>
      <c r="Q298" s="180"/>
      <c r="R298" s="288"/>
    </row>
    <row r="299" spans="1:18" ht="21" customHeight="1" x14ac:dyDescent="0.25">
      <c r="A299" s="330"/>
      <c r="B299" s="330"/>
      <c r="C299" s="330"/>
      <c r="D299" s="330"/>
      <c r="E299" s="332"/>
      <c r="F299" s="188"/>
      <c r="G299" s="133"/>
      <c r="H299" s="133"/>
      <c r="I299" s="189" t="s">
        <v>29</v>
      </c>
      <c r="J299" s="189" t="s">
        <v>98</v>
      </c>
      <c r="K299" s="177">
        <v>0</v>
      </c>
      <c r="L299" s="190"/>
      <c r="M299" s="191"/>
      <c r="N299" s="191"/>
      <c r="O299" s="191"/>
      <c r="P299" s="191"/>
      <c r="Q299" s="180"/>
      <c r="R299" s="288"/>
    </row>
    <row r="300" spans="1:18" ht="21" customHeight="1" x14ac:dyDescent="0.25">
      <c r="A300" s="330"/>
      <c r="B300" s="330"/>
      <c r="C300" s="330"/>
      <c r="D300" s="330"/>
      <c r="E300" s="332"/>
      <c r="F300" s="188"/>
      <c r="G300" s="133"/>
      <c r="H300" s="133"/>
      <c r="I300" s="189" t="s">
        <v>28</v>
      </c>
      <c r="J300" s="189" t="s">
        <v>98</v>
      </c>
      <c r="K300" s="177">
        <v>0</v>
      </c>
      <c r="L300" s="190"/>
      <c r="M300" s="191"/>
      <c r="N300" s="191"/>
      <c r="O300" s="191"/>
      <c r="P300" s="191"/>
      <c r="Q300" s="180"/>
      <c r="R300" s="288"/>
    </row>
    <row r="301" spans="1:18" ht="21" customHeight="1" x14ac:dyDescent="0.25">
      <c r="A301" s="330"/>
      <c r="B301" s="330"/>
      <c r="C301" s="330"/>
      <c r="D301" s="330"/>
      <c r="E301" s="332"/>
      <c r="F301" s="188"/>
      <c r="G301" s="133"/>
      <c r="H301" s="133"/>
      <c r="I301" s="189" t="s">
        <v>70</v>
      </c>
      <c r="J301" s="189" t="s">
        <v>98</v>
      </c>
      <c r="K301" s="177">
        <v>0</v>
      </c>
      <c r="L301" s="190"/>
      <c r="M301" s="191"/>
      <c r="N301" s="191"/>
      <c r="O301" s="191"/>
      <c r="P301" s="191"/>
      <c r="Q301" s="180"/>
      <c r="R301" s="288"/>
    </row>
    <row r="302" spans="1:18" ht="21" customHeight="1" x14ac:dyDescent="0.25">
      <c r="A302" s="330"/>
      <c r="B302" s="330"/>
      <c r="C302" s="330"/>
      <c r="D302" s="330"/>
      <c r="E302" s="332"/>
      <c r="F302" s="188"/>
      <c r="G302" s="133"/>
      <c r="H302" s="133"/>
      <c r="I302" s="189" t="s">
        <v>30</v>
      </c>
      <c r="J302" s="189" t="s">
        <v>98</v>
      </c>
      <c r="K302" s="177">
        <v>0</v>
      </c>
      <c r="L302" s="190"/>
      <c r="M302" s="191"/>
      <c r="N302" s="191"/>
      <c r="O302" s="191"/>
      <c r="P302" s="191"/>
      <c r="Q302" s="180"/>
      <c r="R302" s="288"/>
    </row>
    <row r="303" spans="1:18" ht="21" customHeight="1" x14ac:dyDescent="0.25">
      <c r="A303" s="330"/>
      <c r="B303" s="330"/>
      <c r="C303" s="330"/>
      <c r="D303" s="330"/>
      <c r="E303" s="333"/>
      <c r="F303" s="198"/>
      <c r="G303" s="138"/>
      <c r="H303" s="138"/>
      <c r="I303" s="284" t="s">
        <v>31</v>
      </c>
      <c r="J303" s="189" t="s">
        <v>98</v>
      </c>
      <c r="K303" s="177">
        <v>0</v>
      </c>
      <c r="L303" s="190"/>
      <c r="M303" s="191"/>
      <c r="N303" s="191"/>
      <c r="O303" s="191"/>
      <c r="P303" s="191"/>
      <c r="Q303" s="180"/>
      <c r="R303" s="288"/>
    </row>
    <row r="304" spans="1:18" ht="27" customHeight="1" x14ac:dyDescent="0.25">
      <c r="A304" s="248" t="s">
        <v>339</v>
      </c>
      <c r="B304" s="248" t="s">
        <v>334</v>
      </c>
      <c r="C304" s="248" t="s">
        <v>23</v>
      </c>
      <c r="D304" s="334" t="s">
        <v>335</v>
      </c>
      <c r="E304" s="290" t="s">
        <v>336</v>
      </c>
      <c r="F304" s="291"/>
      <c r="G304" s="335" t="s">
        <v>98</v>
      </c>
      <c r="H304" s="131" t="s">
        <v>81</v>
      </c>
      <c r="I304" s="284" t="s">
        <v>258</v>
      </c>
      <c r="J304" s="189" t="s">
        <v>98</v>
      </c>
      <c r="K304" s="177">
        <v>0</v>
      </c>
      <c r="L304" s="190"/>
      <c r="M304" s="191"/>
      <c r="N304" s="191"/>
      <c r="O304" s="191"/>
      <c r="P304" s="191"/>
      <c r="Q304" s="180"/>
      <c r="R304" s="288"/>
    </row>
    <row r="305" spans="1:20" ht="57.75" customHeight="1" x14ac:dyDescent="0.25">
      <c r="A305" s="336" t="s">
        <v>447</v>
      </c>
      <c r="B305" s="336" t="s">
        <v>445</v>
      </c>
      <c r="C305" s="337" t="s">
        <v>23</v>
      </c>
      <c r="D305" s="338"/>
      <c r="E305" s="339" t="s">
        <v>448</v>
      </c>
      <c r="F305" s="340"/>
      <c r="G305" s="289" t="s">
        <v>98</v>
      </c>
      <c r="H305" s="131" t="s">
        <v>81</v>
      </c>
      <c r="I305" s="284"/>
      <c r="J305" s="189"/>
      <c r="K305" s="177"/>
      <c r="L305" s="190"/>
      <c r="M305" s="191"/>
      <c r="N305" s="191"/>
      <c r="O305" s="191"/>
      <c r="P305" s="191"/>
      <c r="Q305" s="180"/>
      <c r="R305" s="288"/>
    </row>
    <row r="306" spans="1:20" s="183" customFormat="1" ht="21" customHeight="1" x14ac:dyDescent="0.25">
      <c r="A306" s="127" t="s">
        <v>340</v>
      </c>
      <c r="B306" s="127" t="s">
        <v>330</v>
      </c>
      <c r="C306" s="127" t="s">
        <v>24</v>
      </c>
      <c r="D306" s="127" t="s">
        <v>331</v>
      </c>
      <c r="E306" s="174" t="s">
        <v>338</v>
      </c>
      <c r="F306" s="175"/>
      <c r="G306" s="127" t="s">
        <v>314</v>
      </c>
      <c r="H306" s="127" t="s">
        <v>81</v>
      </c>
      <c r="I306" s="176" t="s">
        <v>97</v>
      </c>
      <c r="J306" s="176" t="s">
        <v>98</v>
      </c>
      <c r="K306" s="177">
        <v>0</v>
      </c>
      <c r="L306" s="178">
        <v>1000</v>
      </c>
      <c r="M306" s="179"/>
      <c r="N306" s="179"/>
      <c r="O306" s="179"/>
      <c r="P306" s="179">
        <v>0</v>
      </c>
      <c r="Q306" s="285">
        <v>150</v>
      </c>
      <c r="R306" s="286">
        <v>900000</v>
      </c>
      <c r="S306" s="210"/>
      <c r="T306" s="210"/>
    </row>
    <row r="307" spans="1:20" ht="21" customHeight="1" x14ac:dyDescent="0.25">
      <c r="A307" s="133"/>
      <c r="B307" s="133"/>
      <c r="C307" s="133"/>
      <c r="D307" s="133"/>
      <c r="E307" s="187"/>
      <c r="F307" s="188"/>
      <c r="G307" s="133"/>
      <c r="H307" s="133"/>
      <c r="I307" s="189" t="s">
        <v>67</v>
      </c>
      <c r="J307" s="189" t="s">
        <v>98</v>
      </c>
      <c r="K307" s="177">
        <v>0</v>
      </c>
      <c r="L307" s="190">
        <v>300</v>
      </c>
      <c r="M307" s="191"/>
      <c r="N307" s="191"/>
      <c r="O307" s="191"/>
      <c r="P307" s="191"/>
      <c r="Q307" s="180"/>
      <c r="R307" s="288"/>
    </row>
    <row r="308" spans="1:20" ht="21" customHeight="1" x14ac:dyDescent="0.25">
      <c r="A308" s="133"/>
      <c r="B308" s="133"/>
      <c r="C308" s="133"/>
      <c r="D308" s="133"/>
      <c r="E308" s="187"/>
      <c r="F308" s="188"/>
      <c r="G308" s="133"/>
      <c r="H308" s="133"/>
      <c r="I308" s="189" t="s">
        <v>29</v>
      </c>
      <c r="J308" s="189" t="s">
        <v>98</v>
      </c>
      <c r="K308" s="177">
        <v>0</v>
      </c>
      <c r="L308" s="190">
        <v>60</v>
      </c>
      <c r="M308" s="191"/>
      <c r="N308" s="191"/>
      <c r="O308" s="191"/>
      <c r="P308" s="191"/>
      <c r="Q308" s="180"/>
      <c r="R308" s="288"/>
    </row>
    <row r="309" spans="1:20" ht="21" customHeight="1" x14ac:dyDescent="0.25">
      <c r="A309" s="133"/>
      <c r="B309" s="133"/>
      <c r="C309" s="133"/>
      <c r="D309" s="133"/>
      <c r="E309" s="187"/>
      <c r="F309" s="188"/>
      <c r="G309" s="133"/>
      <c r="H309" s="133"/>
      <c r="I309" s="189" t="s">
        <v>28</v>
      </c>
      <c r="J309" s="189" t="s">
        <v>98</v>
      </c>
      <c r="K309" s="177">
        <v>0</v>
      </c>
      <c r="L309" s="190">
        <v>40</v>
      </c>
      <c r="M309" s="191"/>
      <c r="N309" s="191"/>
      <c r="O309" s="191"/>
      <c r="P309" s="191"/>
      <c r="Q309" s="180"/>
      <c r="R309" s="288"/>
    </row>
    <row r="310" spans="1:20" ht="21" customHeight="1" x14ac:dyDescent="0.25">
      <c r="A310" s="133"/>
      <c r="B310" s="133"/>
      <c r="C310" s="133"/>
      <c r="D310" s="133"/>
      <c r="E310" s="187"/>
      <c r="F310" s="188"/>
      <c r="G310" s="133"/>
      <c r="H310" s="133"/>
      <c r="I310" s="189" t="s">
        <v>70</v>
      </c>
      <c r="J310" s="189" t="s">
        <v>98</v>
      </c>
      <c r="K310" s="177">
        <v>0</v>
      </c>
      <c r="L310" s="190">
        <v>500</v>
      </c>
      <c r="M310" s="191"/>
      <c r="N310" s="191"/>
      <c r="O310" s="191"/>
      <c r="P310" s="191"/>
      <c r="Q310" s="180"/>
      <c r="R310" s="288"/>
    </row>
    <row r="311" spans="1:20" ht="21" customHeight="1" x14ac:dyDescent="0.25">
      <c r="A311" s="133"/>
      <c r="B311" s="133"/>
      <c r="C311" s="133"/>
      <c r="D311" s="133"/>
      <c r="E311" s="187"/>
      <c r="F311" s="188"/>
      <c r="G311" s="133"/>
      <c r="H311" s="133"/>
      <c r="I311" s="189" t="s">
        <v>30</v>
      </c>
      <c r="J311" s="189" t="s">
        <v>98</v>
      </c>
      <c r="K311" s="177">
        <v>0</v>
      </c>
      <c r="L311" s="190">
        <v>75</v>
      </c>
      <c r="M311" s="191"/>
      <c r="N311" s="191"/>
      <c r="O311" s="191"/>
      <c r="P311" s="191"/>
      <c r="Q311" s="180"/>
      <c r="R311" s="288"/>
    </row>
    <row r="312" spans="1:20" ht="21" customHeight="1" x14ac:dyDescent="0.25">
      <c r="A312" s="138"/>
      <c r="B312" s="138"/>
      <c r="C312" s="138"/>
      <c r="D312" s="138"/>
      <c r="E312" s="197"/>
      <c r="F312" s="198"/>
      <c r="G312" s="138"/>
      <c r="H312" s="138"/>
      <c r="I312" s="284" t="s">
        <v>31</v>
      </c>
      <c r="J312" s="189" t="s">
        <v>98</v>
      </c>
      <c r="K312" s="177">
        <v>0</v>
      </c>
      <c r="L312" s="190">
        <v>25</v>
      </c>
      <c r="M312" s="191"/>
      <c r="N312" s="191"/>
      <c r="O312" s="191"/>
      <c r="P312" s="191"/>
      <c r="Q312" s="180"/>
      <c r="R312" s="288"/>
    </row>
    <row r="313" spans="1:20" ht="27" customHeight="1" x14ac:dyDescent="0.25">
      <c r="A313" s="336" t="s">
        <v>341</v>
      </c>
      <c r="B313" s="336" t="s">
        <v>334</v>
      </c>
      <c r="C313" s="336" t="s">
        <v>24</v>
      </c>
      <c r="D313" s="341" t="s">
        <v>335</v>
      </c>
      <c r="E313" s="342" t="s">
        <v>336</v>
      </c>
      <c r="F313" s="343"/>
      <c r="G313" s="335" t="s">
        <v>98</v>
      </c>
      <c r="H313" s="131" t="s">
        <v>81</v>
      </c>
      <c r="I313" s="284" t="s">
        <v>258</v>
      </c>
      <c r="J313" s="189" t="s">
        <v>98</v>
      </c>
      <c r="K313" s="177">
        <v>0</v>
      </c>
      <c r="L313" s="190"/>
      <c r="M313" s="191"/>
      <c r="N313" s="191"/>
      <c r="O313" s="191"/>
      <c r="P313" s="191"/>
      <c r="Q313" s="180"/>
      <c r="R313" s="288"/>
    </row>
    <row r="314" spans="1:20" ht="27" customHeight="1" x14ac:dyDescent="0.25">
      <c r="A314" s="336" t="s">
        <v>449</v>
      </c>
      <c r="B314" s="336" t="s">
        <v>445</v>
      </c>
      <c r="C314" s="337" t="s">
        <v>24</v>
      </c>
      <c r="D314" s="338"/>
      <c r="E314" s="339" t="s">
        <v>446</v>
      </c>
      <c r="F314" s="340"/>
      <c r="G314" s="289" t="s">
        <v>98</v>
      </c>
      <c r="H314" s="131" t="s">
        <v>81</v>
      </c>
      <c r="I314" s="284"/>
      <c r="J314" s="189"/>
      <c r="K314" s="177"/>
      <c r="L314" s="190"/>
      <c r="M314" s="191"/>
      <c r="N314" s="191"/>
      <c r="O314" s="191"/>
      <c r="P314" s="191"/>
      <c r="Q314" s="180"/>
      <c r="R314" s="288"/>
    </row>
    <row r="315" spans="1:20" s="183" customFormat="1" ht="21" customHeight="1" x14ac:dyDescent="0.25">
      <c r="A315" s="127" t="s">
        <v>342</v>
      </c>
      <c r="B315" s="127" t="s">
        <v>343</v>
      </c>
      <c r="C315" s="127" t="s">
        <v>62</v>
      </c>
      <c r="D315" s="344" t="s">
        <v>335</v>
      </c>
      <c r="E315" s="174" t="s">
        <v>336</v>
      </c>
      <c r="F315" s="175"/>
      <c r="G315" s="127" t="s">
        <v>98</v>
      </c>
      <c r="H315" s="127" t="s">
        <v>81</v>
      </c>
      <c r="I315" s="176" t="s">
        <v>97</v>
      </c>
      <c r="J315" s="176" t="s">
        <v>98</v>
      </c>
      <c r="K315" s="177">
        <v>0</v>
      </c>
      <c r="L315" s="178">
        <v>18000</v>
      </c>
      <c r="M315" s="179"/>
      <c r="N315" s="179"/>
      <c r="O315" s="179"/>
      <c r="P315" s="179">
        <v>0</v>
      </c>
      <c r="Q315" s="285">
        <v>150</v>
      </c>
      <c r="R315" s="286">
        <v>2700000</v>
      </c>
      <c r="S315" s="210"/>
      <c r="T315" s="210"/>
    </row>
    <row r="316" spans="1:20" ht="21" customHeight="1" x14ac:dyDescent="0.25">
      <c r="A316" s="133"/>
      <c r="B316" s="133"/>
      <c r="C316" s="133"/>
      <c r="D316" s="345"/>
      <c r="E316" s="187"/>
      <c r="F316" s="188"/>
      <c r="G316" s="133"/>
      <c r="H316" s="133"/>
      <c r="I316" s="189" t="s">
        <v>67</v>
      </c>
      <c r="J316" s="189" t="s">
        <v>98</v>
      </c>
      <c r="K316" s="177">
        <v>0</v>
      </c>
      <c r="L316" s="190"/>
      <c r="M316" s="191"/>
      <c r="N316" s="191"/>
      <c r="O316" s="191"/>
      <c r="P316" s="191"/>
      <c r="Q316" s="180"/>
      <c r="R316" s="288"/>
    </row>
    <row r="317" spans="1:20" ht="21" customHeight="1" x14ac:dyDescent="0.25">
      <c r="A317" s="133"/>
      <c r="B317" s="133"/>
      <c r="C317" s="133"/>
      <c r="D317" s="345"/>
      <c r="E317" s="187"/>
      <c r="F317" s="188"/>
      <c r="G317" s="133"/>
      <c r="H317" s="133"/>
      <c r="I317" s="189" t="s">
        <v>29</v>
      </c>
      <c r="J317" s="189" t="s">
        <v>98</v>
      </c>
      <c r="K317" s="177">
        <v>0</v>
      </c>
      <c r="L317" s="190"/>
      <c r="M317" s="191"/>
      <c r="N317" s="191"/>
      <c r="O317" s="191"/>
      <c r="P317" s="191"/>
      <c r="Q317" s="180"/>
      <c r="R317" s="288"/>
    </row>
    <row r="318" spans="1:20" ht="21" customHeight="1" x14ac:dyDescent="0.25">
      <c r="A318" s="133"/>
      <c r="B318" s="133"/>
      <c r="C318" s="133"/>
      <c r="D318" s="345"/>
      <c r="E318" s="187"/>
      <c r="F318" s="188"/>
      <c r="G318" s="133"/>
      <c r="H318" s="133"/>
      <c r="I318" s="189" t="s">
        <v>28</v>
      </c>
      <c r="J318" s="189" t="s">
        <v>98</v>
      </c>
      <c r="K318" s="177">
        <v>0</v>
      </c>
      <c r="L318" s="190"/>
      <c r="M318" s="191"/>
      <c r="N318" s="191"/>
      <c r="O318" s="191"/>
      <c r="P318" s="191"/>
      <c r="Q318" s="180"/>
      <c r="R318" s="288"/>
    </row>
    <row r="319" spans="1:20" ht="21" customHeight="1" x14ac:dyDescent="0.25">
      <c r="A319" s="133"/>
      <c r="B319" s="133"/>
      <c r="C319" s="133"/>
      <c r="D319" s="345"/>
      <c r="E319" s="187"/>
      <c r="F319" s="188"/>
      <c r="G319" s="133"/>
      <c r="H319" s="133"/>
      <c r="I319" s="189" t="s">
        <v>70</v>
      </c>
      <c r="J319" s="189" t="s">
        <v>98</v>
      </c>
      <c r="K319" s="177">
        <v>0</v>
      </c>
      <c r="L319" s="190"/>
      <c r="M319" s="191"/>
      <c r="N319" s="191"/>
      <c r="O319" s="191"/>
      <c r="P319" s="191"/>
      <c r="Q319" s="180"/>
      <c r="R319" s="288"/>
    </row>
    <row r="320" spans="1:20" ht="21" customHeight="1" x14ac:dyDescent="0.25">
      <c r="A320" s="133"/>
      <c r="B320" s="133"/>
      <c r="C320" s="133"/>
      <c r="D320" s="345"/>
      <c r="E320" s="187"/>
      <c r="F320" s="188"/>
      <c r="G320" s="133"/>
      <c r="H320" s="133"/>
      <c r="I320" s="189" t="s">
        <v>30</v>
      </c>
      <c r="J320" s="189" t="s">
        <v>98</v>
      </c>
      <c r="K320" s="177">
        <v>0</v>
      </c>
      <c r="L320" s="190"/>
      <c r="M320" s="191"/>
      <c r="N320" s="191"/>
      <c r="O320" s="191"/>
      <c r="P320" s="191"/>
      <c r="Q320" s="180"/>
      <c r="R320" s="288"/>
    </row>
    <row r="321" spans="1:20" ht="13.5" x14ac:dyDescent="0.25">
      <c r="A321" s="138"/>
      <c r="B321" s="138"/>
      <c r="C321" s="138"/>
      <c r="D321" s="346"/>
      <c r="E321" s="197"/>
      <c r="F321" s="198"/>
      <c r="G321" s="138"/>
      <c r="H321" s="138"/>
      <c r="I321" s="284" t="s">
        <v>31</v>
      </c>
      <c r="J321" s="189" t="s">
        <v>98</v>
      </c>
      <c r="K321" s="177">
        <v>0</v>
      </c>
      <c r="L321" s="190"/>
      <c r="M321" s="191"/>
      <c r="N321" s="191"/>
      <c r="O321" s="191"/>
      <c r="P321" s="191"/>
      <c r="Q321" s="180"/>
      <c r="R321" s="288"/>
    </row>
    <row r="322" spans="1:20" ht="51.75" customHeight="1" x14ac:dyDescent="0.25">
      <c r="A322" s="203" t="s">
        <v>344</v>
      </c>
      <c r="B322" s="203" t="s">
        <v>345</v>
      </c>
      <c r="C322" s="203" t="s">
        <v>62</v>
      </c>
      <c r="D322" s="347" t="s">
        <v>335</v>
      </c>
      <c r="E322" s="290" t="s">
        <v>336</v>
      </c>
      <c r="F322" s="291"/>
      <c r="G322" s="335" t="s">
        <v>98</v>
      </c>
      <c r="H322" s="131" t="s">
        <v>81</v>
      </c>
      <c r="I322" s="284" t="s">
        <v>258</v>
      </c>
      <c r="J322" s="189" t="s">
        <v>98</v>
      </c>
      <c r="K322" s="177">
        <v>0</v>
      </c>
      <c r="L322" s="190"/>
      <c r="M322" s="191"/>
      <c r="N322" s="191"/>
      <c r="O322" s="191"/>
      <c r="P322" s="191"/>
      <c r="Q322" s="180"/>
      <c r="R322" s="288"/>
    </row>
    <row r="323" spans="1:20" ht="13.5" x14ac:dyDescent="0.25">
      <c r="A323" s="230" t="s">
        <v>346</v>
      </c>
      <c r="B323" s="230" t="s">
        <v>347</v>
      </c>
      <c r="C323" s="203" t="s">
        <v>62</v>
      </c>
      <c r="D323" s="348"/>
      <c r="E323" s="349"/>
      <c r="F323" s="350"/>
      <c r="G323" s="351"/>
      <c r="H323" s="276"/>
      <c r="I323" s="284"/>
      <c r="J323" s="189"/>
      <c r="K323" s="177"/>
      <c r="L323" s="190"/>
      <c r="M323" s="191"/>
      <c r="N323" s="191"/>
      <c r="O323" s="191"/>
      <c r="P323" s="191"/>
      <c r="Q323" s="180"/>
      <c r="R323" s="288"/>
    </row>
    <row r="324" spans="1:20" s="183" customFormat="1" ht="21" customHeight="1" x14ac:dyDescent="0.25">
      <c r="A324" s="127" t="s">
        <v>348</v>
      </c>
      <c r="B324" s="127" t="s">
        <v>343</v>
      </c>
      <c r="C324" s="127" t="s">
        <v>23</v>
      </c>
      <c r="D324" s="344" t="s">
        <v>335</v>
      </c>
      <c r="E324" s="174" t="s">
        <v>336</v>
      </c>
      <c r="F324" s="175"/>
      <c r="G324" s="127" t="s">
        <v>98</v>
      </c>
      <c r="H324" s="127" t="s">
        <v>81</v>
      </c>
      <c r="I324" s="176" t="s">
        <v>97</v>
      </c>
      <c r="J324" s="176" t="s">
        <v>98</v>
      </c>
      <c r="K324" s="177">
        <v>0</v>
      </c>
      <c r="L324" s="178">
        <v>6000</v>
      </c>
      <c r="M324" s="179"/>
      <c r="N324" s="179"/>
      <c r="O324" s="179"/>
      <c r="P324" s="179">
        <v>0</v>
      </c>
      <c r="Q324" s="282">
        <v>150</v>
      </c>
      <c r="R324" s="283">
        <v>900000</v>
      </c>
    </row>
    <row r="325" spans="1:20" ht="21" customHeight="1" x14ac:dyDescent="0.25">
      <c r="A325" s="133"/>
      <c r="B325" s="133"/>
      <c r="C325" s="133"/>
      <c r="D325" s="345"/>
      <c r="E325" s="187"/>
      <c r="F325" s="188"/>
      <c r="G325" s="133"/>
      <c r="H325" s="133"/>
      <c r="I325" s="189" t="s">
        <v>67</v>
      </c>
      <c r="J325" s="189" t="s">
        <v>98</v>
      </c>
      <c r="K325" s="177">
        <v>0</v>
      </c>
      <c r="L325" s="190"/>
      <c r="M325" s="191"/>
      <c r="N325" s="191"/>
      <c r="O325" s="191"/>
      <c r="P325" s="191"/>
      <c r="Q325" s="180"/>
      <c r="R325" s="288"/>
    </row>
    <row r="326" spans="1:20" ht="21" customHeight="1" x14ac:dyDescent="0.25">
      <c r="A326" s="133"/>
      <c r="B326" s="133"/>
      <c r="C326" s="133"/>
      <c r="D326" s="345"/>
      <c r="E326" s="187"/>
      <c r="F326" s="188"/>
      <c r="G326" s="133"/>
      <c r="H326" s="133"/>
      <c r="I326" s="189" t="s">
        <v>29</v>
      </c>
      <c r="J326" s="189" t="s">
        <v>98</v>
      </c>
      <c r="K326" s="177">
        <v>0</v>
      </c>
      <c r="L326" s="190"/>
      <c r="M326" s="191"/>
      <c r="N326" s="191"/>
      <c r="O326" s="191"/>
      <c r="P326" s="191"/>
      <c r="Q326" s="180"/>
      <c r="R326" s="288"/>
    </row>
    <row r="327" spans="1:20" ht="21" customHeight="1" x14ac:dyDescent="0.25">
      <c r="A327" s="133"/>
      <c r="B327" s="133"/>
      <c r="C327" s="133"/>
      <c r="D327" s="345"/>
      <c r="E327" s="187"/>
      <c r="F327" s="188"/>
      <c r="G327" s="133"/>
      <c r="H327" s="133"/>
      <c r="I327" s="189" t="s">
        <v>28</v>
      </c>
      <c r="J327" s="189" t="s">
        <v>98</v>
      </c>
      <c r="K327" s="177">
        <v>0</v>
      </c>
      <c r="L327" s="190"/>
      <c r="M327" s="191"/>
      <c r="N327" s="191"/>
      <c r="O327" s="191"/>
      <c r="P327" s="191"/>
      <c r="Q327" s="180"/>
      <c r="R327" s="288"/>
    </row>
    <row r="328" spans="1:20" ht="21" customHeight="1" x14ac:dyDescent="0.25">
      <c r="A328" s="133"/>
      <c r="B328" s="133"/>
      <c r="C328" s="133"/>
      <c r="D328" s="345"/>
      <c r="E328" s="187"/>
      <c r="F328" s="188"/>
      <c r="G328" s="133"/>
      <c r="H328" s="133"/>
      <c r="I328" s="189" t="s">
        <v>70</v>
      </c>
      <c r="J328" s="189" t="s">
        <v>98</v>
      </c>
      <c r="K328" s="177">
        <v>0</v>
      </c>
      <c r="L328" s="190"/>
      <c r="M328" s="191"/>
      <c r="N328" s="191"/>
      <c r="O328" s="191"/>
      <c r="P328" s="191"/>
      <c r="Q328" s="180"/>
      <c r="R328" s="288"/>
    </row>
    <row r="329" spans="1:20" ht="21" customHeight="1" x14ac:dyDescent="0.25">
      <c r="A329" s="133"/>
      <c r="B329" s="133"/>
      <c r="C329" s="133"/>
      <c r="D329" s="345"/>
      <c r="E329" s="187"/>
      <c r="F329" s="188"/>
      <c r="G329" s="133"/>
      <c r="H329" s="133"/>
      <c r="I329" s="189" t="s">
        <v>30</v>
      </c>
      <c r="J329" s="189" t="s">
        <v>98</v>
      </c>
      <c r="K329" s="177">
        <v>0</v>
      </c>
      <c r="L329" s="190"/>
      <c r="M329" s="191"/>
      <c r="N329" s="191"/>
      <c r="O329" s="191"/>
      <c r="P329" s="191"/>
      <c r="Q329" s="180"/>
      <c r="R329" s="288"/>
    </row>
    <row r="330" spans="1:20" ht="13.5" x14ac:dyDescent="0.25">
      <c r="A330" s="138"/>
      <c r="B330" s="138"/>
      <c r="C330" s="138"/>
      <c r="D330" s="346"/>
      <c r="E330" s="197"/>
      <c r="F330" s="198"/>
      <c r="G330" s="138"/>
      <c r="H330" s="138"/>
      <c r="I330" s="284" t="s">
        <v>31</v>
      </c>
      <c r="J330" s="189" t="s">
        <v>98</v>
      </c>
      <c r="K330" s="177">
        <v>0</v>
      </c>
      <c r="L330" s="190"/>
      <c r="M330" s="191"/>
      <c r="N330" s="191"/>
      <c r="O330" s="191"/>
      <c r="P330" s="191"/>
      <c r="Q330" s="180"/>
      <c r="R330" s="288"/>
    </row>
    <row r="331" spans="1:20" ht="45.75" customHeight="1" x14ac:dyDescent="0.25">
      <c r="A331" s="203" t="s">
        <v>349</v>
      </c>
      <c r="B331" s="203" t="s">
        <v>345</v>
      </c>
      <c r="C331" s="203" t="s">
        <v>23</v>
      </c>
      <c r="D331" s="347" t="s">
        <v>335</v>
      </c>
      <c r="E331" s="290" t="s">
        <v>336</v>
      </c>
      <c r="F331" s="291"/>
      <c r="G331" s="335" t="s">
        <v>98</v>
      </c>
      <c r="H331" s="131" t="s">
        <v>81</v>
      </c>
      <c r="I331" s="284" t="s">
        <v>258</v>
      </c>
      <c r="J331" s="189" t="s">
        <v>98</v>
      </c>
      <c r="K331" s="177">
        <v>0</v>
      </c>
      <c r="L331" s="190"/>
      <c r="M331" s="191"/>
      <c r="N331" s="191"/>
      <c r="O331" s="191"/>
      <c r="P331" s="191"/>
      <c r="Q331" s="180"/>
      <c r="R331" s="288"/>
    </row>
    <row r="332" spans="1:20" ht="31.5" customHeight="1" x14ac:dyDescent="0.25">
      <c r="A332" s="230" t="s">
        <v>350</v>
      </c>
      <c r="B332" s="230" t="s">
        <v>347</v>
      </c>
      <c r="C332" s="230" t="s">
        <v>23</v>
      </c>
      <c r="D332" s="348" t="s">
        <v>335</v>
      </c>
      <c r="E332" s="290" t="s">
        <v>351</v>
      </c>
      <c r="F332" s="291"/>
      <c r="G332" s="351"/>
      <c r="H332" s="276"/>
      <c r="I332" s="284"/>
      <c r="J332" s="189"/>
      <c r="K332" s="177"/>
      <c r="L332" s="190"/>
      <c r="M332" s="191"/>
      <c r="N332" s="191"/>
      <c r="O332" s="191"/>
      <c r="P332" s="191"/>
      <c r="Q332" s="180"/>
      <c r="R332" s="288"/>
    </row>
    <row r="333" spans="1:20" s="183" customFormat="1" ht="21" customHeight="1" x14ac:dyDescent="0.25">
      <c r="A333" s="127" t="s">
        <v>352</v>
      </c>
      <c r="B333" s="127" t="s">
        <v>343</v>
      </c>
      <c r="C333" s="127" t="s">
        <v>24</v>
      </c>
      <c r="D333" s="344" t="s">
        <v>335</v>
      </c>
      <c r="E333" s="174" t="s">
        <v>336</v>
      </c>
      <c r="F333" s="175"/>
      <c r="G333" s="127" t="s">
        <v>98</v>
      </c>
      <c r="H333" s="127" t="s">
        <v>81</v>
      </c>
      <c r="I333" s="176" t="s">
        <v>97</v>
      </c>
      <c r="J333" s="176" t="s">
        <v>98</v>
      </c>
      <c r="K333" s="177">
        <v>0</v>
      </c>
      <c r="L333" s="178">
        <v>2318.8000000000002</v>
      </c>
      <c r="M333" s="179"/>
      <c r="N333" s="179"/>
      <c r="O333" s="179"/>
      <c r="P333" s="179">
        <v>0</v>
      </c>
      <c r="Q333" s="285">
        <v>150</v>
      </c>
      <c r="R333" s="286">
        <v>347820</v>
      </c>
      <c r="S333" s="210"/>
      <c r="T333" s="210"/>
    </row>
    <row r="334" spans="1:20" ht="21" customHeight="1" x14ac:dyDescent="0.25">
      <c r="A334" s="133"/>
      <c r="B334" s="133"/>
      <c r="C334" s="133"/>
      <c r="D334" s="345"/>
      <c r="E334" s="187"/>
      <c r="F334" s="188"/>
      <c r="G334" s="133"/>
      <c r="H334" s="133"/>
      <c r="I334" s="189" t="s">
        <v>67</v>
      </c>
      <c r="J334" s="189" t="s">
        <v>98</v>
      </c>
      <c r="K334" s="177">
        <v>0</v>
      </c>
      <c r="L334" s="190">
        <v>577.15</v>
      </c>
      <c r="M334" s="191"/>
      <c r="N334" s="191"/>
      <c r="O334" s="191"/>
      <c r="P334" s="191"/>
      <c r="Q334" s="180"/>
      <c r="R334" s="288"/>
    </row>
    <row r="335" spans="1:20" ht="21" customHeight="1" x14ac:dyDescent="0.25">
      <c r="A335" s="133"/>
      <c r="B335" s="133"/>
      <c r="C335" s="133"/>
      <c r="D335" s="345"/>
      <c r="E335" s="187"/>
      <c r="F335" s="188"/>
      <c r="G335" s="133"/>
      <c r="H335" s="133"/>
      <c r="I335" s="189" t="s">
        <v>29</v>
      </c>
      <c r="J335" s="189" t="s">
        <v>98</v>
      </c>
      <c r="K335" s="177">
        <v>0</v>
      </c>
      <c r="L335" s="190">
        <v>46.75</v>
      </c>
      <c r="M335" s="191"/>
      <c r="N335" s="191"/>
      <c r="O335" s="191"/>
      <c r="P335" s="191"/>
      <c r="Q335" s="180"/>
      <c r="R335" s="288"/>
    </row>
    <row r="336" spans="1:20" ht="21" customHeight="1" x14ac:dyDescent="0.25">
      <c r="A336" s="133"/>
      <c r="B336" s="133"/>
      <c r="C336" s="133"/>
      <c r="D336" s="345"/>
      <c r="E336" s="187"/>
      <c r="F336" s="188"/>
      <c r="G336" s="133"/>
      <c r="H336" s="133"/>
      <c r="I336" s="189" t="s">
        <v>28</v>
      </c>
      <c r="J336" s="189" t="s">
        <v>98</v>
      </c>
      <c r="K336" s="177">
        <v>0</v>
      </c>
      <c r="L336" s="190">
        <v>0.85</v>
      </c>
      <c r="M336" s="191"/>
      <c r="N336" s="191"/>
      <c r="O336" s="191"/>
      <c r="P336" s="191"/>
      <c r="Q336" s="180"/>
      <c r="R336" s="288"/>
    </row>
    <row r="337" spans="1:18" ht="21" customHeight="1" x14ac:dyDescent="0.25">
      <c r="A337" s="133"/>
      <c r="B337" s="133"/>
      <c r="C337" s="133"/>
      <c r="D337" s="345"/>
      <c r="E337" s="187"/>
      <c r="F337" s="188"/>
      <c r="G337" s="133"/>
      <c r="H337" s="133"/>
      <c r="I337" s="189" t="s">
        <v>70</v>
      </c>
      <c r="J337" s="189" t="s">
        <v>98</v>
      </c>
      <c r="K337" s="177">
        <v>0</v>
      </c>
      <c r="L337" s="190">
        <v>1600.55</v>
      </c>
      <c r="M337" s="191"/>
      <c r="N337" s="191"/>
      <c r="O337" s="191"/>
      <c r="P337" s="191"/>
      <c r="Q337" s="180"/>
      <c r="R337" s="288"/>
    </row>
    <row r="338" spans="1:18" ht="21" customHeight="1" x14ac:dyDescent="0.25">
      <c r="A338" s="133"/>
      <c r="B338" s="133"/>
      <c r="C338" s="133"/>
      <c r="D338" s="345"/>
      <c r="E338" s="187"/>
      <c r="F338" s="188"/>
      <c r="G338" s="133"/>
      <c r="H338" s="133"/>
      <c r="I338" s="189" t="s">
        <v>30</v>
      </c>
      <c r="J338" s="189" t="s">
        <v>98</v>
      </c>
      <c r="K338" s="177">
        <v>0</v>
      </c>
      <c r="L338" s="190">
        <v>44.2</v>
      </c>
      <c r="M338" s="191"/>
      <c r="N338" s="191"/>
      <c r="O338" s="191"/>
      <c r="P338" s="191"/>
      <c r="Q338" s="180"/>
      <c r="R338" s="288"/>
    </row>
    <row r="339" spans="1:18" ht="27" customHeight="1" x14ac:dyDescent="0.25">
      <c r="A339" s="138"/>
      <c r="B339" s="138"/>
      <c r="C339" s="138"/>
      <c r="D339" s="346"/>
      <c r="E339" s="197"/>
      <c r="F339" s="198"/>
      <c r="G339" s="138"/>
      <c r="H339" s="138"/>
      <c r="I339" s="284" t="s">
        <v>31</v>
      </c>
      <c r="J339" s="189" t="s">
        <v>98</v>
      </c>
      <c r="K339" s="177">
        <v>0</v>
      </c>
      <c r="L339" s="190">
        <v>49.3</v>
      </c>
      <c r="M339" s="191"/>
      <c r="N339" s="191"/>
      <c r="O339" s="191"/>
      <c r="P339" s="191"/>
      <c r="Q339" s="180"/>
      <c r="R339" s="288"/>
    </row>
    <row r="340" spans="1:18" ht="25.5" customHeight="1" x14ac:dyDescent="0.25">
      <c r="A340" s="203" t="s">
        <v>353</v>
      </c>
      <c r="B340" s="203" t="s">
        <v>345</v>
      </c>
      <c r="C340" s="230" t="s">
        <v>24</v>
      </c>
      <c r="D340" s="347" t="s">
        <v>335</v>
      </c>
      <c r="E340" s="290" t="s">
        <v>336</v>
      </c>
      <c r="F340" s="291"/>
      <c r="G340" s="347" t="s">
        <v>98</v>
      </c>
      <c r="H340" s="352" t="s">
        <v>81</v>
      </c>
      <c r="I340" s="284" t="s">
        <v>258</v>
      </c>
      <c r="J340" s="307" t="s">
        <v>98</v>
      </c>
      <c r="K340" s="177">
        <v>0</v>
      </c>
      <c r="L340" s="190"/>
      <c r="M340" s="191"/>
      <c r="N340" s="191"/>
      <c r="O340" s="191"/>
      <c r="P340" s="191"/>
      <c r="Q340" s="180"/>
      <c r="R340" s="288"/>
    </row>
    <row r="341" spans="1:18" ht="27" x14ac:dyDescent="0.25">
      <c r="A341" s="230" t="s">
        <v>354</v>
      </c>
      <c r="B341" s="230" t="s">
        <v>347</v>
      </c>
      <c r="C341" s="230" t="s">
        <v>24</v>
      </c>
      <c r="D341" s="348" t="s">
        <v>335</v>
      </c>
      <c r="E341" s="290"/>
      <c r="F341" s="291"/>
      <c r="G341" s="348"/>
      <c r="H341" s="353"/>
      <c r="I341" s="284"/>
      <c r="J341" s="307"/>
      <c r="K341" s="177"/>
      <c r="L341" s="190"/>
      <c r="M341" s="191"/>
      <c r="N341" s="191"/>
      <c r="O341" s="191"/>
      <c r="P341" s="191"/>
      <c r="Q341" s="180"/>
      <c r="R341" s="288"/>
    </row>
    <row r="342" spans="1:18" ht="32.25" customHeight="1" x14ac:dyDescent="0.25">
      <c r="A342" s="203" t="s">
        <v>355</v>
      </c>
      <c r="B342" s="203" t="s">
        <v>356</v>
      </c>
      <c r="C342" s="203" t="s">
        <v>289</v>
      </c>
      <c r="D342" s="347" t="s">
        <v>78</v>
      </c>
      <c r="E342" s="290" t="s">
        <v>357</v>
      </c>
      <c r="F342" s="291"/>
      <c r="G342" s="347" t="s">
        <v>358</v>
      </c>
      <c r="H342" s="352" t="s">
        <v>81</v>
      </c>
      <c r="I342" s="284" t="s">
        <v>258</v>
      </c>
      <c r="J342" s="307" t="s">
        <v>359</v>
      </c>
      <c r="K342" s="177">
        <v>0</v>
      </c>
      <c r="L342" s="190"/>
      <c r="M342" s="191"/>
      <c r="N342" s="191"/>
      <c r="O342" s="191"/>
      <c r="P342" s="191"/>
      <c r="Q342" s="180"/>
      <c r="R342" s="288"/>
    </row>
    <row r="343" spans="1:18" ht="106.5" customHeight="1" x14ac:dyDescent="0.25">
      <c r="A343" s="203" t="s">
        <v>360</v>
      </c>
      <c r="B343" s="203" t="s">
        <v>361</v>
      </c>
      <c r="C343" s="203" t="s">
        <v>289</v>
      </c>
      <c r="D343" s="335" t="s">
        <v>362</v>
      </c>
      <c r="E343" s="290" t="s">
        <v>363</v>
      </c>
      <c r="F343" s="291"/>
      <c r="G343" s="347" t="s">
        <v>292</v>
      </c>
      <c r="H343" s="352" t="s">
        <v>293</v>
      </c>
      <c r="I343" s="284" t="s">
        <v>97</v>
      </c>
      <c r="J343" s="307" t="s">
        <v>98</v>
      </c>
      <c r="K343" s="177">
        <v>0</v>
      </c>
      <c r="L343" s="190"/>
      <c r="M343" s="191"/>
      <c r="N343" s="191"/>
      <c r="O343" s="191"/>
      <c r="P343" s="191"/>
      <c r="Q343" s="180"/>
      <c r="R343" s="288"/>
    </row>
    <row r="344" spans="1:18" ht="26.45" customHeight="1" x14ac:dyDescent="0.25">
      <c r="A344" s="211" t="s">
        <v>364</v>
      </c>
      <c r="B344" s="212"/>
      <c r="C344" s="212"/>
      <c r="D344" s="212"/>
      <c r="E344" s="212"/>
      <c r="F344" s="212"/>
      <c r="G344" s="212"/>
      <c r="H344" s="212"/>
      <c r="I344" s="212"/>
      <c r="J344" s="212"/>
      <c r="K344" s="213"/>
      <c r="L344" s="318" t="s">
        <v>111</v>
      </c>
    </row>
    <row r="345" spans="1:18" ht="26.1" customHeight="1" x14ac:dyDescent="0.25">
      <c r="A345" s="219" t="s">
        <v>365</v>
      </c>
      <c r="B345" s="220"/>
      <c r="C345" s="220"/>
      <c r="D345" s="220"/>
      <c r="E345" s="220"/>
      <c r="F345" s="220"/>
      <c r="G345" s="220"/>
      <c r="H345" s="220"/>
      <c r="I345" s="220"/>
      <c r="J345" s="220"/>
      <c r="K345" s="322"/>
      <c r="L345" s="218" t="s">
        <v>159</v>
      </c>
    </row>
    <row r="346" spans="1:18" ht="26.1" customHeight="1" x14ac:dyDescent="0.25">
      <c r="A346" s="219" t="s">
        <v>366</v>
      </c>
      <c r="B346" s="220"/>
      <c r="C346" s="220"/>
      <c r="D346" s="220"/>
      <c r="E346" s="220"/>
      <c r="F346" s="220"/>
      <c r="G346" s="220"/>
      <c r="H346" s="220"/>
      <c r="I346" s="220"/>
      <c r="J346" s="220"/>
      <c r="K346" s="322"/>
      <c r="L346" s="218" t="s">
        <v>159</v>
      </c>
    </row>
    <row r="347" spans="1:18" ht="22.5" customHeight="1" x14ac:dyDescent="0.25">
      <c r="A347" s="219" t="s">
        <v>367</v>
      </c>
      <c r="B347" s="220"/>
      <c r="C347" s="220"/>
      <c r="D347" s="220"/>
      <c r="E347" s="220"/>
      <c r="F347" s="220"/>
      <c r="G347" s="220"/>
      <c r="H347" s="220"/>
      <c r="I347" s="220"/>
      <c r="J347" s="220"/>
      <c r="K347" s="322"/>
      <c r="L347" s="218" t="s">
        <v>159</v>
      </c>
    </row>
    <row r="348" spans="1:18" ht="22.5" customHeight="1" x14ac:dyDescent="0.25">
      <c r="A348" s="219" t="s">
        <v>368</v>
      </c>
      <c r="B348" s="220"/>
      <c r="C348" s="220"/>
      <c r="D348" s="220"/>
      <c r="E348" s="220"/>
      <c r="F348" s="220"/>
      <c r="G348" s="220"/>
      <c r="H348" s="220"/>
      <c r="I348" s="220"/>
      <c r="J348" s="220"/>
      <c r="K348" s="221"/>
      <c r="L348" s="218" t="s">
        <v>159</v>
      </c>
    </row>
    <row r="349" spans="1:18" ht="22.5" customHeight="1" x14ac:dyDescent="0.25">
      <c r="A349" s="219" t="s">
        <v>369</v>
      </c>
      <c r="B349" s="220"/>
      <c r="C349" s="220"/>
      <c r="D349" s="220"/>
      <c r="E349" s="220"/>
      <c r="F349" s="220"/>
      <c r="G349" s="220"/>
      <c r="H349" s="220"/>
      <c r="I349" s="220"/>
      <c r="J349" s="220"/>
      <c r="K349" s="221"/>
      <c r="L349" s="218" t="s">
        <v>159</v>
      </c>
    </row>
    <row r="350" spans="1:18" ht="22.5" customHeight="1" x14ac:dyDescent="0.25">
      <c r="A350" s="219" t="s">
        <v>370</v>
      </c>
      <c r="B350" s="220"/>
      <c r="C350" s="220"/>
      <c r="D350" s="220"/>
      <c r="E350" s="220"/>
      <c r="F350" s="220"/>
      <c r="G350" s="220"/>
      <c r="H350" s="220"/>
      <c r="I350" s="220"/>
      <c r="J350" s="220"/>
      <c r="K350" s="221"/>
      <c r="L350" s="218" t="s">
        <v>159</v>
      </c>
    </row>
    <row r="351" spans="1:18" ht="22.5" customHeight="1" x14ac:dyDescent="0.25">
      <c r="A351" s="219" t="s">
        <v>371</v>
      </c>
      <c r="B351" s="220"/>
      <c r="C351" s="220"/>
      <c r="D351" s="220"/>
      <c r="E351" s="220"/>
      <c r="F351" s="220"/>
      <c r="G351" s="220"/>
      <c r="H351" s="220"/>
      <c r="I351" s="220"/>
      <c r="J351" s="220"/>
      <c r="K351" s="221"/>
      <c r="L351" s="218" t="s">
        <v>159</v>
      </c>
    </row>
    <row r="352" spans="1:18" ht="22.5" customHeight="1" x14ac:dyDescent="0.25">
      <c r="A352" s="219" t="s">
        <v>372</v>
      </c>
      <c r="B352" s="220"/>
      <c r="C352" s="220"/>
      <c r="D352" s="220"/>
      <c r="E352" s="220"/>
      <c r="F352" s="220"/>
      <c r="G352" s="220"/>
      <c r="H352" s="220"/>
      <c r="I352" s="220"/>
      <c r="J352" s="220"/>
      <c r="K352" s="221"/>
      <c r="L352" s="218" t="s">
        <v>285</v>
      </c>
    </row>
    <row r="353" spans="1:18" ht="22.5" customHeight="1" x14ac:dyDescent="0.25">
      <c r="A353" s="219" t="s">
        <v>373</v>
      </c>
      <c r="B353" s="220"/>
      <c r="C353" s="220"/>
      <c r="D353" s="220"/>
      <c r="E353" s="220"/>
      <c r="F353" s="220"/>
      <c r="G353" s="220"/>
      <c r="H353" s="220"/>
      <c r="I353" s="220"/>
      <c r="J353" s="220"/>
      <c r="K353" s="221"/>
      <c r="L353" s="218" t="s">
        <v>159</v>
      </c>
    </row>
    <row r="354" spans="1:18" ht="22.5" customHeight="1" x14ac:dyDescent="0.25">
      <c r="A354" s="219" t="s">
        <v>374</v>
      </c>
      <c r="B354" s="220"/>
      <c r="C354" s="220"/>
      <c r="D354" s="220"/>
      <c r="E354" s="220"/>
      <c r="F354" s="220"/>
      <c r="G354" s="220"/>
      <c r="H354" s="220"/>
      <c r="I354" s="220"/>
      <c r="J354" s="220"/>
      <c r="K354" s="221"/>
      <c r="L354" s="218" t="s">
        <v>159</v>
      </c>
    </row>
    <row r="355" spans="1:18" ht="22.5" customHeight="1" x14ac:dyDescent="0.25">
      <c r="A355" s="219" t="s">
        <v>375</v>
      </c>
      <c r="B355" s="220"/>
      <c r="C355" s="220"/>
      <c r="D355" s="220"/>
      <c r="E355" s="220"/>
      <c r="F355" s="220"/>
      <c r="G355" s="220"/>
      <c r="H355" s="220"/>
      <c r="I355" s="220"/>
      <c r="J355" s="220"/>
      <c r="K355" s="221"/>
      <c r="L355" s="218" t="s">
        <v>159</v>
      </c>
    </row>
    <row r="356" spans="1:18" ht="22.5" customHeight="1" x14ac:dyDescent="0.25">
      <c r="A356" s="219" t="s">
        <v>376</v>
      </c>
      <c r="B356" s="220"/>
      <c r="C356" s="220"/>
      <c r="D356" s="220"/>
      <c r="E356" s="220"/>
      <c r="F356" s="220"/>
      <c r="G356" s="220"/>
      <c r="H356" s="220"/>
      <c r="I356" s="220"/>
      <c r="J356" s="220"/>
      <c r="K356" s="221"/>
      <c r="L356" s="218" t="s">
        <v>159</v>
      </c>
    </row>
    <row r="357" spans="1:18" ht="22.5" customHeight="1" x14ac:dyDescent="0.25">
      <c r="A357" s="219" t="s">
        <v>377</v>
      </c>
      <c r="B357" s="220"/>
      <c r="C357" s="220"/>
      <c r="D357" s="220"/>
      <c r="E357" s="220"/>
      <c r="F357" s="220"/>
      <c r="G357" s="220"/>
      <c r="H357" s="220"/>
      <c r="I357" s="220"/>
      <c r="J357" s="220"/>
      <c r="K357" s="221"/>
      <c r="L357" s="218" t="s">
        <v>159</v>
      </c>
    </row>
    <row r="359" spans="1:18" ht="17.25" customHeight="1" x14ac:dyDescent="0.25">
      <c r="A359" s="156" t="s">
        <v>45</v>
      </c>
      <c r="B359" s="157"/>
      <c r="C359" s="157"/>
      <c r="D359" s="157"/>
      <c r="E359" s="157"/>
      <c r="F359" s="157"/>
      <c r="G359" s="157"/>
      <c r="H359" s="157"/>
      <c r="I359" s="157"/>
      <c r="J359" s="157"/>
      <c r="K359" s="158"/>
      <c r="L359" s="159">
        <v>2026</v>
      </c>
      <c r="M359" s="160"/>
      <c r="N359" s="160"/>
      <c r="O359" s="160"/>
      <c r="P359" s="161"/>
    </row>
    <row r="360" spans="1:18" s="117" customFormat="1" ht="40.5" customHeight="1" x14ac:dyDescent="0.25">
      <c r="A360" s="162" t="s">
        <v>49</v>
      </c>
      <c r="B360" s="163" t="s">
        <v>50</v>
      </c>
      <c r="C360" s="163" t="s">
        <v>51</v>
      </c>
      <c r="D360" s="163" t="s">
        <v>84</v>
      </c>
      <c r="E360" s="164" t="s">
        <v>85</v>
      </c>
      <c r="F360" s="165"/>
      <c r="G360" s="163" t="s">
        <v>54</v>
      </c>
      <c r="H360" s="166" t="s">
        <v>55</v>
      </c>
      <c r="I360" s="167" t="s">
        <v>56</v>
      </c>
      <c r="J360" s="167" t="s">
        <v>57</v>
      </c>
      <c r="K360" s="168" t="s">
        <v>58</v>
      </c>
      <c r="L360" s="169" t="s">
        <v>59</v>
      </c>
      <c r="M360" s="170" t="s">
        <v>86</v>
      </c>
      <c r="N360" s="170" t="s">
        <v>87</v>
      </c>
      <c r="O360" s="170" t="s">
        <v>88</v>
      </c>
      <c r="P360" s="170" t="s">
        <v>89</v>
      </c>
      <c r="Q360" s="170" t="s">
        <v>90</v>
      </c>
      <c r="R360" s="170" t="s">
        <v>91</v>
      </c>
    </row>
    <row r="361" spans="1:18" ht="71.25" customHeight="1" x14ac:dyDescent="0.25">
      <c r="A361" s="354" t="s">
        <v>378</v>
      </c>
      <c r="B361" s="354" t="s">
        <v>379</v>
      </c>
      <c r="C361" s="203" t="s">
        <v>380</v>
      </c>
      <c r="D361" s="355" t="s">
        <v>381</v>
      </c>
      <c r="E361" s="356" t="s">
        <v>382</v>
      </c>
      <c r="F361" s="357"/>
      <c r="G361" s="355" t="s">
        <v>383</v>
      </c>
      <c r="H361" s="358" t="s">
        <v>214</v>
      </c>
      <c r="I361" s="359" t="s">
        <v>384</v>
      </c>
      <c r="J361" s="358" t="s">
        <v>98</v>
      </c>
      <c r="K361" s="360">
        <v>0</v>
      </c>
      <c r="L361" s="190">
        <v>3200</v>
      </c>
      <c r="M361" s="191"/>
      <c r="N361" s="191"/>
      <c r="O361" s="191"/>
      <c r="P361" s="191"/>
      <c r="Q361" s="180">
        <v>750</v>
      </c>
      <c r="R361" s="181">
        <v>2400000</v>
      </c>
    </row>
    <row r="362" spans="1:18" ht="54" customHeight="1" x14ac:dyDescent="0.25">
      <c r="A362" s="203" t="s">
        <v>385</v>
      </c>
      <c r="B362" s="203" t="s">
        <v>386</v>
      </c>
      <c r="C362" s="203" t="s">
        <v>380</v>
      </c>
      <c r="D362" s="289" t="s">
        <v>381</v>
      </c>
      <c r="E362" s="305" t="s">
        <v>387</v>
      </c>
      <c r="F362" s="306"/>
      <c r="G362" s="289" t="s">
        <v>388</v>
      </c>
      <c r="H362" s="131" t="s">
        <v>81</v>
      </c>
      <c r="I362" s="284" t="s">
        <v>389</v>
      </c>
      <c r="J362" s="189" t="s">
        <v>98</v>
      </c>
      <c r="K362" s="177">
        <v>0</v>
      </c>
      <c r="L362" s="190">
        <v>300000</v>
      </c>
      <c r="M362" s="191"/>
      <c r="N362" s="191"/>
      <c r="O362" s="191"/>
      <c r="P362" s="191"/>
      <c r="Q362" s="180">
        <v>50</v>
      </c>
      <c r="R362" s="181">
        <v>15000000</v>
      </c>
    </row>
    <row r="363" spans="1:18" ht="57.75" customHeight="1" x14ac:dyDescent="0.25">
      <c r="A363" s="203" t="s">
        <v>390</v>
      </c>
      <c r="B363" s="203" t="s">
        <v>391</v>
      </c>
      <c r="C363" s="203" t="s">
        <v>380</v>
      </c>
      <c r="D363" s="289" t="s">
        <v>381</v>
      </c>
      <c r="E363" s="305" t="s">
        <v>392</v>
      </c>
      <c r="F363" s="306"/>
      <c r="G363" s="289" t="s">
        <v>388</v>
      </c>
      <c r="H363" s="131" t="s">
        <v>81</v>
      </c>
      <c r="I363" s="284" t="s">
        <v>389</v>
      </c>
      <c r="J363" s="189" t="s">
        <v>98</v>
      </c>
      <c r="K363" s="177" t="s">
        <v>393</v>
      </c>
      <c r="L363" s="190">
        <v>26000</v>
      </c>
      <c r="M363" s="191"/>
      <c r="N363" s="191"/>
      <c r="O363" s="191"/>
      <c r="P363" s="191"/>
      <c r="Q363" s="180">
        <v>300</v>
      </c>
      <c r="R363" s="181">
        <v>7800000</v>
      </c>
    </row>
    <row r="364" spans="1:18" ht="54" customHeight="1" x14ac:dyDescent="0.25">
      <c r="A364" s="203" t="s">
        <v>394</v>
      </c>
      <c r="B364" s="203" t="s">
        <v>395</v>
      </c>
      <c r="C364" s="203" t="s">
        <v>380</v>
      </c>
      <c r="D364" s="289" t="s">
        <v>381</v>
      </c>
      <c r="E364" s="305" t="s">
        <v>396</v>
      </c>
      <c r="F364" s="306"/>
      <c r="G364" s="289" t="s">
        <v>388</v>
      </c>
      <c r="H364" s="131" t="s">
        <v>81</v>
      </c>
      <c r="I364" s="284" t="s">
        <v>389</v>
      </c>
      <c r="J364" s="189" t="s">
        <v>98</v>
      </c>
      <c r="K364" s="177">
        <v>0</v>
      </c>
      <c r="L364" s="190">
        <v>200000</v>
      </c>
      <c r="M364" s="191"/>
      <c r="N364" s="191"/>
      <c r="O364" s="191"/>
      <c r="P364" s="191"/>
      <c r="Q364" s="180">
        <v>100</v>
      </c>
      <c r="R364" s="181">
        <v>20000000</v>
      </c>
    </row>
    <row r="365" spans="1:18" ht="54" x14ac:dyDescent="0.25">
      <c r="A365" s="203" t="s">
        <v>397</v>
      </c>
      <c r="B365" s="203" t="s">
        <v>398</v>
      </c>
      <c r="C365" s="203" t="s">
        <v>380</v>
      </c>
      <c r="D365" s="289" t="s">
        <v>381</v>
      </c>
      <c r="E365" s="305" t="s">
        <v>399</v>
      </c>
      <c r="F365" s="306"/>
      <c r="G365" s="289" t="s">
        <v>388</v>
      </c>
      <c r="H365" s="131" t="s">
        <v>81</v>
      </c>
      <c r="I365" s="284" t="s">
        <v>389</v>
      </c>
      <c r="J365" s="189" t="s">
        <v>98</v>
      </c>
      <c r="K365" s="177">
        <v>0</v>
      </c>
      <c r="L365" s="190">
        <v>20000</v>
      </c>
      <c r="M365" s="191"/>
      <c r="N365" s="191"/>
      <c r="O365" s="191"/>
      <c r="P365" s="191"/>
      <c r="Q365" s="180">
        <v>323</v>
      </c>
      <c r="R365" s="181">
        <v>6460000</v>
      </c>
    </row>
    <row r="366" spans="1:18" ht="26.45" customHeight="1" x14ac:dyDescent="0.25">
      <c r="A366" s="211" t="s">
        <v>400</v>
      </c>
      <c r="B366" s="212"/>
      <c r="C366" s="212"/>
      <c r="D366" s="212"/>
      <c r="E366" s="212"/>
      <c r="F366" s="212"/>
      <c r="G366" s="212"/>
      <c r="H366" s="212"/>
      <c r="I366" s="212"/>
      <c r="J366" s="212"/>
      <c r="K366" s="213"/>
      <c r="L366" s="318" t="s">
        <v>111</v>
      </c>
    </row>
    <row r="367" spans="1:18" ht="26.45" customHeight="1" x14ac:dyDescent="0.25">
      <c r="A367" s="219" t="s">
        <v>401</v>
      </c>
      <c r="B367" s="220"/>
      <c r="C367" s="220"/>
      <c r="D367" s="220"/>
      <c r="E367" s="220"/>
      <c r="F367" s="220"/>
      <c r="G367" s="220"/>
      <c r="H367" s="220"/>
      <c r="I367" s="220"/>
      <c r="J367" s="220"/>
      <c r="K367" s="322"/>
      <c r="L367" s="218" t="s">
        <v>285</v>
      </c>
    </row>
    <row r="368" spans="1:18" ht="26.1" customHeight="1" x14ac:dyDescent="0.25">
      <c r="A368" s="219" t="s">
        <v>402</v>
      </c>
      <c r="B368" s="220"/>
      <c r="C368" s="220"/>
      <c r="D368" s="220"/>
      <c r="E368" s="220"/>
      <c r="F368" s="220"/>
      <c r="G368" s="220"/>
      <c r="H368" s="220"/>
      <c r="I368" s="220"/>
      <c r="J368" s="220"/>
      <c r="K368" s="322"/>
      <c r="L368" s="218" t="s">
        <v>285</v>
      </c>
    </row>
    <row r="369" spans="1:18" ht="26.1" customHeight="1" x14ac:dyDescent="0.25">
      <c r="A369" s="219" t="s">
        <v>403</v>
      </c>
      <c r="B369" s="220"/>
      <c r="C369" s="220"/>
      <c r="D369" s="220"/>
      <c r="E369" s="220"/>
      <c r="F369" s="220"/>
      <c r="G369" s="220"/>
      <c r="H369" s="220"/>
      <c r="I369" s="220"/>
      <c r="J369" s="220"/>
      <c r="K369" s="322"/>
      <c r="L369" s="218" t="s">
        <v>285</v>
      </c>
    </row>
    <row r="370" spans="1:18" ht="23.25" customHeight="1" x14ac:dyDescent="0.25">
      <c r="A370" s="219" t="s">
        <v>404</v>
      </c>
      <c r="B370" s="220"/>
      <c r="C370" s="220"/>
      <c r="D370" s="220"/>
      <c r="E370" s="220"/>
      <c r="F370" s="220"/>
      <c r="G370" s="220"/>
      <c r="H370" s="220"/>
      <c r="I370" s="220"/>
      <c r="J370" s="220"/>
      <c r="K370" s="221"/>
      <c r="L370" s="218" t="s">
        <v>285</v>
      </c>
    </row>
    <row r="371" spans="1:18" ht="25.5" customHeight="1" x14ac:dyDescent="0.25">
      <c r="A371" s="219" t="s">
        <v>405</v>
      </c>
      <c r="B371" s="220"/>
      <c r="C371" s="220"/>
      <c r="D371" s="220"/>
      <c r="E371" s="220"/>
      <c r="F371" s="220"/>
      <c r="G371" s="220"/>
      <c r="H371" s="220"/>
      <c r="I371" s="220"/>
      <c r="J371" s="220"/>
      <c r="K371" s="221"/>
      <c r="L371" s="218" t="s">
        <v>285</v>
      </c>
    </row>
    <row r="372" spans="1:18" ht="24.75" customHeight="1" x14ac:dyDescent="0.25">
      <c r="A372" s="219" t="s">
        <v>406</v>
      </c>
      <c r="B372" s="220"/>
      <c r="C372" s="220"/>
      <c r="D372" s="220"/>
      <c r="E372" s="220"/>
      <c r="F372" s="220"/>
      <c r="G372" s="220"/>
      <c r="H372" s="220"/>
      <c r="I372" s="220"/>
      <c r="J372" s="220"/>
      <c r="K372" s="221"/>
      <c r="L372" s="218" t="s">
        <v>285</v>
      </c>
    </row>
    <row r="373" spans="1:18" ht="21" customHeight="1" x14ac:dyDescent="0.25">
      <c r="A373" s="219" t="s">
        <v>407</v>
      </c>
      <c r="B373" s="220"/>
      <c r="C373" s="220"/>
      <c r="D373" s="220"/>
      <c r="E373" s="220"/>
      <c r="F373" s="220"/>
      <c r="G373" s="220"/>
      <c r="H373" s="220"/>
      <c r="I373" s="220"/>
      <c r="J373" s="220"/>
      <c r="K373" s="221"/>
      <c r="L373" s="218" t="s">
        <v>285</v>
      </c>
    </row>
    <row r="374" spans="1:18" ht="21.75" customHeight="1" x14ac:dyDescent="0.25">
      <c r="A374" s="219" t="s">
        <v>408</v>
      </c>
      <c r="B374" s="220"/>
      <c r="C374" s="220"/>
      <c r="D374" s="220"/>
      <c r="E374" s="220"/>
      <c r="F374" s="220"/>
      <c r="G374" s="220"/>
      <c r="H374" s="220"/>
      <c r="I374" s="220"/>
      <c r="J374" s="220"/>
      <c r="K374" s="221"/>
      <c r="L374" s="218" t="s">
        <v>285</v>
      </c>
    </row>
    <row r="376" spans="1:18" ht="17.25" customHeight="1" x14ac:dyDescent="0.25">
      <c r="A376" s="156" t="s">
        <v>409</v>
      </c>
      <c r="B376" s="157"/>
      <c r="C376" s="157"/>
      <c r="D376" s="157"/>
      <c r="E376" s="157"/>
      <c r="F376" s="157"/>
      <c r="G376" s="157"/>
      <c r="H376" s="157"/>
      <c r="I376" s="157"/>
      <c r="J376" s="157"/>
      <c r="K376" s="158"/>
      <c r="L376" s="159">
        <v>2026</v>
      </c>
      <c r="M376" s="160"/>
      <c r="N376" s="160"/>
      <c r="O376" s="160"/>
      <c r="P376" s="161"/>
    </row>
    <row r="377" spans="1:18" s="117" customFormat="1" ht="40.5" customHeight="1" x14ac:dyDescent="0.25">
      <c r="A377" s="162" t="s">
        <v>49</v>
      </c>
      <c r="B377" s="163" t="s">
        <v>50</v>
      </c>
      <c r="C377" s="163" t="s">
        <v>51</v>
      </c>
      <c r="D377" s="163" t="s">
        <v>84</v>
      </c>
      <c r="E377" s="164" t="s">
        <v>85</v>
      </c>
      <c r="F377" s="165"/>
      <c r="G377" s="163" t="s">
        <v>54</v>
      </c>
      <c r="H377" s="166" t="s">
        <v>55</v>
      </c>
      <c r="I377" s="167" t="s">
        <v>56</v>
      </c>
      <c r="J377" s="167" t="s">
        <v>57</v>
      </c>
      <c r="K377" s="168" t="s">
        <v>58</v>
      </c>
      <c r="L377" s="169" t="s">
        <v>59</v>
      </c>
      <c r="M377" s="170" t="s">
        <v>86</v>
      </c>
      <c r="N377" s="170" t="s">
        <v>87</v>
      </c>
      <c r="O377" s="170" t="s">
        <v>88</v>
      </c>
      <c r="P377" s="170" t="s">
        <v>89</v>
      </c>
      <c r="Q377" s="170" t="s">
        <v>90</v>
      </c>
      <c r="R377" s="170" t="s">
        <v>91</v>
      </c>
    </row>
    <row r="378" spans="1:18" ht="50.25" customHeight="1" x14ac:dyDescent="0.25">
      <c r="A378" s="203" t="s">
        <v>410</v>
      </c>
      <c r="B378" s="203" t="s">
        <v>411</v>
      </c>
      <c r="C378" s="203" t="s">
        <v>380</v>
      </c>
      <c r="D378" s="289" t="s">
        <v>412</v>
      </c>
      <c r="E378" s="305" t="s">
        <v>413</v>
      </c>
      <c r="F378" s="306"/>
      <c r="G378" s="289" t="s">
        <v>414</v>
      </c>
      <c r="H378" s="131" t="s">
        <v>81</v>
      </c>
      <c r="I378" s="284" t="s">
        <v>30</v>
      </c>
      <c r="J378" s="189" t="s">
        <v>98</v>
      </c>
      <c r="K378" s="177">
        <v>0</v>
      </c>
      <c r="L378" s="190">
        <v>1200</v>
      </c>
      <c r="M378" s="191"/>
      <c r="N378" s="191"/>
      <c r="O378" s="191"/>
      <c r="P378" s="191"/>
      <c r="Q378" s="180">
        <v>3000</v>
      </c>
      <c r="R378" s="181">
        <v>3600000</v>
      </c>
    </row>
    <row r="379" spans="1:18" s="117" customFormat="1" ht="21" customHeight="1" x14ac:dyDescent="0.25">
      <c r="A379" s="156" t="s">
        <v>415</v>
      </c>
      <c r="B379" s="157"/>
      <c r="C379" s="157"/>
      <c r="D379" s="157"/>
      <c r="E379" s="157"/>
      <c r="F379" s="157"/>
      <c r="G379" s="157"/>
      <c r="H379" s="157"/>
      <c r="I379" s="157"/>
      <c r="J379" s="157"/>
      <c r="K379" s="158"/>
      <c r="L379" s="318" t="s">
        <v>111</v>
      </c>
      <c r="M379" s="149"/>
      <c r="N379" s="149"/>
      <c r="O379" s="149"/>
      <c r="P379" s="149"/>
      <c r="Q379" s="149"/>
      <c r="R379" s="149"/>
    </row>
    <row r="380" spans="1:18" ht="18.75" customHeight="1" x14ac:dyDescent="0.25">
      <c r="A380" s="361" t="s">
        <v>416</v>
      </c>
      <c r="B380" s="362"/>
      <c r="C380" s="362"/>
      <c r="D380" s="362"/>
      <c r="E380" s="362"/>
      <c r="F380" s="362"/>
      <c r="G380" s="362"/>
      <c r="H380" s="362"/>
      <c r="I380" s="362"/>
      <c r="J380" s="362"/>
      <c r="K380" s="363"/>
      <c r="L380" s="218" t="s">
        <v>285</v>
      </c>
    </row>
    <row r="381" spans="1:18" ht="23.25" customHeight="1" x14ac:dyDescent="0.25">
      <c r="A381" s="364" t="s">
        <v>417</v>
      </c>
      <c r="B381" s="365"/>
      <c r="C381" s="365"/>
      <c r="D381" s="365"/>
      <c r="E381" s="365"/>
      <c r="F381" s="365"/>
      <c r="G381" s="365"/>
      <c r="H381" s="365"/>
      <c r="I381" s="365"/>
      <c r="J381" s="365"/>
      <c r="K381" s="366"/>
      <c r="L381" s="218" t="s">
        <v>285</v>
      </c>
    </row>
    <row r="382" spans="1:18" ht="15" customHeight="1" x14ac:dyDescent="0.25">
      <c r="A382" s="364" t="s">
        <v>418</v>
      </c>
      <c r="B382" s="365"/>
      <c r="C382" s="365"/>
      <c r="D382" s="365"/>
      <c r="E382" s="365"/>
      <c r="F382" s="365"/>
      <c r="G382" s="365"/>
      <c r="H382" s="365"/>
      <c r="I382" s="365"/>
      <c r="J382" s="365"/>
      <c r="K382" s="366"/>
      <c r="L382" s="218" t="s">
        <v>285</v>
      </c>
    </row>
    <row r="383" spans="1:18" ht="15" customHeight="1" x14ac:dyDescent="0.25">
      <c r="A383" s="364" t="s">
        <v>419</v>
      </c>
      <c r="B383" s="365"/>
      <c r="C383" s="365"/>
      <c r="D383" s="365"/>
      <c r="E383" s="365"/>
      <c r="F383" s="365"/>
      <c r="G383" s="365"/>
      <c r="H383" s="365"/>
      <c r="I383" s="365"/>
      <c r="J383" s="365"/>
      <c r="K383" s="366"/>
      <c r="L383" s="218" t="s">
        <v>285</v>
      </c>
    </row>
    <row r="384" spans="1:18" ht="15" customHeight="1" x14ac:dyDescent="0.25">
      <c r="A384" s="364" t="s">
        <v>420</v>
      </c>
      <c r="B384" s="365"/>
      <c r="C384" s="365"/>
      <c r="D384" s="365"/>
      <c r="E384" s="365"/>
      <c r="F384" s="365"/>
      <c r="G384" s="365"/>
      <c r="H384" s="365"/>
      <c r="I384" s="365"/>
      <c r="J384" s="365"/>
      <c r="K384" s="366"/>
      <c r="L384" s="218" t="s">
        <v>285</v>
      </c>
    </row>
    <row r="385" spans="1:12" ht="15" customHeight="1" x14ac:dyDescent="0.25">
      <c r="A385" s="364" t="s">
        <v>421</v>
      </c>
      <c r="B385" s="365"/>
      <c r="C385" s="365"/>
      <c r="D385" s="365"/>
      <c r="E385" s="365"/>
      <c r="F385" s="365"/>
      <c r="G385" s="365"/>
      <c r="H385" s="365"/>
      <c r="I385" s="365"/>
      <c r="J385" s="365"/>
      <c r="K385" s="366"/>
      <c r="L385" s="218" t="s">
        <v>285</v>
      </c>
    </row>
    <row r="386" spans="1:12" ht="15" customHeight="1" x14ac:dyDescent="0.25">
      <c r="A386" s="309"/>
    </row>
    <row r="392" spans="1:12" ht="15" customHeight="1" x14ac:dyDescent="0.25">
      <c r="I392" s="153"/>
    </row>
    <row r="393" spans="1:12" ht="15" customHeight="1" x14ac:dyDescent="0.25">
      <c r="C393" s="117"/>
    </row>
  </sheetData>
  <mergeCells count="392">
    <mergeCell ref="A380:K380"/>
    <mergeCell ref="A381:K381"/>
    <mergeCell ref="A382:K382"/>
    <mergeCell ref="A383:K383"/>
    <mergeCell ref="A384:K384"/>
    <mergeCell ref="A385:K385"/>
    <mergeCell ref="A374:K374"/>
    <mergeCell ref="A376:K376"/>
    <mergeCell ref="L376:P376"/>
    <mergeCell ref="E377:F377"/>
    <mergeCell ref="E378:F378"/>
    <mergeCell ref="A379:K379"/>
    <mergeCell ref="A368:K368"/>
    <mergeCell ref="A369:K369"/>
    <mergeCell ref="A370:K370"/>
    <mergeCell ref="A371:K371"/>
    <mergeCell ref="A372:K372"/>
    <mergeCell ref="A373:K373"/>
    <mergeCell ref="E362:F362"/>
    <mergeCell ref="E363:F363"/>
    <mergeCell ref="E364:F364"/>
    <mergeCell ref="E365:F365"/>
    <mergeCell ref="A366:K366"/>
    <mergeCell ref="A367:K367"/>
    <mergeCell ref="A356:K356"/>
    <mergeCell ref="A357:K357"/>
    <mergeCell ref="A359:K359"/>
    <mergeCell ref="L359:P359"/>
    <mergeCell ref="E360:F360"/>
    <mergeCell ref="E361:F361"/>
    <mergeCell ref="A350:K350"/>
    <mergeCell ref="A351:K351"/>
    <mergeCell ref="A352:K352"/>
    <mergeCell ref="A353:K353"/>
    <mergeCell ref="A354:K354"/>
    <mergeCell ref="A355:K355"/>
    <mergeCell ref="A344:K344"/>
    <mergeCell ref="A345:K345"/>
    <mergeCell ref="A346:K346"/>
    <mergeCell ref="A347:K347"/>
    <mergeCell ref="A348:K348"/>
    <mergeCell ref="A349:K349"/>
    <mergeCell ref="G333:G339"/>
    <mergeCell ref="H333:H339"/>
    <mergeCell ref="E340:F340"/>
    <mergeCell ref="E341:F341"/>
    <mergeCell ref="E342:F342"/>
    <mergeCell ref="E343:F343"/>
    <mergeCell ref="E331:F331"/>
    <mergeCell ref="E332:F332"/>
    <mergeCell ref="A333:A339"/>
    <mergeCell ref="B333:B339"/>
    <mergeCell ref="C333:C339"/>
    <mergeCell ref="D333:D339"/>
    <mergeCell ref="E333:F339"/>
    <mergeCell ref="H315:H321"/>
    <mergeCell ref="E322:F322"/>
    <mergeCell ref="A324:A330"/>
    <mergeCell ref="B324:B330"/>
    <mergeCell ref="C324:C330"/>
    <mergeCell ref="D324:D330"/>
    <mergeCell ref="E324:F330"/>
    <mergeCell ref="G324:G330"/>
    <mergeCell ref="H324:H330"/>
    <mergeCell ref="G306:G312"/>
    <mergeCell ref="H306:H312"/>
    <mergeCell ref="E313:F313"/>
    <mergeCell ref="E314:F314"/>
    <mergeCell ref="A315:A321"/>
    <mergeCell ref="B315:B321"/>
    <mergeCell ref="C315:C321"/>
    <mergeCell ref="D315:D321"/>
    <mergeCell ref="E315:F321"/>
    <mergeCell ref="G315:G321"/>
    <mergeCell ref="E304:F304"/>
    <mergeCell ref="E305:F305"/>
    <mergeCell ref="A306:A312"/>
    <mergeCell ref="B306:B312"/>
    <mergeCell ref="C306:C312"/>
    <mergeCell ref="D306:D312"/>
    <mergeCell ref="E306:F312"/>
    <mergeCell ref="H288:H294"/>
    <mergeCell ref="E295:F295"/>
    <mergeCell ref="E296:F296"/>
    <mergeCell ref="A297:A303"/>
    <mergeCell ref="B297:B303"/>
    <mergeCell ref="C297:C303"/>
    <mergeCell ref="D297:D303"/>
    <mergeCell ref="E297:F303"/>
    <mergeCell ref="G297:G303"/>
    <mergeCell ref="H297:H303"/>
    <mergeCell ref="A288:A294"/>
    <mergeCell ref="B288:B294"/>
    <mergeCell ref="C288:C294"/>
    <mergeCell ref="D288:D294"/>
    <mergeCell ref="E288:F294"/>
    <mergeCell ref="G288:G294"/>
    <mergeCell ref="H274:H280"/>
    <mergeCell ref="A281:A287"/>
    <mergeCell ref="B281:B287"/>
    <mergeCell ref="C281:C287"/>
    <mergeCell ref="D281:D287"/>
    <mergeCell ref="E281:F287"/>
    <mergeCell ref="G281:G287"/>
    <mergeCell ref="H281:H287"/>
    <mergeCell ref="A274:A280"/>
    <mergeCell ref="B274:B280"/>
    <mergeCell ref="C274:C280"/>
    <mergeCell ref="D274:D280"/>
    <mergeCell ref="E274:F280"/>
    <mergeCell ref="G274:G280"/>
    <mergeCell ref="H260:H266"/>
    <mergeCell ref="A267:A273"/>
    <mergeCell ref="B267:B273"/>
    <mergeCell ref="C267:C273"/>
    <mergeCell ref="D267:D273"/>
    <mergeCell ref="E267:F273"/>
    <mergeCell ref="G267:G273"/>
    <mergeCell ref="H267:H273"/>
    <mergeCell ref="A260:A266"/>
    <mergeCell ref="B260:B266"/>
    <mergeCell ref="C260:C266"/>
    <mergeCell ref="D260:D266"/>
    <mergeCell ref="E260:F266"/>
    <mergeCell ref="G260:G266"/>
    <mergeCell ref="H246:H252"/>
    <mergeCell ref="A253:A259"/>
    <mergeCell ref="B253:B259"/>
    <mergeCell ref="C253:C259"/>
    <mergeCell ref="D253:D259"/>
    <mergeCell ref="E253:F259"/>
    <mergeCell ref="G253:G259"/>
    <mergeCell ref="H253:H259"/>
    <mergeCell ref="H238:H243"/>
    <mergeCell ref="A244:K244"/>
    <mergeCell ref="L244:P244"/>
    <mergeCell ref="E245:F245"/>
    <mergeCell ref="A246:A252"/>
    <mergeCell ref="B246:B252"/>
    <mergeCell ref="C246:C252"/>
    <mergeCell ref="D246:D252"/>
    <mergeCell ref="E246:F252"/>
    <mergeCell ref="G246:G252"/>
    <mergeCell ref="A238:A243"/>
    <mergeCell ref="B238:B243"/>
    <mergeCell ref="C238:C243"/>
    <mergeCell ref="D238:D243"/>
    <mergeCell ref="E238:F243"/>
    <mergeCell ref="G238:G243"/>
    <mergeCell ref="G226:G231"/>
    <mergeCell ref="H226:H231"/>
    <mergeCell ref="A232:A237"/>
    <mergeCell ref="B232:B237"/>
    <mergeCell ref="C232:C237"/>
    <mergeCell ref="D232:D237"/>
    <mergeCell ref="E232:F237"/>
    <mergeCell ref="G232:G237"/>
    <mergeCell ref="H232:H237"/>
    <mergeCell ref="A220:K220"/>
    <mergeCell ref="A221:K221"/>
    <mergeCell ref="A222:K222"/>
    <mergeCell ref="A224:K224"/>
    <mergeCell ref="E225:F225"/>
    <mergeCell ref="A226:A231"/>
    <mergeCell ref="B226:B231"/>
    <mergeCell ref="C226:C231"/>
    <mergeCell ref="D226:D231"/>
    <mergeCell ref="E226:F231"/>
    <mergeCell ref="H203:H209"/>
    <mergeCell ref="A210:A216"/>
    <mergeCell ref="B210:B216"/>
    <mergeCell ref="C210:C216"/>
    <mergeCell ref="D210:D216"/>
    <mergeCell ref="E210:F216"/>
    <mergeCell ref="G210:G216"/>
    <mergeCell ref="H210:H216"/>
    <mergeCell ref="A203:A209"/>
    <mergeCell ref="B203:B209"/>
    <mergeCell ref="C203:C209"/>
    <mergeCell ref="D203:D209"/>
    <mergeCell ref="E203:F209"/>
    <mergeCell ref="G203:G209"/>
    <mergeCell ref="L194:P194"/>
    <mergeCell ref="E195:F195"/>
    <mergeCell ref="A196:A202"/>
    <mergeCell ref="B196:B202"/>
    <mergeCell ref="C196:C202"/>
    <mergeCell ref="D196:D202"/>
    <mergeCell ref="E196:F202"/>
    <mergeCell ref="G196:G202"/>
    <mergeCell ref="H196:H202"/>
    <mergeCell ref="A188:K188"/>
    <mergeCell ref="A189:K189"/>
    <mergeCell ref="A190:K190"/>
    <mergeCell ref="A191:K191"/>
    <mergeCell ref="A192:K192"/>
    <mergeCell ref="A194:K194"/>
    <mergeCell ref="H175:H181"/>
    <mergeCell ref="E182:F182"/>
    <mergeCell ref="A184:K184"/>
    <mergeCell ref="A185:K185"/>
    <mergeCell ref="A186:K186"/>
    <mergeCell ref="A187:K187"/>
    <mergeCell ref="A175:A181"/>
    <mergeCell ref="B175:B181"/>
    <mergeCell ref="C175:C181"/>
    <mergeCell ref="D175:D181"/>
    <mergeCell ref="E175:F181"/>
    <mergeCell ref="G175:G181"/>
    <mergeCell ref="H161:H167"/>
    <mergeCell ref="A168:A174"/>
    <mergeCell ref="B168:B174"/>
    <mergeCell ref="C168:C174"/>
    <mergeCell ref="D168:D174"/>
    <mergeCell ref="E168:F174"/>
    <mergeCell ref="G168:G174"/>
    <mergeCell ref="H168:H174"/>
    <mergeCell ref="A161:A167"/>
    <mergeCell ref="B161:B167"/>
    <mergeCell ref="C161:C167"/>
    <mergeCell ref="D161:D167"/>
    <mergeCell ref="E161:F167"/>
    <mergeCell ref="G161:G167"/>
    <mergeCell ref="L152:P152"/>
    <mergeCell ref="E153:F153"/>
    <mergeCell ref="A154:A160"/>
    <mergeCell ref="B154:B160"/>
    <mergeCell ref="C154:C160"/>
    <mergeCell ref="D154:D160"/>
    <mergeCell ref="E154:F160"/>
    <mergeCell ref="G154:G160"/>
    <mergeCell ref="H154:H160"/>
    <mergeCell ref="A146:K146"/>
    <mergeCell ref="A147:K147"/>
    <mergeCell ref="A148:K148"/>
    <mergeCell ref="A149:K149"/>
    <mergeCell ref="A150:K150"/>
    <mergeCell ref="A152:K152"/>
    <mergeCell ref="E139:F139"/>
    <mergeCell ref="E140:F140"/>
    <mergeCell ref="E141:F141"/>
    <mergeCell ref="A143:K143"/>
    <mergeCell ref="A144:K144"/>
    <mergeCell ref="A145:K145"/>
    <mergeCell ref="H125:H131"/>
    <mergeCell ref="A132:A138"/>
    <mergeCell ref="B132:B138"/>
    <mergeCell ref="C132:C138"/>
    <mergeCell ref="D132:D138"/>
    <mergeCell ref="E132:F138"/>
    <mergeCell ref="G132:G138"/>
    <mergeCell ref="H132:H138"/>
    <mergeCell ref="A125:A131"/>
    <mergeCell ref="B125:B131"/>
    <mergeCell ref="C125:C131"/>
    <mergeCell ref="D125:D131"/>
    <mergeCell ref="E125:F131"/>
    <mergeCell ref="G125:G131"/>
    <mergeCell ref="H111:H117"/>
    <mergeCell ref="A118:A124"/>
    <mergeCell ref="B118:B124"/>
    <mergeCell ref="C118:C124"/>
    <mergeCell ref="D118:D124"/>
    <mergeCell ref="E118:F124"/>
    <mergeCell ref="G118:G124"/>
    <mergeCell ref="H118:H124"/>
    <mergeCell ref="A111:A117"/>
    <mergeCell ref="B111:B117"/>
    <mergeCell ref="C111:C117"/>
    <mergeCell ref="D111:D117"/>
    <mergeCell ref="E111:F117"/>
    <mergeCell ref="G111:G117"/>
    <mergeCell ref="G97:G103"/>
    <mergeCell ref="H97:H103"/>
    <mergeCell ref="A104:A110"/>
    <mergeCell ref="B104:B110"/>
    <mergeCell ref="C104:C110"/>
    <mergeCell ref="D104:D110"/>
    <mergeCell ref="E104:F110"/>
    <mergeCell ref="G104:G110"/>
    <mergeCell ref="H104:H110"/>
    <mergeCell ref="E93:F93"/>
    <mergeCell ref="A94:K94"/>
    <mergeCell ref="A95:K95"/>
    <mergeCell ref="L95:P95"/>
    <mergeCell ref="E96:F96"/>
    <mergeCell ref="A97:A103"/>
    <mergeCell ref="B97:B103"/>
    <mergeCell ref="C97:C103"/>
    <mergeCell ref="D97:D103"/>
    <mergeCell ref="E97:F103"/>
    <mergeCell ref="H81:H86"/>
    <mergeCell ref="A87:A92"/>
    <mergeCell ref="B87:B92"/>
    <mergeCell ref="C87:C92"/>
    <mergeCell ref="D87:D92"/>
    <mergeCell ref="E87:F92"/>
    <mergeCell ref="G87:G92"/>
    <mergeCell ref="H87:H92"/>
    <mergeCell ref="A76:K76"/>
    <mergeCell ref="A77:K77"/>
    <mergeCell ref="A79:K79"/>
    <mergeCell ref="E80:F80"/>
    <mergeCell ref="A81:A86"/>
    <mergeCell ref="B81:B86"/>
    <mergeCell ref="C81:C86"/>
    <mergeCell ref="D81:D86"/>
    <mergeCell ref="E81:F86"/>
    <mergeCell ref="G81:G86"/>
    <mergeCell ref="L70:P70"/>
    <mergeCell ref="E71:F71"/>
    <mergeCell ref="E72:F72"/>
    <mergeCell ref="A73:K73"/>
    <mergeCell ref="A74:K74"/>
    <mergeCell ref="A75:K75"/>
    <mergeCell ref="A64:K64"/>
    <mergeCell ref="A65:K65"/>
    <mergeCell ref="A66:K66"/>
    <mergeCell ref="A67:K67"/>
    <mergeCell ref="A68:K68"/>
    <mergeCell ref="A70:K70"/>
    <mergeCell ref="J55:J56"/>
    <mergeCell ref="E57:F57"/>
    <mergeCell ref="E58:F58"/>
    <mergeCell ref="A61:K61"/>
    <mergeCell ref="A62:K62"/>
    <mergeCell ref="A63:K63"/>
    <mergeCell ref="L52:P52"/>
    <mergeCell ref="E53:F53"/>
    <mergeCell ref="E54:F54"/>
    <mergeCell ref="A55:A56"/>
    <mergeCell ref="B55:B56"/>
    <mergeCell ref="C55:C56"/>
    <mergeCell ref="D55:D56"/>
    <mergeCell ref="E55:F56"/>
    <mergeCell ref="G55:G56"/>
    <mergeCell ref="H55:H56"/>
    <mergeCell ref="A47:K47"/>
    <mergeCell ref="A48:K48"/>
    <mergeCell ref="A49:K49"/>
    <mergeCell ref="A50:K50"/>
    <mergeCell ref="A51:K51"/>
    <mergeCell ref="A52:K52"/>
    <mergeCell ref="E41:F41"/>
    <mergeCell ref="A42:K42"/>
    <mergeCell ref="A43:K43"/>
    <mergeCell ref="A44:K44"/>
    <mergeCell ref="A45:K45"/>
    <mergeCell ref="A46:K46"/>
    <mergeCell ref="G27:G33"/>
    <mergeCell ref="H27:H33"/>
    <mergeCell ref="A34:A40"/>
    <mergeCell ref="B34:B40"/>
    <mergeCell ref="C34:C40"/>
    <mergeCell ref="D34:D40"/>
    <mergeCell ref="E34:F40"/>
    <mergeCell ref="G34:G40"/>
    <mergeCell ref="H34:H40"/>
    <mergeCell ref="G18:G23"/>
    <mergeCell ref="H18:H23"/>
    <mergeCell ref="A25:K25"/>
    <mergeCell ref="L25:P25"/>
    <mergeCell ref="E26:F26"/>
    <mergeCell ref="A27:A33"/>
    <mergeCell ref="B27:B33"/>
    <mergeCell ref="C27:C33"/>
    <mergeCell ref="D27:D33"/>
    <mergeCell ref="E27:F33"/>
    <mergeCell ref="E17:F17"/>
    <mergeCell ref="A18:A23"/>
    <mergeCell ref="B18:B23"/>
    <mergeCell ref="C18:C23"/>
    <mergeCell ref="D18:D23"/>
    <mergeCell ref="E18:F23"/>
    <mergeCell ref="H5:H10"/>
    <mergeCell ref="A11:A16"/>
    <mergeCell ref="B11:B16"/>
    <mergeCell ref="C11:C16"/>
    <mergeCell ref="D11:D16"/>
    <mergeCell ref="E11:F16"/>
    <mergeCell ref="G11:G16"/>
    <mergeCell ref="H11:H16"/>
    <mergeCell ref="A1:K1"/>
    <mergeCell ref="A2:K2"/>
    <mergeCell ref="A3:K3"/>
    <mergeCell ref="E4:F4"/>
    <mergeCell ref="A5:A10"/>
    <mergeCell ref="B5:B10"/>
    <mergeCell ref="C5:C10"/>
    <mergeCell ref="D5:D10"/>
    <mergeCell ref="E5:F10"/>
    <mergeCell ref="G5:G10"/>
  </mergeCells>
  <pageMargins left="0.70866141732283472" right="0.70866141732283472" top="0.74803149606299213" bottom="0.74803149606299213" header="0" footer="0"/>
  <pageSetup paperSize="9" scale="62" fitToHeight="0" orientation="landscape" cellComments="asDisplayed" errors="dash"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9AFF-8E97-4D4B-9D00-A28D5F702329}">
  <dimension ref="A1:P21"/>
  <sheetViews>
    <sheetView workbookViewId="0">
      <selection activeCell="C27" sqref="C27"/>
    </sheetView>
  </sheetViews>
  <sheetFormatPr defaultColWidth="8.85546875" defaultRowHeight="13.5" x14ac:dyDescent="0.25"/>
  <cols>
    <col min="1" max="5" width="15.5703125" style="55" customWidth="1"/>
    <col min="6" max="6" width="16.42578125" style="55" customWidth="1"/>
    <col min="7" max="16" width="15.5703125" style="55" customWidth="1"/>
    <col min="17" max="16384" width="8.85546875" style="55"/>
  </cols>
  <sheetData>
    <row r="1" spans="1:16" s="42" customFormat="1" ht="12.75" customHeight="1" x14ac:dyDescent="0.25">
      <c r="A1" s="114" t="s">
        <v>422</v>
      </c>
      <c r="B1" s="114" t="s">
        <v>423</v>
      </c>
      <c r="C1" s="114" t="s">
        <v>424</v>
      </c>
      <c r="D1" s="114" t="s">
        <v>425</v>
      </c>
      <c r="E1" s="114" t="s">
        <v>426</v>
      </c>
      <c r="F1" s="114" t="s">
        <v>427</v>
      </c>
      <c r="G1" s="112" t="s">
        <v>425</v>
      </c>
      <c r="H1" s="113"/>
      <c r="I1" s="113"/>
      <c r="J1" s="113"/>
      <c r="K1" s="113"/>
      <c r="L1" s="113"/>
      <c r="M1" s="113"/>
      <c r="N1" s="113"/>
      <c r="O1" s="113"/>
      <c r="P1" s="113"/>
    </row>
    <row r="2" spans="1:16" s="42" customFormat="1" ht="51.75" customHeight="1" x14ac:dyDescent="0.25">
      <c r="A2" s="115"/>
      <c r="B2" s="115"/>
      <c r="C2" s="115"/>
      <c r="D2" s="115"/>
      <c r="E2" s="115"/>
      <c r="F2" s="115"/>
      <c r="G2" s="43" t="s">
        <v>428</v>
      </c>
      <c r="H2" s="43" t="s">
        <v>429</v>
      </c>
      <c r="I2" s="44" t="s">
        <v>430</v>
      </c>
      <c r="J2" s="44" t="s">
        <v>431</v>
      </c>
      <c r="K2" s="45" t="s">
        <v>432</v>
      </c>
      <c r="L2" s="46" t="s">
        <v>433</v>
      </c>
      <c r="M2" s="45" t="s">
        <v>434</v>
      </c>
      <c r="N2" s="45" t="s">
        <v>435</v>
      </c>
      <c r="O2" s="45" t="s">
        <v>436</v>
      </c>
      <c r="P2" s="45" t="s">
        <v>437</v>
      </c>
    </row>
    <row r="3" spans="1:16" x14ac:dyDescent="0.25">
      <c r="A3" s="47" t="s">
        <v>438</v>
      </c>
      <c r="B3" s="48">
        <v>3864296</v>
      </c>
      <c r="C3" s="49">
        <v>999076.2</v>
      </c>
      <c r="D3" s="49"/>
      <c r="E3" s="50"/>
      <c r="F3" s="50"/>
      <c r="G3" s="51">
        <f>D3*H3</f>
        <v>0</v>
      </c>
      <c r="H3" s="54">
        <v>0.52</v>
      </c>
      <c r="I3" s="52">
        <f>D3*J3</f>
        <v>0</v>
      </c>
      <c r="J3" s="70">
        <v>0.48</v>
      </c>
      <c r="K3" s="53">
        <f>D3*L3</f>
        <v>0</v>
      </c>
      <c r="L3" s="54">
        <v>0.29299999999999998</v>
      </c>
      <c r="M3" s="51">
        <f>N3*D3</f>
        <v>0</v>
      </c>
      <c r="N3" s="54">
        <v>0.16</v>
      </c>
      <c r="O3" s="51">
        <f>P3*D3</f>
        <v>0</v>
      </c>
      <c r="P3" s="54">
        <v>0.15</v>
      </c>
    </row>
    <row r="4" spans="1:16" x14ac:dyDescent="0.25">
      <c r="A4" s="47" t="s">
        <v>439</v>
      </c>
      <c r="B4" s="48">
        <v>1120000</v>
      </c>
      <c r="C4" s="49">
        <v>1109559.7</v>
      </c>
      <c r="D4" s="49"/>
      <c r="E4" s="50"/>
      <c r="F4" s="50"/>
      <c r="G4" s="51">
        <f t="shared" ref="G4:G7" si="0">D4*H4</f>
        <v>0</v>
      </c>
      <c r="H4" s="54">
        <v>0.5</v>
      </c>
      <c r="I4" s="52">
        <f t="shared" ref="I4:I7" si="1">D4*J4</f>
        <v>0</v>
      </c>
      <c r="J4" s="70">
        <f>100%-H4</f>
        <v>0.5</v>
      </c>
      <c r="K4" s="53">
        <f t="shared" ref="K4:K7" si="2">D4*L4</f>
        <v>0</v>
      </c>
      <c r="L4" s="54">
        <v>0.52</v>
      </c>
      <c r="M4" s="51">
        <f t="shared" ref="M4:M7" si="3">N4*D4</f>
        <v>0</v>
      </c>
      <c r="N4" s="54">
        <v>0.2</v>
      </c>
      <c r="O4" s="51">
        <f t="shared" ref="O4:O7" si="4">P4*D4</f>
        <v>0</v>
      </c>
      <c r="P4" s="54">
        <v>0.15</v>
      </c>
    </row>
    <row r="5" spans="1:16" ht="27" x14ac:dyDescent="0.25">
      <c r="A5" s="47" t="s">
        <v>440</v>
      </c>
      <c r="B5" s="48">
        <v>23655</v>
      </c>
      <c r="C5" s="49">
        <v>22825</v>
      </c>
      <c r="D5" s="49"/>
      <c r="E5" s="50"/>
      <c r="F5" s="50"/>
      <c r="G5" s="51">
        <f t="shared" si="0"/>
        <v>0</v>
      </c>
      <c r="H5" s="54">
        <v>0.51800000000000002</v>
      </c>
      <c r="I5" s="52">
        <f t="shared" si="1"/>
        <v>0</v>
      </c>
      <c r="J5" s="70">
        <f>100%-H5</f>
        <v>0.48199999999999998</v>
      </c>
      <c r="K5" s="53">
        <f t="shared" si="2"/>
        <v>0</v>
      </c>
      <c r="L5" s="54">
        <v>0.40329999999999999</v>
      </c>
      <c r="M5" s="51">
        <f t="shared" si="3"/>
        <v>0</v>
      </c>
      <c r="N5" s="54">
        <v>0.17220216606498195</v>
      </c>
      <c r="O5" s="51">
        <f t="shared" si="4"/>
        <v>0</v>
      </c>
      <c r="P5" s="54">
        <v>0.15</v>
      </c>
    </row>
    <row r="6" spans="1:16" ht="27" x14ac:dyDescent="0.25">
      <c r="A6" s="47" t="s">
        <v>441</v>
      </c>
      <c r="B6" s="48">
        <v>201136</v>
      </c>
      <c r="C6" s="49">
        <v>193041</v>
      </c>
      <c r="D6" s="49"/>
      <c r="E6" s="50"/>
      <c r="F6" s="50"/>
      <c r="G6" s="51">
        <f t="shared" si="0"/>
        <v>0</v>
      </c>
      <c r="H6" s="54">
        <v>0.496</v>
      </c>
      <c r="I6" s="52">
        <f t="shared" si="1"/>
        <v>0</v>
      </c>
      <c r="J6" s="70">
        <f>100%-H6</f>
        <v>0.504</v>
      </c>
      <c r="K6" s="53">
        <f t="shared" si="2"/>
        <v>0</v>
      </c>
      <c r="L6" s="54">
        <v>0.3478</v>
      </c>
      <c r="M6" s="51">
        <f t="shared" si="3"/>
        <v>0</v>
      </c>
      <c r="N6" s="54">
        <v>0.15281814532785296</v>
      </c>
      <c r="O6" s="51">
        <f t="shared" si="4"/>
        <v>0</v>
      </c>
      <c r="P6" s="54">
        <v>0.15</v>
      </c>
    </row>
    <row r="7" spans="1:16" x14ac:dyDescent="0.25">
      <c r="A7" s="47" t="s">
        <v>30</v>
      </c>
      <c r="B7" s="48">
        <v>164097</v>
      </c>
      <c r="C7" s="49">
        <v>147434.99999999997</v>
      </c>
      <c r="D7" s="49"/>
      <c r="E7" s="50"/>
      <c r="F7" s="50"/>
      <c r="G7" s="51">
        <f t="shared" si="0"/>
        <v>0</v>
      </c>
      <c r="H7" s="54">
        <v>0.7</v>
      </c>
      <c r="I7" s="52">
        <f t="shared" si="1"/>
        <v>0</v>
      </c>
      <c r="J7" s="70">
        <v>0.3</v>
      </c>
      <c r="K7" s="53">
        <f t="shared" si="2"/>
        <v>0</v>
      </c>
      <c r="L7" s="54"/>
      <c r="M7" s="51">
        <f t="shared" si="3"/>
        <v>0</v>
      </c>
      <c r="N7" s="54"/>
      <c r="O7" s="51">
        <f t="shared" si="4"/>
        <v>0</v>
      </c>
      <c r="P7" s="54"/>
    </row>
    <row r="8" spans="1:16" s="63" customFormat="1" x14ac:dyDescent="0.25">
      <c r="A8" s="56" t="s">
        <v>442</v>
      </c>
      <c r="B8" s="57">
        <f>SUM(B3:B7)</f>
        <v>5373184</v>
      </c>
      <c r="C8" s="57">
        <f>SUM(C3:C7)</f>
        <v>2471936.9</v>
      </c>
      <c r="D8" s="57"/>
      <c r="E8" s="58"/>
      <c r="F8" s="58"/>
      <c r="G8" s="58">
        <f t="shared" ref="G8" si="5">SUM(G3:G7)</f>
        <v>0</v>
      </c>
      <c r="H8" s="59"/>
      <c r="I8" s="60">
        <f>ROUND(SUM(I3:I7),-3)</f>
        <v>0</v>
      </c>
      <c r="J8" s="59"/>
      <c r="K8" s="60">
        <f>ROUND(SUM(K3:K7),-3)</f>
        <v>0</v>
      </c>
      <c r="L8" s="59"/>
      <c r="M8" s="69">
        <f>ROUND(SUM(M3:M7),-3)</f>
        <v>0</v>
      </c>
      <c r="N8" s="61"/>
      <c r="O8" s="62">
        <f>SUM(O3:O7)</f>
        <v>0</v>
      </c>
      <c r="P8" s="61"/>
    </row>
    <row r="9" spans="1:16" x14ac:dyDescent="0.25">
      <c r="A9" s="64"/>
      <c r="B9" s="64"/>
      <c r="C9" s="64"/>
      <c r="D9" s="64"/>
      <c r="E9" s="64"/>
      <c r="F9" s="64"/>
      <c r="G9" s="64"/>
      <c r="H9" s="64"/>
      <c r="I9" s="64"/>
      <c r="J9" s="64"/>
      <c r="K9" s="64"/>
      <c r="L9" s="64"/>
      <c r="M9" s="64"/>
      <c r="N9" s="64"/>
    </row>
    <row r="10" spans="1:16" x14ac:dyDescent="0.25">
      <c r="A10" s="55" t="s">
        <v>443</v>
      </c>
    </row>
    <row r="16" spans="1:16" ht="12.75" customHeight="1" x14ac:dyDescent="0.25">
      <c r="J16" s="65"/>
    </row>
    <row r="17" spans="10:11" ht="13.5" customHeight="1" x14ac:dyDescent="0.25">
      <c r="J17" s="65"/>
    </row>
    <row r="18" spans="10:11" x14ac:dyDescent="0.25">
      <c r="J18" s="65"/>
      <c r="K18" s="66"/>
    </row>
    <row r="19" spans="10:11" x14ac:dyDescent="0.25">
      <c r="J19" s="65"/>
    </row>
    <row r="20" spans="10:11" x14ac:dyDescent="0.25">
      <c r="J20" s="65"/>
      <c r="K20" s="66"/>
    </row>
    <row r="21" spans="10:11" x14ac:dyDescent="0.25">
      <c r="J21" s="65"/>
    </row>
  </sheetData>
  <mergeCells count="7">
    <mergeCell ref="G1:P1"/>
    <mergeCell ref="A1:A2"/>
    <mergeCell ref="B1:B2"/>
    <mergeCell ref="C1:C2"/>
    <mergeCell ref="D1:D2"/>
    <mergeCell ref="E1:E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12edbb87ca7baee6886666259040e8d4">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2dd49216f089350014fc1f3899288c4e"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d1ff897-b146-44aa-a730-8f075551d400}"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16B2C0-F4CA-48BD-A3AF-A93F5FFC7774}">
  <ds:schemaRefs>
    <ds:schemaRef ds:uri="http://schemas.microsoft.com/office/2006/metadata/properties"/>
    <ds:schemaRef ds:uri="http://schemas.microsoft.com/office/infopath/2007/PartnerControls"/>
    <ds:schemaRef ds:uri="572d5251-ef0c-472b-8560-265d0ea24ad8"/>
    <ds:schemaRef ds:uri="013c30a8-76b9-4357-a999-24e8bf0a122e"/>
  </ds:schemaRefs>
</ds:datastoreItem>
</file>

<file path=customXml/itemProps2.xml><?xml version="1.0" encoding="utf-8"?>
<ds:datastoreItem xmlns:ds="http://schemas.openxmlformats.org/officeDocument/2006/customXml" ds:itemID="{23894A17-B2EB-4CCA-BEC1-F4E1FFCC8D39}">
  <ds:schemaRefs>
    <ds:schemaRef ds:uri="http://schemas.microsoft.com/sharepoint/v3/contenttype/forms"/>
  </ds:schemaRefs>
</ds:datastoreItem>
</file>

<file path=customXml/itemProps3.xml><?xml version="1.0" encoding="utf-8"?>
<ds:datastoreItem xmlns:ds="http://schemas.openxmlformats.org/officeDocument/2006/customXml" ds:itemID="{C3F88A5A-2303-480A-80DB-E80EACB49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Readme</vt:lpstr>
      <vt:lpstr>Summary</vt:lpstr>
      <vt:lpstr>Logframe</vt:lpstr>
      <vt:lpstr>PIN</vt:lpstr>
      <vt:lpstr>Logframe!Print_Area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labas@unhcr.org;nasr@unhcr.org</dc:creator>
  <cp:keywords/>
  <dc:description/>
  <cp:lastModifiedBy>Saddam Al-Hubaishi</cp:lastModifiedBy>
  <cp:revision/>
  <dcterms:created xsi:type="dcterms:W3CDTF">2018-10-13T08:56:22Z</dcterms:created>
  <dcterms:modified xsi:type="dcterms:W3CDTF">2026-01-29T15:45:46Z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