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Stat'!$A$1:$I$135</definedName>
  </definedNames>
  <calcPr fullCalcOnLoad="1"/>
</workbook>
</file>

<file path=xl/sharedStrings.xml><?xml version="1.0" encoding="utf-8"?>
<sst xmlns="http://schemas.openxmlformats.org/spreadsheetml/2006/main" count="154" uniqueCount="74">
  <si>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</si>
  <si>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</si>
  <si>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</si>
  <si>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</si>
  <si>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</si>
  <si>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</si>
  <si>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</si>
  <si>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</si>
  <si>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</si>
  <si>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</si>
  <si>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</si>
  <si>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</si>
  <si>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</si>
  <si>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</si>
  <si>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</si>
  <si>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</si>
  <si>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</si>
  <si>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</si>
  <si>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</si>
  <si>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</si>
  <si>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</si>
  <si>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</si>
  <si>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</si>
  <si>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</si>
  <si>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</si>
  <si>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</si>
  <si>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</si>
  <si>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</si>
  <si>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</si>
  <si>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</si>
  <si>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</si>
  <si>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</si>
  <si>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</si>
  <si>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</si>
  <si>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</si>
  <si>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</si>
  <si>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</si>
  <si>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</si>
  <si>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</si>
  <si>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</si>
  <si>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</si>
  <si>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</si>
  <si>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</si>
  <si>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</si>
  <si>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</si>
  <si>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</si>
  <si>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</si>
  <si>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</si>
  <si>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</si>
  <si>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</si>
  <si>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</si>
  <si>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</si>
  <si>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</si>
  <si>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</si>
  <si>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</si>
  <si>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</si>
  <si>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</si>
  <si>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</si>
  <si>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</si>
  <si>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</si>
  <si>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</si>
  <si>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</si>
  <si>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</si>
  <si>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</si>
  <si>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</si>
  <si>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</si>
  <si>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</si>
  <si>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</si>
  <si>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</si>
  <si>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</si>
  <si>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</si>
  <si>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29 Jul 2011</t>
  </si>
  <si>
    <t>individuals already screened or relocated to the Transit Centre.</t>
  </si>
  <si>
    <t xml:space="preserve">** The Reception Centre figure is the number of asylum seekers awaiting screening by ARRA.  It excludes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</si>
</sst>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9305</c:v>
                </c:pt>
                <c:pt idx="1">
                  <c:v>9724</c:v>
                </c:pt>
                <c:pt idx="2">
                  <c:v>5510</c:v>
                </c:pt>
                <c:pt idx="3">
                  <c:v>0</c:v>
                </c:pt>
                <c:pt idx="4">
                  <c:v>3623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37214</c:v>
                </c:pt>
                <c:pt idx="1">
                  <c:v>39422</c:v>
                </c:pt>
                <c:pt idx="2">
                  <c:v>24956</c:v>
                </c:pt>
                <c:pt idx="3">
                  <c:v>0</c:v>
                </c:pt>
                <c:pt idx="4">
                  <c:v>14835</c:v>
                </c:pt>
                <c:pt idx="5">
                  <c:v>0</c:v>
                </c:pt>
              </c:numCache>
            </c:numRef>
          </c:val>
        </c:ser>
        <c:axId val="5027068"/>
        <c:axId val="45243613"/>
      </c:bar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243613"/>
        <c:crosses val="autoZero"/>
        <c:auto val="1"/>
        <c:lblOffset val="100"/>
        <c:noMultiLvlLbl val="0"/>
      </c:catAx>
      <c:valAx>
        <c:axId val="45243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7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Stat'!$C$121:$C$127</c:f>
              <c:numCache>
                <c:ptCount val="7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4389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Stat'!$D$121:$D$127</c:f>
              <c:numCache>
                <c:ptCount val="7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19336</c:v>
                </c:pt>
              </c:numCache>
            </c:numRef>
          </c:val>
          <c:smooth val="0"/>
        </c:ser>
        <c:marker val="1"/>
        <c:axId val="4539334"/>
        <c:axId val="40854007"/>
      </c:line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54007"/>
        <c:crosses val="autoZero"/>
        <c:auto val="1"/>
        <c:lblOffset val="100"/>
        <c:noMultiLvlLbl val="0"/>
      </c:catAx>
      <c:valAx>
        <c:axId val="40854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2010</c:v>
                </c:pt>
                <c:pt idx="1">
                  <c:v>1130</c:v>
                </c:pt>
                <c:pt idx="3">
                  <c:v>1857</c:v>
                </c:pt>
                <c:pt idx="4">
                  <c:v>1340</c:v>
                </c:pt>
                <c:pt idx="5">
                  <c:v>1990</c:v>
                </c:pt>
                <c:pt idx="6">
                  <c:v>1066</c:v>
                </c:pt>
                <c:pt idx="7">
                  <c:v>923</c:v>
                </c:pt>
                <c:pt idx="8">
                  <c:v>1490</c:v>
                </c:pt>
                <c:pt idx="9">
                  <c:v>1093</c:v>
                </c:pt>
                <c:pt idx="10">
                  <c:v>2275</c:v>
                </c:pt>
                <c:pt idx="11">
                  <c:v>865</c:v>
                </c:pt>
                <c:pt idx="12">
                  <c:v>417</c:v>
                </c:pt>
                <c:pt idx="13">
                  <c:v>287</c:v>
                </c:pt>
                <c:pt idx="14">
                  <c:v>295</c:v>
                </c:pt>
                <c:pt idx="15">
                  <c:v>235</c:v>
                </c:pt>
                <c:pt idx="17">
                  <c:v>517</c:v>
                </c:pt>
                <c:pt idx="18">
                  <c:v>411</c:v>
                </c:pt>
                <c:pt idx="19">
                  <c:v>231</c:v>
                </c:pt>
                <c:pt idx="20">
                  <c:v>262</c:v>
                </c:pt>
                <c:pt idx="21">
                  <c:v>274</c:v>
                </c:pt>
                <c:pt idx="22">
                  <c:v>168</c:v>
                </c:pt>
                <c:pt idx="23">
                  <c:v>204</c:v>
                </c:pt>
                <c:pt idx="24">
                  <c:v>338</c:v>
                </c:pt>
                <c:pt idx="25">
                  <c:v>230</c:v>
                </c:pt>
                <c:pt idx="26">
                  <c:v>160</c:v>
                </c:pt>
                <c:pt idx="27">
                  <c:v>347</c:v>
                </c:pt>
                <c:pt idx="28">
                  <c:v>347</c:v>
                </c:pt>
              </c:numCache>
            </c:numRef>
          </c:val>
          <c:smooth val="0"/>
        </c:ser>
        <c:marker val="1"/>
        <c:axId val="32141744"/>
        <c:axId val="20840241"/>
      </c:lineChart>
      <c:dateAx>
        <c:axId val="3214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40241"/>
        <c:crosses val="autoZero"/>
        <c:auto val="0"/>
        <c:noMultiLvlLbl val="0"/>
      </c:dateAx>
      <c:valAx>
        <c:axId val="20840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41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13035</c:v>
                </c:pt>
                <c:pt idx="1">
                  <c:v>18722</c:v>
                </c:pt>
                <c:pt idx="2">
                  <c:v>8266</c:v>
                </c:pt>
                <c:pt idx="3">
                  <c:v>6434</c:v>
                </c:pt>
                <c:pt idx="4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12696</c:v>
                </c:pt>
                <c:pt idx="1">
                  <c:v>17620</c:v>
                </c:pt>
                <c:pt idx="2">
                  <c:v>11355</c:v>
                </c:pt>
                <c:pt idx="3">
                  <c:v>12149</c:v>
                </c:pt>
                <c:pt idx="4">
                  <c:v>667</c:v>
                </c:pt>
              </c:numCache>
            </c:numRef>
          </c:val>
        </c:ser>
        <c:axId val="53344442"/>
        <c:axId val="10337931"/>
      </c:barChart>
      <c:catAx>
        <c:axId val="5334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7931"/>
        <c:crosses val="autoZero"/>
        <c:auto val="1"/>
        <c:lblOffset val="100"/>
        <c:noMultiLvlLbl val="0"/>
      </c:catAx>
      <c:valAx>
        <c:axId val="10337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4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5438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5243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25932516"/>
        <c:axId val="32066053"/>
      </c:barChart>
      <c:catAx>
        <c:axId val="2593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66053"/>
        <c:crosses val="autoZero"/>
        <c:auto val="1"/>
        <c:lblOffset val="100"/>
        <c:noMultiLvlLbl val="0"/>
      </c:catAx>
      <c:valAx>
        <c:axId val="32066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32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4314</c:v>
                </c:pt>
                <c:pt idx="1">
                  <c:v>6099</c:v>
                </c:pt>
                <c:pt idx="2">
                  <c:v>2447</c:v>
                </c:pt>
                <c:pt idx="3">
                  <c:v>3987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4336</c:v>
                </c:pt>
                <c:pt idx="1">
                  <c:v>5853</c:v>
                </c:pt>
                <c:pt idx="2">
                  <c:v>2112</c:v>
                </c:pt>
                <c:pt idx="3">
                  <c:v>7302</c:v>
                </c:pt>
                <c:pt idx="4">
                  <c:v>375</c:v>
                </c:pt>
              </c:numCache>
            </c:numRef>
          </c:val>
        </c:ser>
        <c:axId val="20159022"/>
        <c:axId val="47213471"/>
      </c:bar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13471"/>
        <c:crosses val="autoZero"/>
        <c:auto val="1"/>
        <c:lblOffset val="100"/>
        <c:noMultiLvlLbl val="0"/>
      </c:catAx>
      <c:valAx>
        <c:axId val="472134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59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3283</c:v>
                </c:pt>
                <c:pt idx="1">
                  <c:v>4966</c:v>
                </c:pt>
                <c:pt idx="2">
                  <c:v>2453</c:v>
                </c:pt>
                <c:pt idx="3">
                  <c:v>1060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3117</c:v>
                </c:pt>
                <c:pt idx="1">
                  <c:v>4490</c:v>
                </c:pt>
                <c:pt idx="2">
                  <c:v>3678</c:v>
                </c:pt>
                <c:pt idx="3">
                  <c:v>1675</c:v>
                </c:pt>
                <c:pt idx="4">
                  <c:v>103</c:v>
                </c:pt>
              </c:numCache>
            </c:numRef>
          </c:val>
        </c:ser>
        <c:axId val="22268056"/>
        <c:axId val="66194777"/>
      </c:bar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94777"/>
        <c:crosses val="autoZero"/>
        <c:auto val="1"/>
        <c:lblOffset val="100"/>
        <c:noMultiLvlLbl val="0"/>
      </c:catAx>
      <c:valAx>
        <c:axId val="661947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68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58882082"/>
        <c:axId val="60176691"/>
      </c:bar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76691"/>
        <c:crosses val="autoZero"/>
        <c:auto val="1"/>
        <c:lblOffset val="100"/>
        <c:noMultiLvlLbl val="0"/>
      </c:catAx>
      <c:valAx>
        <c:axId val="601766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82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5"/>
  <sheetViews>
    <sheetView view="pageBreakPreview" zoomScaleSheetLayoutView="100" workbookViewId="0" topLeftCell="A106">
      <selection activeCell="A34" sqref="A34:IV34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71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32</v>
      </c>
      <c r="E22" s="121"/>
      <c r="F22" s="122" t="s">
        <v>46</v>
      </c>
      <c r="G22" s="123"/>
      <c r="H22" s="120" t="s">
        <v>47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43</v>
      </c>
      <c r="I23" s="74" t="s">
        <v>44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37214</v>
      </c>
      <c r="F24" s="84">
        <v>3988</v>
      </c>
      <c r="G24" s="84">
        <v>14988</v>
      </c>
      <c r="H24" s="85">
        <f>D24-F24</f>
        <v>5317</v>
      </c>
      <c r="I24" s="86">
        <f>E24-G24</f>
        <v>22226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39422</v>
      </c>
      <c r="F25" s="89">
        <v>6452</v>
      </c>
      <c r="G25" s="89">
        <v>25491</v>
      </c>
      <c r="H25" s="90">
        <f>D25-F25</f>
        <v>3272</v>
      </c>
      <c r="I25" s="90">
        <f>E25-G25</f>
        <v>13931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33</v>
      </c>
      <c r="G26" s="93" t="s">
        <v>33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56</v>
      </c>
      <c r="B27" s="3"/>
      <c r="C27" s="3"/>
      <c r="D27" s="141">
        <v>0</v>
      </c>
      <c r="E27" s="142">
        <v>0</v>
      </c>
      <c r="F27" s="80" t="s">
        <v>33</v>
      </c>
      <c r="G27" s="80" t="s">
        <v>33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48</v>
      </c>
      <c r="B28" s="79"/>
      <c r="C28" s="78"/>
      <c r="D28" s="76">
        <f aca="true" t="shared" si="1" ref="D28:I28">SUM(D24:D27)</f>
        <v>24539</v>
      </c>
      <c r="E28" s="105">
        <f t="shared" si="1"/>
        <v>101592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61113</v>
      </c>
    </row>
    <row r="29" spans="1:9" ht="15" customHeight="1">
      <c r="A29" s="95" t="s">
        <v>26</v>
      </c>
      <c r="B29" s="83"/>
      <c r="C29" s="83"/>
      <c r="D29" s="96">
        <v>3623</v>
      </c>
      <c r="E29" s="136">
        <v>14835</v>
      </c>
      <c r="F29" s="97" t="s">
        <v>33</v>
      </c>
      <c r="G29" s="97" t="s">
        <v>33</v>
      </c>
      <c r="H29" s="86">
        <f t="shared" si="0"/>
        <v>3623</v>
      </c>
      <c r="I29" s="86">
        <f t="shared" si="0"/>
        <v>14835</v>
      </c>
    </row>
    <row r="30" spans="1:9" ht="15" customHeight="1">
      <c r="A30" s="64" t="s">
        <v>25</v>
      </c>
      <c r="B30" s="3"/>
      <c r="C30" s="3"/>
      <c r="D30" s="195" t="s">
        <v>33</v>
      </c>
      <c r="E30" s="196" t="s">
        <v>33</v>
      </c>
      <c r="F30" s="80" t="s">
        <v>33</v>
      </c>
      <c r="G30" s="80" t="s">
        <v>33</v>
      </c>
      <c r="H30" s="23" t="str">
        <f t="shared" si="0"/>
        <v>n/a</v>
      </c>
      <c r="I30" s="23" t="str">
        <f t="shared" si="0"/>
        <v>n/a</v>
      </c>
    </row>
    <row r="31" spans="1:9" ht="15" customHeight="1">
      <c r="A31" s="104" t="s">
        <v>50</v>
      </c>
      <c r="B31" s="75"/>
      <c r="C31" s="75"/>
      <c r="D31" s="76">
        <f>SUM(D29:D30)</f>
        <v>3623</v>
      </c>
      <c r="E31" s="105">
        <f>SUM(E29:E30)</f>
        <v>14835</v>
      </c>
      <c r="F31" s="103" t="s">
        <v>33</v>
      </c>
      <c r="G31" s="100" t="s">
        <v>33</v>
      </c>
      <c r="H31" s="76">
        <f>SUM(H29:H30)</f>
        <v>3623</v>
      </c>
      <c r="I31" s="76">
        <f>SUM(I29:I30)</f>
        <v>14835</v>
      </c>
    </row>
    <row r="32" spans="1:9" ht="15" customHeight="1" thickBot="1">
      <c r="A32" s="67" t="s">
        <v>49</v>
      </c>
      <c r="B32" s="68"/>
      <c r="C32" s="68"/>
      <c r="D32" s="69">
        <f>D28+D31</f>
        <v>28162</v>
      </c>
      <c r="E32" s="70">
        <f>E28+E31</f>
        <v>116427</v>
      </c>
      <c r="F32" s="71">
        <f>F28</f>
        <v>10440</v>
      </c>
      <c r="G32" s="71">
        <f>G28</f>
        <v>40479</v>
      </c>
      <c r="H32" s="66">
        <f>H28+H31</f>
        <v>17722</v>
      </c>
      <c r="I32" s="65">
        <f>I28+I31</f>
        <v>75948</v>
      </c>
    </row>
    <row r="33" ht="12.75">
      <c r="A33" s="1" t="s">
        <v>30</v>
      </c>
    </row>
    <row r="35" ht="12.75">
      <c r="A35" s="1" t="s">
        <v>73</v>
      </c>
    </row>
    <row r="36" ht="13.5" thickBot="1">
      <c r="A36" s="1" t="s">
        <v>72</v>
      </c>
    </row>
    <row r="37" spans="1:9" ht="13.5" thickBot="1">
      <c r="A37" s="125" t="s">
        <v>67</v>
      </c>
      <c r="B37" s="126"/>
      <c r="C37" s="126"/>
      <c r="D37" s="126"/>
      <c r="E37" s="126"/>
      <c r="F37" s="126"/>
      <c r="G37" s="128"/>
      <c r="H37" s="128"/>
      <c r="I37" s="129"/>
    </row>
    <row r="63" ht="13.5" thickBot="1"/>
    <row r="64" spans="1:9" ht="13.5" thickBot="1">
      <c r="A64" s="157" t="s">
        <v>66</v>
      </c>
      <c r="B64" s="158"/>
      <c r="C64" s="158"/>
      <c r="D64" s="158"/>
      <c r="E64" s="158"/>
      <c r="F64" s="158"/>
      <c r="G64" s="159"/>
      <c r="H64" s="128"/>
      <c r="I64" s="129"/>
    </row>
    <row r="65" spans="1:3" ht="12.75">
      <c r="A65" s="181" t="s">
        <v>52</v>
      </c>
      <c r="B65" s="182"/>
      <c r="C65" s="183" t="s">
        <v>53</v>
      </c>
    </row>
    <row r="66" spans="1:3" ht="12.75">
      <c r="A66" s="111">
        <v>40725</v>
      </c>
      <c r="B66" s="112"/>
      <c r="C66" s="131">
        <v>2010</v>
      </c>
    </row>
    <row r="67" spans="1:3" ht="12.75">
      <c r="A67" s="111">
        <v>40726</v>
      </c>
      <c r="B67" s="113"/>
      <c r="C67" s="132">
        <v>1130</v>
      </c>
    </row>
    <row r="68" spans="1:3" ht="12.75">
      <c r="A68" s="111">
        <v>40727</v>
      </c>
      <c r="B68" s="113"/>
      <c r="C68" s="132"/>
    </row>
    <row r="69" spans="1:3" ht="12.75">
      <c r="A69" s="111">
        <v>40728</v>
      </c>
      <c r="B69" s="113"/>
      <c r="C69" s="132">
        <v>1857</v>
      </c>
    </row>
    <row r="70" spans="1:3" ht="12.75">
      <c r="A70" s="111">
        <v>40729</v>
      </c>
      <c r="B70" s="113"/>
      <c r="C70" s="132">
        <v>1340</v>
      </c>
    </row>
    <row r="71" spans="1:3" ht="12.75">
      <c r="A71" s="111">
        <v>40730</v>
      </c>
      <c r="B71" s="113"/>
      <c r="C71" s="132">
        <v>1990</v>
      </c>
    </row>
    <row r="72" spans="1:3" ht="12.75">
      <c r="A72" s="111">
        <v>40731</v>
      </c>
      <c r="B72" s="113"/>
      <c r="C72" s="132">
        <v>1066</v>
      </c>
    </row>
    <row r="73" spans="1:3" ht="12.75">
      <c r="A73" s="111">
        <v>40732</v>
      </c>
      <c r="B73" s="113"/>
      <c r="C73" s="132">
        <v>923</v>
      </c>
    </row>
    <row r="74" spans="1:3" ht="12.75">
      <c r="A74" s="111">
        <v>40733</v>
      </c>
      <c r="B74" s="113"/>
      <c r="C74" s="132">
        <v>1490</v>
      </c>
    </row>
    <row r="75" spans="1:3" ht="12.75">
      <c r="A75" s="111">
        <v>40734</v>
      </c>
      <c r="B75" s="113"/>
      <c r="C75" s="132">
        <v>1093</v>
      </c>
    </row>
    <row r="76" spans="1:3" ht="12.75">
      <c r="A76" s="111">
        <v>40735</v>
      </c>
      <c r="B76" s="113"/>
      <c r="C76" s="132">
        <v>2275</v>
      </c>
    </row>
    <row r="77" spans="1:3" ht="12.75">
      <c r="A77" s="111">
        <v>40736</v>
      </c>
      <c r="B77" s="113"/>
      <c r="C77" s="132">
        <v>865</v>
      </c>
    </row>
    <row r="78" spans="1:3" ht="12.75">
      <c r="A78" s="111">
        <v>40737</v>
      </c>
      <c r="B78" s="113"/>
      <c r="C78" s="132">
        <v>417</v>
      </c>
    </row>
    <row r="79" spans="1:3" ht="12.75">
      <c r="A79" s="111">
        <v>40738</v>
      </c>
      <c r="B79" s="113"/>
      <c r="C79" s="132">
        <v>287</v>
      </c>
    </row>
    <row r="80" spans="1:3" ht="12.75">
      <c r="A80" s="111">
        <v>40739</v>
      </c>
      <c r="B80" s="113"/>
      <c r="C80" s="132">
        <v>295</v>
      </c>
    </row>
    <row r="81" spans="1:3" ht="12.75">
      <c r="A81" s="111">
        <v>40740</v>
      </c>
      <c r="B81" s="113"/>
      <c r="C81" s="132">
        <v>235</v>
      </c>
    </row>
    <row r="82" spans="1:3" ht="12.75">
      <c r="A82" s="111">
        <v>40741</v>
      </c>
      <c r="B82" s="113"/>
      <c r="C82" s="132"/>
    </row>
    <row r="83" spans="1:3" ht="12.75">
      <c r="A83" s="111">
        <v>40742</v>
      </c>
      <c r="B83" s="113"/>
      <c r="C83" s="132">
        <v>517</v>
      </c>
    </row>
    <row r="84" spans="1:3" ht="12.75">
      <c r="A84" s="111">
        <v>40743</v>
      </c>
      <c r="B84" s="113"/>
      <c r="C84" s="132">
        <v>411</v>
      </c>
    </row>
    <row r="85" spans="1:3" ht="12.75">
      <c r="A85" s="111">
        <v>40744</v>
      </c>
      <c r="B85" s="113"/>
      <c r="C85" s="132">
        <v>231</v>
      </c>
    </row>
    <row r="86" spans="1:3" ht="12.75">
      <c r="A86" s="111">
        <v>40745</v>
      </c>
      <c r="B86" s="113"/>
      <c r="C86" s="132">
        <v>262</v>
      </c>
    </row>
    <row r="87" spans="1:3" ht="12.75">
      <c r="A87" s="111">
        <v>40746</v>
      </c>
      <c r="B87" s="113"/>
      <c r="C87" s="132">
        <v>274</v>
      </c>
    </row>
    <row r="88" spans="1:3" ht="12.75">
      <c r="A88" s="111">
        <v>40747</v>
      </c>
      <c r="B88" s="113"/>
      <c r="C88" s="132">
        <v>168</v>
      </c>
    </row>
    <row r="89" spans="1:3" ht="12.75">
      <c r="A89" s="111">
        <v>40748</v>
      </c>
      <c r="B89" s="113"/>
      <c r="C89" s="190">
        <v>204</v>
      </c>
    </row>
    <row r="90" spans="1:3" ht="12.75">
      <c r="A90" s="111">
        <v>40749</v>
      </c>
      <c r="B90" s="113"/>
      <c r="C90" s="132">
        <v>338</v>
      </c>
    </row>
    <row r="91" spans="1:3" ht="12.75">
      <c r="A91" s="111">
        <v>40750</v>
      </c>
      <c r="B91" s="113"/>
      <c r="C91" s="132">
        <v>230</v>
      </c>
    </row>
    <row r="92" spans="1:3" ht="12.75">
      <c r="A92" s="111">
        <v>40751</v>
      </c>
      <c r="B92" s="112"/>
      <c r="C92" s="131">
        <v>160</v>
      </c>
    </row>
    <row r="93" spans="1:3" ht="12.75">
      <c r="A93" s="111">
        <v>40752</v>
      </c>
      <c r="B93" s="112"/>
      <c r="C93" s="191">
        <v>347</v>
      </c>
    </row>
    <row r="94" spans="1:3" ht="12.75">
      <c r="A94" s="111">
        <v>40753</v>
      </c>
      <c r="B94" s="112"/>
      <c r="C94" s="131">
        <v>347</v>
      </c>
    </row>
    <row r="95" spans="1:3" ht="12.75">
      <c r="A95" s="111">
        <v>40754</v>
      </c>
      <c r="B95" s="113"/>
      <c r="C95" s="132"/>
    </row>
    <row r="96" spans="1:3" ht="12.75">
      <c r="A96" s="114"/>
      <c r="B96" s="115"/>
      <c r="C96" s="116"/>
    </row>
    <row r="97" spans="1:3" ht="13.5" thickBot="1">
      <c r="A97" s="109" t="s">
        <v>54</v>
      </c>
      <c r="B97" s="110"/>
      <c r="C97" s="130">
        <f>SUM(C66:C95)</f>
        <v>20762</v>
      </c>
    </row>
    <row r="99" spans="1:9" ht="12.75">
      <c r="A99" s="9" t="s">
        <v>68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69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8" t="s">
        <v>17</v>
      </c>
      <c r="B120" s="34"/>
      <c r="C120" s="24" t="s">
        <v>16</v>
      </c>
      <c r="D120" s="24" t="s">
        <v>0</v>
      </c>
    </row>
    <row r="121" spans="1:4" ht="12.75" customHeight="1">
      <c r="A121" s="29" t="s">
        <v>18</v>
      </c>
      <c r="B121" s="30"/>
      <c r="C121" s="18">
        <v>1502</v>
      </c>
      <c r="D121" s="18">
        <v>6792</v>
      </c>
    </row>
    <row r="122" spans="1:5" ht="12.75" customHeight="1">
      <c r="A122" s="31" t="s">
        <v>19</v>
      </c>
      <c r="B122" s="32"/>
      <c r="C122" s="19">
        <v>527</v>
      </c>
      <c r="D122" s="19">
        <v>2016</v>
      </c>
      <c r="E122" s="1" t="s">
        <v>3</v>
      </c>
    </row>
    <row r="123" spans="1:4" ht="12.75" customHeight="1">
      <c r="A123" s="31" t="s">
        <v>20</v>
      </c>
      <c r="B123" s="32"/>
      <c r="C123" s="19">
        <v>1019</v>
      </c>
      <c r="D123" s="19">
        <v>4072</v>
      </c>
    </row>
    <row r="124" spans="1:4" ht="12.75" customHeight="1">
      <c r="A124" s="31" t="s">
        <v>21</v>
      </c>
      <c r="B124" s="32"/>
      <c r="C124" s="19">
        <v>1650</v>
      </c>
      <c r="D124" s="19">
        <v>6749</v>
      </c>
    </row>
    <row r="125" spans="1:4" ht="12.75" customHeight="1">
      <c r="A125" s="31" t="s">
        <v>22</v>
      </c>
      <c r="B125" s="32"/>
      <c r="C125" s="19">
        <v>2587</v>
      </c>
      <c r="D125" s="19">
        <v>12045</v>
      </c>
    </row>
    <row r="126" spans="1:4" ht="12.75" customHeight="1">
      <c r="A126" s="31" t="s">
        <v>23</v>
      </c>
      <c r="B126" s="32"/>
      <c r="C126" s="22">
        <v>7030</v>
      </c>
      <c r="D126" s="22">
        <v>24042</v>
      </c>
    </row>
    <row r="127" spans="1:4" ht="12.75" customHeight="1">
      <c r="A127" s="101" t="s">
        <v>51</v>
      </c>
      <c r="B127" s="33"/>
      <c r="C127" s="91">
        <v>4389</v>
      </c>
      <c r="D127" s="91">
        <v>19336</v>
      </c>
    </row>
    <row r="128" spans="1:5" ht="12.75" customHeight="1">
      <c r="A128" s="180" t="s">
        <v>2</v>
      </c>
      <c r="B128" s="170"/>
      <c r="C128" s="160">
        <f>SUM(C121:C127)</f>
        <v>18704</v>
      </c>
      <c r="D128" s="160">
        <f>SUM(D121:D127)</f>
        <v>75052</v>
      </c>
      <c r="E128" s="1" t="s">
        <v>3</v>
      </c>
    </row>
    <row r="129" spans="1:4" s="14" customFormat="1" ht="12.75" customHeight="1">
      <c r="A129" s="154"/>
      <c r="B129" s="155"/>
      <c r="C129" s="156"/>
      <c r="D129" s="156"/>
    </row>
    <row r="130" spans="1:9" ht="12.75">
      <c r="A130" s="9" t="s">
        <v>70</v>
      </c>
      <c r="B130" s="10"/>
      <c r="C130" s="10"/>
      <c r="D130" s="10"/>
      <c r="E130" s="10"/>
      <c r="F130" s="10"/>
      <c r="G130" s="11"/>
      <c r="H130" s="11"/>
      <c r="I130" s="11"/>
    </row>
    <row r="131" spans="1:7" s="14" customFormat="1" ht="12.75" customHeight="1">
      <c r="A131" s="176" t="s">
        <v>65</v>
      </c>
      <c r="B131" s="25"/>
      <c r="C131" s="177"/>
      <c r="D131" s="177"/>
      <c r="E131" s="178"/>
      <c r="F131" s="179"/>
      <c r="G131" s="24" t="s">
        <v>0</v>
      </c>
    </row>
    <row r="132" spans="1:9" ht="12.75">
      <c r="A132" s="164" t="s">
        <v>63</v>
      </c>
      <c r="B132" s="165"/>
      <c r="C132" s="165"/>
      <c r="D132" s="165"/>
      <c r="E132" s="165"/>
      <c r="F132" s="166"/>
      <c r="G132" s="161">
        <v>16672</v>
      </c>
      <c r="I132" s="16"/>
    </row>
    <row r="133" spans="1:7" ht="12.75" customHeight="1">
      <c r="A133" s="171" t="s">
        <v>64</v>
      </c>
      <c r="B133" s="172"/>
      <c r="C133" s="172"/>
      <c r="D133" s="172"/>
      <c r="E133" s="172"/>
      <c r="F133" s="173"/>
      <c r="G133" s="162">
        <v>14610</v>
      </c>
    </row>
    <row r="134" spans="1:9" ht="12.75">
      <c r="A134" s="167" t="s">
        <v>62</v>
      </c>
      <c r="B134" s="168"/>
      <c r="C134" s="168"/>
      <c r="D134" s="168"/>
      <c r="E134" s="168"/>
      <c r="F134" s="169"/>
      <c r="G134" s="163">
        <f>SUM(G132:G133)</f>
        <v>31282</v>
      </c>
      <c r="I134" s="16"/>
    </row>
    <row r="135" spans="1:9" s="14" customFormat="1" ht="12.75">
      <c r="A135" s="174"/>
      <c r="B135" s="174"/>
      <c r="C135" s="174"/>
      <c r="D135" s="174"/>
      <c r="E135" s="174"/>
      <c r="F135" s="143"/>
      <c r="G135" s="175"/>
      <c r="I135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37">
      <selection activeCell="F56" sqref="F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71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37</v>
      </c>
      <c r="B4" s="37"/>
      <c r="C4" s="37"/>
      <c r="D4" s="37"/>
      <c r="E4" s="37"/>
      <c r="F4" s="37"/>
      <c r="G4" s="39"/>
    </row>
    <row r="5" spans="1:7" ht="12.75">
      <c r="A5" s="46"/>
      <c r="B5" s="197" t="s">
        <v>4</v>
      </c>
      <c r="C5" s="198"/>
      <c r="D5" s="198"/>
      <c r="E5" s="199"/>
      <c r="F5" s="197" t="s">
        <v>2</v>
      </c>
      <c r="G5" s="200"/>
    </row>
    <row r="6" spans="1:7" ht="13.5" thickBot="1">
      <c r="A6" s="184" t="s">
        <v>5</v>
      </c>
      <c r="B6" s="185" t="s">
        <v>6</v>
      </c>
      <c r="C6" s="185" t="s">
        <v>7</v>
      </c>
      <c r="D6" s="185" t="s">
        <v>8</v>
      </c>
      <c r="E6" s="185" t="s">
        <v>7</v>
      </c>
      <c r="F6" s="185" t="s">
        <v>2</v>
      </c>
      <c r="G6" s="186" t="s">
        <v>7</v>
      </c>
    </row>
    <row r="7" spans="1:7" ht="12.75">
      <c r="A7" s="41" t="s">
        <v>9</v>
      </c>
      <c r="B7" s="106">
        <f>B32+B56+B80</f>
        <v>13035</v>
      </c>
      <c r="C7" s="49">
        <f>B7/F12</f>
        <v>0.1283073470351996</v>
      </c>
      <c r="D7" s="106">
        <f>D32+D56+D80</f>
        <v>12696</v>
      </c>
      <c r="E7" s="50">
        <f>D7/F12</f>
        <v>0.12497047011575714</v>
      </c>
      <c r="F7" s="51">
        <f>B7+D7</f>
        <v>25731</v>
      </c>
      <c r="G7" s="52">
        <f>F7/F12</f>
        <v>0.25327781715095676</v>
      </c>
    </row>
    <row r="8" spans="1:7" ht="12.75">
      <c r="A8" s="42" t="s">
        <v>10</v>
      </c>
      <c r="B8" s="107">
        <f>B33+B57+B81</f>
        <v>18722</v>
      </c>
      <c r="C8" s="53">
        <f>B8/F12</f>
        <v>0.18428616426490274</v>
      </c>
      <c r="D8" s="107">
        <f>D33+D57+D81</f>
        <v>17620</v>
      </c>
      <c r="E8" s="54">
        <f>D8/F12</f>
        <v>0.17343885345302779</v>
      </c>
      <c r="F8" s="55">
        <f>B8+D8</f>
        <v>36342</v>
      </c>
      <c r="G8" s="56">
        <f>F8/F12</f>
        <v>0.3577250177179305</v>
      </c>
    </row>
    <row r="9" spans="1:7" ht="12.75">
      <c r="A9" s="43" t="s">
        <v>11</v>
      </c>
      <c r="B9" s="107">
        <f>B34+B58+B82</f>
        <v>8266</v>
      </c>
      <c r="C9" s="53">
        <f>B9/F12</f>
        <v>0.08136467438380975</v>
      </c>
      <c r="D9" s="107">
        <f>D34+D58+D82</f>
        <v>11355</v>
      </c>
      <c r="E9" s="54">
        <f>D9/F12</f>
        <v>0.11177061185920151</v>
      </c>
      <c r="F9" s="55">
        <f>B9+D9</f>
        <v>19621</v>
      </c>
      <c r="G9" s="56">
        <f>F9/F12</f>
        <v>0.19313528624301127</v>
      </c>
    </row>
    <row r="10" spans="1:7" ht="12.75">
      <c r="A10" s="44" t="s">
        <v>12</v>
      </c>
      <c r="B10" s="107">
        <f>B35+B59+B83</f>
        <v>6434</v>
      </c>
      <c r="C10" s="53">
        <f>B10/F12</f>
        <v>0.06333175840617371</v>
      </c>
      <c r="D10" s="107">
        <f>D35+D59+D83</f>
        <v>12149</v>
      </c>
      <c r="E10" s="54">
        <f>D10/F12</f>
        <v>0.11958618788881015</v>
      </c>
      <c r="F10" s="55">
        <f>B10+D10</f>
        <v>18583</v>
      </c>
      <c r="G10" s="56">
        <f>F10/F12</f>
        <v>0.18291794629498387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0.0063784549964564135</v>
      </c>
      <c r="D11" s="108">
        <f>D36+D60+D84</f>
        <v>667</v>
      </c>
      <c r="E11" s="58">
        <f>D11/F12</f>
        <v>0.006565477596661155</v>
      </c>
      <c r="F11" s="59">
        <f>B11+D11</f>
        <v>1315</v>
      </c>
      <c r="G11" s="60">
        <f>F11/F12</f>
        <v>0.012943932593117569</v>
      </c>
    </row>
    <row r="12" spans="1:7" ht="26.25" thickBot="1">
      <c r="A12" s="47" t="s">
        <v>42</v>
      </c>
      <c r="B12" s="61">
        <f>SUM(B7:B11)</f>
        <v>47105</v>
      </c>
      <c r="C12" s="62">
        <f>B12/F12</f>
        <v>0.4636683990865422</v>
      </c>
      <c r="D12" s="61">
        <f>SUM(D7:D11)</f>
        <v>54487</v>
      </c>
      <c r="E12" s="62">
        <f>D12/F12</f>
        <v>0.5363316009134578</v>
      </c>
      <c r="F12" s="61">
        <f>SUM(F7:F11)</f>
        <v>101592</v>
      </c>
      <c r="G12" s="63">
        <f>SUM(G7:G11)</f>
        <v>1</v>
      </c>
    </row>
    <row r="13" spans="1:7" ht="12.75">
      <c r="A13" s="40" t="s">
        <v>38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55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34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197" t="s">
        <v>4</v>
      </c>
      <c r="C30" s="198"/>
      <c r="D30" s="198"/>
      <c r="E30" s="199"/>
      <c r="F30" s="197" t="s">
        <v>2</v>
      </c>
      <c r="G30" s="200"/>
    </row>
    <row r="31" spans="1:7" ht="13.5" thickBot="1">
      <c r="A31" s="184" t="s">
        <v>5</v>
      </c>
      <c r="B31" s="185" t="s">
        <v>6</v>
      </c>
      <c r="C31" s="185" t="s">
        <v>7</v>
      </c>
      <c r="D31" s="185" t="s">
        <v>8</v>
      </c>
      <c r="E31" s="185" t="s">
        <v>7</v>
      </c>
      <c r="F31" s="185" t="s">
        <v>2</v>
      </c>
      <c r="G31" s="186" t="s">
        <v>7</v>
      </c>
    </row>
    <row r="32" spans="1:7" ht="12.75">
      <c r="A32" s="41" t="s">
        <v>9</v>
      </c>
      <c r="B32" s="187">
        <v>5438</v>
      </c>
      <c r="C32" s="49">
        <f>B32/F37</f>
        <v>0.1379432804018061</v>
      </c>
      <c r="D32" s="187">
        <v>5243</v>
      </c>
      <c r="E32" s="50">
        <f>D32/F37</f>
        <v>0.1329968038151286</v>
      </c>
      <c r="F32" s="51">
        <f>B32+D32</f>
        <v>10681</v>
      </c>
      <c r="G32" s="52">
        <f>F32/F37</f>
        <v>0.2709400842169347</v>
      </c>
    </row>
    <row r="33" spans="1:7" ht="12.75">
      <c r="A33" s="42" t="s">
        <v>10</v>
      </c>
      <c r="B33" s="188">
        <v>7657</v>
      </c>
      <c r="C33" s="53">
        <f>B33/F37</f>
        <v>0.1942316473035361</v>
      </c>
      <c r="D33" s="188">
        <v>7277</v>
      </c>
      <c r="E33" s="54">
        <f>D33/F37</f>
        <v>0.18459235959616457</v>
      </c>
      <c r="F33" s="55">
        <f>B33+D33</f>
        <v>14934</v>
      </c>
      <c r="G33" s="56">
        <f>F33/F37</f>
        <v>0.3788240068997007</v>
      </c>
    </row>
    <row r="34" spans="1:7" ht="12.75">
      <c r="A34" s="43" t="s">
        <v>11</v>
      </c>
      <c r="B34" s="188">
        <v>3366</v>
      </c>
      <c r="C34" s="53">
        <f>B34/F37</f>
        <v>0.08538379585003297</v>
      </c>
      <c r="D34" s="188">
        <v>5565</v>
      </c>
      <c r="E34" s="54">
        <f>D34/F37</f>
        <v>0.14116483181979605</v>
      </c>
      <c r="F34" s="55">
        <f>B34+D34</f>
        <v>8931</v>
      </c>
      <c r="G34" s="56">
        <f>F34/F37</f>
        <v>0.22654862766982903</v>
      </c>
    </row>
    <row r="35" spans="1:7" ht="12.75">
      <c r="A35" s="44" t="s">
        <v>12</v>
      </c>
      <c r="B35" s="188">
        <v>1387</v>
      </c>
      <c r="C35" s="53">
        <f>B35/F37</f>
        <v>0.035183400131906045</v>
      </c>
      <c r="D35" s="188">
        <v>3172</v>
      </c>
      <c r="E35" s="54">
        <f>D35/F37</f>
        <v>0.08046268580995383</v>
      </c>
      <c r="F35" s="55">
        <f>B35+D35</f>
        <v>4559</v>
      </c>
      <c r="G35" s="56">
        <f>F35/F37</f>
        <v>0.11564608594185988</v>
      </c>
    </row>
    <row r="36" spans="1:7" ht="13.5" thickBot="1">
      <c r="A36" s="45" t="s">
        <v>13</v>
      </c>
      <c r="B36" s="189">
        <v>128</v>
      </c>
      <c r="C36" s="57">
        <f>B36/F37</f>
        <v>0.003246917964588301</v>
      </c>
      <c r="D36" s="189">
        <v>189</v>
      </c>
      <c r="E36" s="58">
        <f>D36/F37</f>
        <v>0.004794277307087413</v>
      </c>
      <c r="F36" s="59">
        <f>B36+D36</f>
        <v>317</v>
      </c>
      <c r="G36" s="60">
        <f>F36/F37</f>
        <v>0.008041195271675714</v>
      </c>
    </row>
    <row r="37" spans="1:9" ht="26.25" thickBot="1">
      <c r="A37" s="47" t="s">
        <v>40</v>
      </c>
      <c r="B37" s="61">
        <f>SUM(B32:B36)</f>
        <v>17976</v>
      </c>
      <c r="C37" s="62">
        <f>B37/$F$37</f>
        <v>0.45598904165186954</v>
      </c>
      <c r="D37" s="61">
        <f>SUM(D32:D36)</f>
        <v>21446</v>
      </c>
      <c r="E37" s="62">
        <f>D37/$F$37</f>
        <v>0.5440109583481305</v>
      </c>
      <c r="F37" s="61">
        <f>SUM(F32:F36)</f>
        <v>39422</v>
      </c>
      <c r="G37" s="63">
        <f>SUM(G32:G36)</f>
        <v>0.9999999999999999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57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35</v>
      </c>
      <c r="B53" s="37"/>
      <c r="C53" s="38"/>
      <c r="D53" s="37"/>
      <c r="E53" s="37"/>
      <c r="F53" s="37"/>
      <c r="G53" s="39"/>
    </row>
    <row r="54" spans="1:7" ht="12.75">
      <c r="A54" s="46"/>
      <c r="B54" s="197" t="s">
        <v>4</v>
      </c>
      <c r="C54" s="198"/>
      <c r="D54" s="198"/>
      <c r="E54" s="199"/>
      <c r="F54" s="197" t="s">
        <v>2</v>
      </c>
      <c r="G54" s="200"/>
    </row>
    <row r="55" spans="1:7" ht="13.5" thickBot="1">
      <c r="A55" s="184" t="s">
        <v>5</v>
      </c>
      <c r="B55" s="185" t="s">
        <v>6</v>
      </c>
      <c r="C55" s="185" t="s">
        <v>7</v>
      </c>
      <c r="D55" s="185" t="s">
        <v>8</v>
      </c>
      <c r="E55" s="185" t="s">
        <v>7</v>
      </c>
      <c r="F55" s="185" t="s">
        <v>2</v>
      </c>
      <c r="G55" s="186" t="s">
        <v>7</v>
      </c>
    </row>
    <row r="56" spans="1:7" ht="12.75">
      <c r="A56" s="41" t="s">
        <v>9</v>
      </c>
      <c r="B56" s="192">
        <v>4314</v>
      </c>
      <c r="C56" s="49">
        <f>B56/F61</f>
        <v>0.11592411458053421</v>
      </c>
      <c r="D56" s="192">
        <v>4336</v>
      </c>
      <c r="E56" s="50">
        <f>D56/F61</f>
        <v>0.11651528994464448</v>
      </c>
      <c r="F56" s="51">
        <f>B56+D56</f>
        <v>8650</v>
      </c>
      <c r="G56" s="52">
        <f>F56/F61</f>
        <v>0.2324394045251787</v>
      </c>
    </row>
    <row r="57" spans="1:7" ht="12.75">
      <c r="A57" s="42" t="s">
        <v>10</v>
      </c>
      <c r="B57" s="193">
        <v>6099</v>
      </c>
      <c r="C57" s="53">
        <f>B57/F61</f>
        <v>0.16388993389584566</v>
      </c>
      <c r="D57" s="193">
        <v>5853</v>
      </c>
      <c r="E57" s="54">
        <f>D57/F61</f>
        <v>0.15727951846079433</v>
      </c>
      <c r="F57" s="55">
        <f>B57+D57</f>
        <v>11952</v>
      </c>
      <c r="G57" s="56">
        <f>F57/F61</f>
        <v>0.32116945235663996</v>
      </c>
    </row>
    <row r="58" spans="1:7" ht="12.75">
      <c r="A58" s="43" t="s">
        <v>11</v>
      </c>
      <c r="B58" s="193">
        <v>2447</v>
      </c>
      <c r="C58" s="53">
        <f>B58/F61</f>
        <v>0.06575482345353899</v>
      </c>
      <c r="D58" s="193">
        <v>2112</v>
      </c>
      <c r="E58" s="54">
        <f>D58/F61</f>
        <v>0.05675283495458698</v>
      </c>
      <c r="F58" s="55">
        <f>B58+D58</f>
        <v>4559</v>
      </c>
      <c r="G58" s="56">
        <f>F58/F61</f>
        <v>0.12250765840812597</v>
      </c>
    </row>
    <row r="59" spans="1:9" ht="12.75">
      <c r="A59" s="44" t="s">
        <v>12</v>
      </c>
      <c r="B59" s="193">
        <v>3987</v>
      </c>
      <c r="C59" s="53">
        <f>B59/F61</f>
        <v>0.10713709894125867</v>
      </c>
      <c r="D59" s="193">
        <v>7302</v>
      </c>
      <c r="E59" s="54">
        <f>D59/F61</f>
        <v>0.1962164776696942</v>
      </c>
      <c r="F59" s="55">
        <f>B59+D59</f>
        <v>11289</v>
      </c>
      <c r="G59" s="56">
        <f>F59/F61</f>
        <v>0.30335357661095286</v>
      </c>
      <c r="I59" s="16"/>
    </row>
    <row r="60" spans="1:9" ht="13.5" thickBot="1">
      <c r="A60" s="45" t="s">
        <v>13</v>
      </c>
      <c r="B60" s="194">
        <v>389</v>
      </c>
      <c r="C60" s="57">
        <f>B60/F61</f>
        <v>0.010453055301768151</v>
      </c>
      <c r="D60" s="194">
        <v>375</v>
      </c>
      <c r="E60" s="58">
        <f>D60/F61</f>
        <v>0.010076852797334336</v>
      </c>
      <c r="F60" s="59">
        <f>B60+D60</f>
        <v>764</v>
      </c>
      <c r="G60" s="60">
        <f>F60/F61</f>
        <v>0.02052990809910249</v>
      </c>
      <c r="I60" s="16"/>
    </row>
    <row r="61" spans="1:9" ht="26.25" thickBot="1">
      <c r="A61" s="47" t="s">
        <v>39</v>
      </c>
      <c r="B61" s="61">
        <f>SUM(B56:B60)</f>
        <v>17236</v>
      </c>
      <c r="C61" s="62">
        <f>B61/F61</f>
        <v>0.4631590261729457</v>
      </c>
      <c r="D61" s="61">
        <f>SUM(D56:D60)</f>
        <v>19978</v>
      </c>
      <c r="E61" s="62">
        <f>D61/F61</f>
        <v>0.5368409738270543</v>
      </c>
      <c r="F61" s="61">
        <f>SUM(F56:F60)</f>
        <v>37214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58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36</v>
      </c>
      <c r="B77" s="37"/>
      <c r="C77" s="38"/>
      <c r="D77" s="37"/>
      <c r="E77" s="37"/>
      <c r="F77" s="37"/>
      <c r="G77" s="39"/>
    </row>
    <row r="78" spans="1:7" ht="12.75">
      <c r="A78" s="46"/>
      <c r="B78" s="197" t="s">
        <v>4</v>
      </c>
      <c r="C78" s="198"/>
      <c r="D78" s="198"/>
      <c r="E78" s="199"/>
      <c r="F78" s="197" t="s">
        <v>2</v>
      </c>
      <c r="G78" s="200"/>
    </row>
    <row r="79" spans="1:7" ht="13.5" thickBot="1">
      <c r="A79" s="184" t="s">
        <v>5</v>
      </c>
      <c r="B79" s="185" t="s">
        <v>6</v>
      </c>
      <c r="C79" s="185" t="s">
        <v>7</v>
      </c>
      <c r="D79" s="185" t="s">
        <v>8</v>
      </c>
      <c r="E79" s="185" t="s">
        <v>7</v>
      </c>
      <c r="F79" s="185" t="s">
        <v>2</v>
      </c>
      <c r="G79" s="186" t="s">
        <v>7</v>
      </c>
    </row>
    <row r="80" spans="1:10" ht="12.75">
      <c r="A80" s="41" t="s">
        <v>9</v>
      </c>
      <c r="B80" s="187">
        <v>3283</v>
      </c>
      <c r="C80" s="49">
        <f>B80/F85</f>
        <v>0.13155153069402148</v>
      </c>
      <c r="D80" s="187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88">
        <v>4966</v>
      </c>
      <c r="C81" s="53">
        <f>B81/F85</f>
        <v>0.19899022279211412</v>
      </c>
      <c r="D81" s="188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88">
        <v>2453</v>
      </c>
      <c r="C82" s="53">
        <f>B82/F85</f>
        <v>0.0982929956723834</v>
      </c>
      <c r="D82" s="188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88">
        <v>1060</v>
      </c>
      <c r="C83" s="53">
        <f>B83/F85</f>
        <v>0.042474755569802854</v>
      </c>
      <c r="D83" s="188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89">
        <v>131</v>
      </c>
      <c r="C84" s="57">
        <f>B84/F85</f>
        <v>0.005249238660041673</v>
      </c>
      <c r="D84" s="189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41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59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60</v>
      </c>
      <c r="B101" s="37"/>
      <c r="C101" s="38"/>
      <c r="D101" s="37"/>
      <c r="E101" s="37"/>
      <c r="F101" s="37"/>
      <c r="G101" s="39"/>
    </row>
    <row r="102" spans="1:7" ht="12.75">
      <c r="A102" s="46"/>
      <c r="B102" s="197" t="s">
        <v>4</v>
      </c>
      <c r="C102" s="198"/>
      <c r="D102" s="198"/>
      <c r="E102" s="199"/>
      <c r="F102" s="197" t="s">
        <v>2</v>
      </c>
      <c r="G102" s="200"/>
    </row>
    <row r="103" spans="1:7" ht="13.5" thickBot="1">
      <c r="A103" s="184" t="s">
        <v>5</v>
      </c>
      <c r="B103" s="185" t="s">
        <v>6</v>
      </c>
      <c r="C103" s="185" t="s">
        <v>7</v>
      </c>
      <c r="D103" s="185" t="s">
        <v>8</v>
      </c>
      <c r="E103" s="185" t="s">
        <v>7</v>
      </c>
      <c r="F103" s="185" t="s">
        <v>2</v>
      </c>
      <c r="G103" s="186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41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61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2011-07-30T20:00:20Z</dcterms:modified>
  <cp:category/>
  <cp:version/>
  <cp:contentType/>
  <cp:contentStatus/>
</cp:coreProperties>
</file>