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7155" windowHeight="691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<sst xmlns="http://schemas.openxmlformats.org/spreadsheetml/2006/main" count="459" uniqueCount="179">
  <si>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</si>
  <si>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</si>
  <si>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</si>
  <si>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</si>
  <si>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</si>
  <si>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</si>
  <si>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</si>
  <si>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</si>
  <si>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</si>
  <si>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</si>
  <si>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</si>
  <si>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</si>
  <si>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</si>
  <si>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</si>
  <si>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</si>
  <si>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</si>
  <si>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</si>
  <si>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</si>
  <si>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</si>
  <si>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</si>
  <si>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</si>
  <si>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</si>
  <si>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</si>
  <si>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</si>
  <si>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</si>
  <si>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</si>
  <si>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</si>
  <si>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</si>
  <si>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</si>
  <si>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</si>
  <si>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</si>
  <si>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</si>
  <si>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</si>
  <si>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</si>
  <si>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</si>
  <si>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</si>
  <si>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</si>
  <si>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</si>
  <si>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</si>
  <si>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</si>
  <si>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</si>
  <si>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</si>
  <si>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</si>
  <si>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</si>
  <si>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</si>
  <si>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</si>
  <si>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</si>
  <si>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</si>
  <si>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</si>
  <si>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</si>
  <si>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</si>
  <si>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</si>
  <si>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</si>
  <si>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</si>
  <si>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</si>
  <si>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</si>
  <si>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</si>
  <si>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</si>
  <si>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</si>
  <si>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</si>
  <si>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</si>
  <si>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</si>
  <si>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</si>
  <si>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</si>
  <si>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</si>
  <si>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</si>
  <si>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</si>
  <si>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</si>
  <si>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</si>
  <si>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</si>
  <si>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</si>
  <si>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</si>
  <si>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</si>
  <si>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</si>
  <si>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</si>
  <si>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</si>
  <si>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</si>
  <si>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</si>
  <si>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</si>
  <si>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</si>
  <si>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</si>
  <si>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</si>
  <si>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</si>
  <si>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</si>
  <si>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</si>
  <si>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</si>
  <si>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</si>
  <si>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</si>
  <si>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</si>
  <si>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</si>
  <si>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</si>
  <si>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</si>
  <si>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</si>
  <si>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</si>
  <si>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</si>
  <si>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</si>
  <si>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</si>
  <si>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</si>
  <si>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</si>
  <si>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</si>
  <si>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</si>
  <si>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</si>
  <si>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</si>
  <si>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</si>
  <si>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</si>
  <si>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</si>
  <si>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</si>
  <si>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</si>
  <si>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</si>
  <si>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</si>
  <si>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</si>
  <si>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</si>
  <si>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</si>
  <si>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</si>
  <si>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</si>
  <si>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</si>
  <si>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</si>
  <si>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</si>
  <si>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</si>
  <si>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</si>
  <si>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</si>
  <si>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</si>
  <si>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</si>
  <si>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</si>
  <si>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</si>
  <si>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</si>
  <si>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</si>
  <si>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</si>
  <si>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</si>
  <si>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</si>
  <si>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</si>
  <si>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</si>
  <si>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</si>
  <si>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</si>
  <si>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</si>
  <si>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</si>
  <si>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</si>
  <si>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</si>
  <si>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</si>
  <si>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</si>
  <si>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</si>
  <si>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</si>
  <si>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</si>
  <si>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</si>
  <si>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</si>
  <si>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</si>
  <si>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</si>
  <si>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</si>
  <si>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</si>
  <si>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</si>
  <si>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</si>
  <si>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</si>
  <si>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</si>
  <si>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</si>
  <si>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</si>
  <si>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</si>
  <si>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</si>
  <si>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</si>
  <si>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</si>
  <si>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</si>
  <si>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</si>
  <si>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</si>
  <si>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</si>
  <si>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</si>
  <si>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</si>
  <si>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</si>
  <si>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</si>
  <si>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</si>
  <si>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</si>
  <si>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</si>
  <si>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</si>
  <si>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</si>
  <si>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As of  26 Jan 2012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</si>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</sst>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16162195"/>
        <c:axId val="46369800"/>
      </c:barChart>
      <c:catAx>
        <c:axId val="1616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369800"/>
        <c:crosses val="autoZero"/>
        <c:auto val="1"/>
        <c:lblOffset val="100"/>
        <c:noMultiLvlLbl val="0"/>
      </c:catAx>
      <c:valAx>
        <c:axId val="46369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62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7049177"/>
        <c:axId val="45407286"/>
      </c:barChart>
      <c:catAx>
        <c:axId val="3704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7286"/>
        <c:crosses val="autoZero"/>
        <c:auto val="1"/>
        <c:lblOffset val="100"/>
        <c:noMultiLvlLbl val="0"/>
      </c:catAx>
      <c:valAx>
        <c:axId val="454072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4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373285"/>
        <c:axId val="34899474"/>
      </c:barChart>
      <c:catAx>
        <c:axId val="937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99474"/>
        <c:crosses val="autoZero"/>
        <c:auto val="1"/>
        <c:lblOffset val="100"/>
        <c:noMultiLvlLbl val="0"/>
      </c:catAx>
      <c:valAx>
        <c:axId val="34899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7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493131"/>
        <c:axId val="5290976"/>
      </c:barChart>
      <c:catAx>
        <c:axId val="4849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976"/>
        <c:crosses val="autoZero"/>
        <c:auto val="1"/>
        <c:lblOffset val="100"/>
        <c:noMultiLvlLbl val="0"/>
      </c:catAx>
      <c:valAx>
        <c:axId val="5290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93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314081"/>
        <c:axId val="24824606"/>
      </c:barChart>
      <c:catAx>
        <c:axId val="543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4606"/>
        <c:crosses val="autoZero"/>
        <c:auto val="1"/>
        <c:lblOffset val="100"/>
        <c:noMultiLvlLbl val="0"/>
      </c:catAx>
      <c:valAx>
        <c:axId val="24824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14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905959"/>
        <c:axId val="30562124"/>
      </c:barChart>
      <c:catAx>
        <c:axId val="3790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2124"/>
        <c:crosses val="autoZero"/>
        <c:auto val="1"/>
        <c:lblOffset val="100"/>
        <c:noMultiLvlLbl val="0"/>
      </c:catAx>
      <c:valAx>
        <c:axId val="305621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05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350237"/>
        <c:axId val="39247850"/>
      </c:barChart>
      <c:catAx>
        <c:axId val="5235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7850"/>
        <c:crosses val="autoZero"/>
        <c:auto val="1"/>
        <c:lblOffset val="100"/>
        <c:noMultiLvlLbl val="0"/>
      </c:catAx>
      <c:valAx>
        <c:axId val="392478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5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308611"/>
        <c:axId val="12361848"/>
      </c:barChart>
      <c:catAx>
        <c:axId val="4530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61848"/>
        <c:crosses val="autoZero"/>
        <c:auto val="1"/>
        <c:lblOffset val="100"/>
        <c:noMultiLvlLbl val="0"/>
      </c:catAx>
      <c:valAx>
        <c:axId val="12361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0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875225"/>
        <c:axId val="28864630"/>
      </c:barChart>
      <c:catAx>
        <c:axId val="1587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64630"/>
        <c:crosses val="autoZero"/>
        <c:auto val="1"/>
        <c:lblOffset val="100"/>
        <c:noMultiLvlLbl val="0"/>
      </c:catAx>
      <c:valAx>
        <c:axId val="28864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5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911967"/>
        <c:axId val="31105892"/>
      </c:barChart>
      <c:catAx>
        <c:axId val="15911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5892"/>
        <c:crosses val="autoZero"/>
        <c:auto val="1"/>
        <c:lblOffset val="100"/>
        <c:noMultiLvlLbl val="0"/>
      </c:catAx>
      <c:valAx>
        <c:axId val="311058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11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411221"/>
        <c:axId val="49342658"/>
      </c:barChart>
      <c:catAx>
        <c:axId val="1841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2658"/>
        <c:crosses val="autoZero"/>
        <c:auto val="1"/>
        <c:lblOffset val="100"/>
        <c:noMultiLvlLbl val="0"/>
      </c:catAx>
      <c:valAx>
        <c:axId val="493426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112123"/>
        <c:axId val="61287440"/>
      </c:barChart>
      <c:catAx>
        <c:axId val="57112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7440"/>
        <c:crosses val="autoZero"/>
        <c:auto val="1"/>
        <c:lblOffset val="100"/>
        <c:noMultiLvlLbl val="0"/>
      </c:catAx>
      <c:valAx>
        <c:axId val="61287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2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8381023"/>
        <c:axId val="47500580"/>
      </c:barChart>
      <c:catAx>
        <c:axId val="18381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00580"/>
        <c:crosses val="autoZero"/>
        <c:auto val="1"/>
        <c:lblOffset val="100"/>
        <c:noMultiLvlLbl val="0"/>
      </c:catAx>
      <c:valAx>
        <c:axId val="475005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81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546321"/>
        <c:axId val="14644430"/>
      </c:barChart>
      <c:catAx>
        <c:axId val="4754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44430"/>
        <c:crosses val="autoZero"/>
        <c:auto val="1"/>
        <c:lblOffset val="100"/>
        <c:noMultiLvlLbl val="0"/>
      </c:catAx>
      <c:valAx>
        <c:axId val="14644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6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894999"/>
        <c:axId val="66635388"/>
      </c:barChart>
      <c:catAx>
        <c:axId val="2089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35388"/>
        <c:crosses val="autoZero"/>
        <c:auto val="1"/>
        <c:lblOffset val="100"/>
        <c:noMultiLvlLbl val="0"/>
      </c:catAx>
      <c:valAx>
        <c:axId val="666353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226829"/>
        <c:axId val="50135194"/>
      </c:barChart>
      <c:catAx>
        <c:axId val="3822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35194"/>
        <c:crosses val="autoZero"/>
        <c:auto val="1"/>
        <c:lblOffset val="100"/>
        <c:noMultiLvlLbl val="0"/>
      </c:catAx>
      <c:valAx>
        <c:axId val="501351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2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347955"/>
        <c:axId val="57523880"/>
      </c:barChart>
      <c:catAx>
        <c:axId val="3834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3880"/>
        <c:crosses val="autoZero"/>
        <c:auto val="1"/>
        <c:lblOffset val="100"/>
        <c:noMultiLvlLbl val="0"/>
      </c:catAx>
      <c:valAx>
        <c:axId val="575238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4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95753"/>
        <c:axId val="36190246"/>
      </c:barChart>
      <c:catAx>
        <c:axId val="192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90246"/>
        <c:crosses val="autoZero"/>
        <c:auto val="1"/>
        <c:lblOffset val="100"/>
        <c:noMultiLvlLbl val="0"/>
      </c:catAx>
      <c:valAx>
        <c:axId val="3619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121359"/>
        <c:axId val="43524244"/>
      </c:barChart>
      <c:catAx>
        <c:axId val="6012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24244"/>
        <c:crosses val="autoZero"/>
        <c:auto val="1"/>
        <c:lblOffset val="100"/>
        <c:noMultiLvlLbl val="0"/>
      </c:catAx>
      <c:valAx>
        <c:axId val="435242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21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733189"/>
        <c:axId val="20023154"/>
      </c:barChart>
      <c:catAx>
        <c:axId val="3773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23154"/>
        <c:crosses val="autoZero"/>
        <c:auto val="1"/>
        <c:lblOffset val="100"/>
        <c:noMultiLvlLbl val="0"/>
      </c:catAx>
      <c:valAx>
        <c:axId val="200231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33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452843"/>
        <c:axId val="15317056"/>
      </c:barChart>
      <c:catAx>
        <c:axId val="13452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17056"/>
        <c:crosses val="autoZero"/>
        <c:auto val="1"/>
        <c:lblOffset val="100"/>
        <c:noMultiLvlLbl val="0"/>
      </c:catAx>
      <c:valAx>
        <c:axId val="153170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2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925185"/>
        <c:axId val="19339902"/>
      </c:barChart>
      <c:catAx>
        <c:axId val="6192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9902"/>
        <c:crosses val="autoZero"/>
        <c:auto val="1"/>
        <c:lblOffset val="100"/>
        <c:noMultiLvlLbl val="0"/>
      </c:catAx>
      <c:valAx>
        <c:axId val="19339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5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38883335"/>
        <c:axId val="23073196"/>
      </c:barChart>
      <c:catAx>
        <c:axId val="3888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73196"/>
        <c:crosses val="autoZero"/>
        <c:auto val="1"/>
        <c:lblOffset val="100"/>
        <c:noMultiLvlLbl val="0"/>
      </c:catAx>
      <c:valAx>
        <c:axId val="23073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8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1854229"/>
        <c:axId val="52019330"/>
      </c:barChart>
      <c:catAx>
        <c:axId val="1185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9330"/>
        <c:crosses val="autoZero"/>
        <c:auto val="1"/>
        <c:lblOffset val="100"/>
        <c:noMultiLvlLbl val="0"/>
      </c:catAx>
      <c:valAx>
        <c:axId val="520193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4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65287677"/>
        <c:axId val="23125322"/>
      </c:barChart>
      <c:catAx>
        <c:axId val="652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25322"/>
        <c:crosses val="autoZero"/>
        <c:auto val="1"/>
        <c:lblOffset val="100"/>
        <c:noMultiLvlLbl val="0"/>
      </c:catAx>
      <c:valAx>
        <c:axId val="23125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8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1358499"/>
        <c:axId val="15759576"/>
      </c:barChart>
      <c:catAx>
        <c:axId val="135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9576"/>
        <c:crosses val="autoZero"/>
        <c:auto val="1"/>
        <c:lblOffset val="100"/>
        <c:noMultiLvlLbl val="0"/>
      </c:catAx>
      <c:valAx>
        <c:axId val="15759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8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1810041"/>
        <c:axId val="55344086"/>
      </c:barChart>
      <c:catAx>
        <c:axId val="2181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4086"/>
        <c:crosses val="autoZero"/>
        <c:auto val="1"/>
        <c:lblOffset val="100"/>
        <c:noMultiLvlLbl val="0"/>
      </c:catAx>
      <c:valAx>
        <c:axId val="55344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1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546047"/>
        <c:axId val="45349316"/>
      </c:barChart>
      <c:catAx>
        <c:axId val="20546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49316"/>
        <c:crosses val="autoZero"/>
        <c:auto val="1"/>
        <c:lblOffset val="100"/>
        <c:noMultiLvlLbl val="0"/>
      </c:catAx>
      <c:valAx>
        <c:axId val="4534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6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844853"/>
        <c:axId val="33120802"/>
      </c:barChart>
      <c:catAx>
        <c:axId val="1484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20802"/>
        <c:crosses val="autoZero"/>
        <c:auto val="1"/>
        <c:lblOffset val="100"/>
        <c:noMultiLvlLbl val="0"/>
      </c:catAx>
      <c:valAx>
        <c:axId val="331208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103003"/>
        <c:axId val="30630000"/>
      </c:barChart>
      <c:catAx>
        <c:axId val="7103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0000"/>
        <c:crosses val="autoZero"/>
        <c:auto val="1"/>
        <c:lblOffset val="100"/>
        <c:noMultiLvlLbl val="0"/>
      </c:catAx>
      <c:valAx>
        <c:axId val="30630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03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490673"/>
        <c:axId val="23378990"/>
      </c:barChart>
      <c:catAx>
        <c:axId val="5649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8990"/>
        <c:crosses val="autoZero"/>
        <c:auto val="1"/>
        <c:lblOffset val="100"/>
        <c:noMultiLvlLbl val="0"/>
      </c:catAx>
      <c:valAx>
        <c:axId val="233789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832247"/>
        <c:axId val="20134108"/>
      </c:barChart>
      <c:catAx>
        <c:axId val="1683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4108"/>
        <c:crosses val="autoZero"/>
        <c:auto val="1"/>
        <c:lblOffset val="100"/>
        <c:noMultiLvlLbl val="0"/>
      </c:catAx>
      <c:valAx>
        <c:axId val="20134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2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221037"/>
        <c:axId val="25523706"/>
      </c:barChart>
      <c:catAx>
        <c:axId val="2022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23706"/>
        <c:crosses val="autoZero"/>
        <c:auto val="1"/>
        <c:lblOffset val="100"/>
        <c:noMultiLvlLbl val="0"/>
      </c:catAx>
      <c:valAx>
        <c:axId val="255237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1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442195"/>
        <c:axId val="14667528"/>
      </c:barChart>
      <c:catAx>
        <c:axId val="1344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7528"/>
        <c:crosses val="autoZero"/>
        <c:auto val="1"/>
        <c:lblOffset val="100"/>
        <c:noMultiLvlLbl val="0"/>
      </c:catAx>
      <c:valAx>
        <c:axId val="146675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2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9062523"/>
        <c:axId val="21963216"/>
      </c:barChart>
      <c:catAx>
        <c:axId val="1906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63216"/>
        <c:crosses val="autoZero"/>
        <c:auto val="1"/>
        <c:lblOffset val="100"/>
        <c:noMultiLvlLbl val="0"/>
      </c:catAx>
      <c:valAx>
        <c:axId val="219632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62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303977"/>
        <c:axId val="18365318"/>
      </c:barChart>
      <c:catAx>
        <c:axId val="2230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65318"/>
        <c:crosses val="autoZero"/>
        <c:auto val="1"/>
        <c:lblOffset val="100"/>
        <c:noMultiLvlLbl val="0"/>
      </c:catAx>
      <c:valAx>
        <c:axId val="18365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0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542575"/>
        <c:axId val="20524788"/>
      </c:barChart>
      <c:catAx>
        <c:axId val="4654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4788"/>
        <c:crosses val="autoZero"/>
        <c:auto val="1"/>
        <c:lblOffset val="100"/>
        <c:noMultiLvlLbl val="0"/>
      </c:catAx>
      <c:valAx>
        <c:axId val="20524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42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4052517"/>
        <c:axId val="2848978"/>
      </c:barChart>
      <c:catAx>
        <c:axId val="44052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8978"/>
        <c:crosses val="autoZero"/>
        <c:auto val="1"/>
        <c:lblOffset val="100"/>
        <c:noMultiLvlLbl val="0"/>
      </c:catAx>
      <c:valAx>
        <c:axId val="2848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2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9569931"/>
        <c:axId val="64955552"/>
      </c:barChart>
      <c:catAx>
        <c:axId val="3956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55552"/>
        <c:crosses val="autoZero"/>
        <c:auto val="1"/>
        <c:lblOffset val="100"/>
        <c:noMultiLvlLbl val="0"/>
      </c:catAx>
      <c:valAx>
        <c:axId val="64955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6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865697"/>
        <c:axId val="40589790"/>
      </c:barChart>
      <c:catAx>
        <c:axId val="286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89790"/>
        <c:crosses val="autoZero"/>
        <c:auto val="1"/>
        <c:lblOffset val="100"/>
        <c:noMultiLvlLbl val="0"/>
      </c:catAx>
      <c:valAx>
        <c:axId val="405897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0058087"/>
        <c:axId val="39664652"/>
      </c:barChart>
      <c:catAx>
        <c:axId val="6005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64652"/>
        <c:crosses val="autoZero"/>
        <c:auto val="1"/>
        <c:lblOffset val="100"/>
        <c:noMultiLvlLbl val="0"/>
      </c:catAx>
      <c:valAx>
        <c:axId val="396646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5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624669"/>
        <c:axId val="19778218"/>
      </c:barChart>
      <c:catAx>
        <c:axId val="3624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78218"/>
        <c:crosses val="autoZero"/>
        <c:auto val="1"/>
        <c:lblOffset val="100"/>
        <c:noMultiLvlLbl val="0"/>
      </c:catAx>
      <c:valAx>
        <c:axId val="19778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4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620611"/>
        <c:axId val="43434296"/>
      </c:barChart>
      <c:catAx>
        <c:axId val="6562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34296"/>
        <c:crosses val="autoZero"/>
        <c:auto val="1"/>
        <c:lblOffset val="100"/>
        <c:noMultiLvlLbl val="0"/>
      </c:catAx>
      <c:valAx>
        <c:axId val="43434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2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246361"/>
        <c:axId val="20870966"/>
      </c:barChart>
      <c:catAx>
        <c:axId val="3224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70966"/>
        <c:crosses val="autoZero"/>
        <c:auto val="1"/>
        <c:lblOffset val="100"/>
        <c:noMultiLvlLbl val="0"/>
      </c:catAx>
      <c:valAx>
        <c:axId val="208709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46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169375"/>
        <c:axId val="15908900"/>
      </c:barChart>
      <c:catAx>
        <c:axId val="65169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08900"/>
        <c:crosses val="autoZero"/>
        <c:auto val="1"/>
        <c:lblOffset val="100"/>
        <c:noMultiLvlLbl val="0"/>
      </c:catAx>
      <c:valAx>
        <c:axId val="15908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9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4687761"/>
        <c:axId val="53639310"/>
      </c:barChart>
      <c:catAx>
        <c:axId val="6468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9310"/>
        <c:crosses val="autoZero"/>
        <c:auto val="1"/>
        <c:lblOffset val="100"/>
        <c:noMultiLvlLbl val="0"/>
      </c:catAx>
      <c:valAx>
        <c:axId val="536393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7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18805"/>
        <c:axId val="6998914"/>
      </c:barChart>
      <c:catAx>
        <c:axId val="3091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8914"/>
        <c:crosses val="autoZero"/>
        <c:auto val="1"/>
        <c:lblOffset val="100"/>
        <c:noMultiLvlLbl val="0"/>
      </c:catAx>
      <c:valAx>
        <c:axId val="69989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280571"/>
        <c:axId val="4719824"/>
      </c:barChart>
      <c:catAx>
        <c:axId val="24280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824"/>
        <c:crosses val="autoZero"/>
        <c:auto val="1"/>
        <c:lblOffset val="100"/>
        <c:noMultiLvlLbl val="0"/>
      </c:catAx>
      <c:valAx>
        <c:axId val="4719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80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473809"/>
        <c:axId val="47051662"/>
      </c:barChart>
      <c:catAx>
        <c:axId val="19473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51662"/>
        <c:crosses val="autoZero"/>
        <c:auto val="1"/>
        <c:lblOffset val="100"/>
        <c:noMultiLvlLbl val="0"/>
      </c:catAx>
      <c:valAx>
        <c:axId val="470516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73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579095"/>
        <c:axId val="59317052"/>
      </c:barChart>
      <c:catAx>
        <c:axId val="5157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7052"/>
        <c:crosses val="autoZero"/>
        <c:auto val="1"/>
        <c:lblOffset val="100"/>
        <c:noMultiLvlLbl val="0"/>
      </c:catAx>
      <c:valAx>
        <c:axId val="593170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7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570381"/>
        <c:axId val="64805722"/>
      </c:barChart>
      <c:catAx>
        <c:axId val="615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5722"/>
        <c:crosses val="autoZero"/>
        <c:auto val="1"/>
        <c:lblOffset val="100"/>
        <c:noMultiLvlLbl val="0"/>
      </c:catAx>
      <c:valAx>
        <c:axId val="648057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834931"/>
        <c:axId val="19943272"/>
      </c:barChart>
      <c:catAx>
        <c:axId val="60834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43272"/>
        <c:crosses val="autoZero"/>
        <c:auto val="1"/>
        <c:lblOffset val="100"/>
        <c:noMultiLvlLbl val="0"/>
      </c:catAx>
      <c:valAx>
        <c:axId val="19943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34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580041"/>
        <c:axId val="53620454"/>
      </c:barChart>
      <c:catAx>
        <c:axId val="85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0454"/>
        <c:crosses val="autoZero"/>
        <c:auto val="1"/>
        <c:lblOffset val="100"/>
        <c:noMultiLvlLbl val="0"/>
      </c:catAx>
      <c:valAx>
        <c:axId val="53620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8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622223"/>
        <c:axId val="7056724"/>
      </c:barChart>
      <c:catAx>
        <c:axId val="4962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56724"/>
        <c:crosses val="autoZero"/>
        <c:auto val="1"/>
        <c:lblOffset val="100"/>
        <c:noMultiLvlLbl val="0"/>
      </c:catAx>
      <c:valAx>
        <c:axId val="70567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22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806981"/>
        <c:axId val="18504242"/>
      </c:barChart>
      <c:catAx>
        <c:axId val="2780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04242"/>
        <c:crosses val="autoZero"/>
        <c:auto val="1"/>
        <c:lblOffset val="100"/>
        <c:noMultiLvlLbl val="0"/>
      </c:catAx>
      <c:valAx>
        <c:axId val="185042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6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16939"/>
        <c:axId val="590080"/>
      </c:barChart>
      <c:catAx>
        <c:axId val="5501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080"/>
        <c:crosses val="autoZero"/>
        <c:auto val="1"/>
        <c:lblOffset val="100"/>
        <c:noMultiLvlLbl val="0"/>
      </c:catAx>
      <c:valAx>
        <c:axId val="5900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6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72439"/>
        <c:axId val="10111036"/>
      </c:barChart>
      <c:catAx>
        <c:axId val="5077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1036"/>
        <c:crosses val="autoZero"/>
        <c:auto val="1"/>
        <c:lblOffset val="100"/>
        <c:noMultiLvlLbl val="0"/>
      </c:catAx>
      <c:valAx>
        <c:axId val="1011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2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994881"/>
        <c:axId val="48204094"/>
      </c:barChart>
      <c:catAx>
        <c:axId val="3599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04094"/>
        <c:crosses val="autoZero"/>
        <c:auto val="1"/>
        <c:lblOffset val="100"/>
        <c:noMultiLvlLbl val="0"/>
      </c:catAx>
      <c:valAx>
        <c:axId val="4820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94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768583"/>
        <c:axId val="52549228"/>
      </c:barChart>
      <c:catAx>
        <c:axId val="5476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9228"/>
        <c:crosses val="autoZero"/>
        <c:auto val="1"/>
        <c:lblOffset val="100"/>
        <c:noMultiLvlLbl val="0"/>
      </c:catAx>
      <c:valAx>
        <c:axId val="525492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8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386301"/>
        <c:axId val="47556618"/>
      </c:barChart>
      <c:catAx>
        <c:axId val="5138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56618"/>
        <c:crosses val="autoZero"/>
        <c:auto val="1"/>
        <c:lblOffset val="100"/>
        <c:noMultiLvlLbl val="0"/>
      </c:catAx>
      <c:valAx>
        <c:axId val="47556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86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272547"/>
        <c:axId val="59210136"/>
      </c:barChart>
      <c:catAx>
        <c:axId val="1527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0136"/>
        <c:crosses val="autoZero"/>
        <c:auto val="1"/>
        <c:lblOffset val="100"/>
        <c:noMultiLvlLbl val="0"/>
      </c:catAx>
      <c:valAx>
        <c:axId val="592101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72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48505"/>
        <c:axId val="2515606"/>
      </c:barChart>
      <c:catAx>
        <c:axId val="5504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606"/>
        <c:crosses val="autoZero"/>
        <c:auto val="1"/>
        <c:lblOffset val="100"/>
        <c:noMultiLvlLbl val="0"/>
      </c:catAx>
      <c:valAx>
        <c:axId val="251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48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234239"/>
        <c:axId val="32437892"/>
      </c:barChart>
      <c:catAx>
        <c:axId val="1923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7892"/>
        <c:crosses val="autoZero"/>
        <c:auto val="1"/>
        <c:lblOffset val="100"/>
        <c:noMultiLvlLbl val="0"/>
      </c:catAx>
      <c:valAx>
        <c:axId val="32437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554357"/>
        <c:axId val="39658722"/>
      </c:barChart>
      <c:catAx>
        <c:axId val="32554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58722"/>
        <c:crosses val="autoZero"/>
        <c:auto val="1"/>
        <c:lblOffset val="100"/>
        <c:noMultiLvlLbl val="0"/>
      </c:catAx>
      <c:valAx>
        <c:axId val="396587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4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62939"/>
        <c:axId val="64821552"/>
      </c:barChart>
      <c:catAx>
        <c:axId val="326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21552"/>
        <c:crosses val="autoZero"/>
        <c:auto val="1"/>
        <c:lblOffset val="100"/>
        <c:noMultiLvlLbl val="0"/>
      </c:catAx>
      <c:valAx>
        <c:axId val="648215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800561"/>
        <c:axId val="11737838"/>
      </c:barChart>
      <c:catAx>
        <c:axId val="6180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7838"/>
        <c:crosses val="autoZero"/>
        <c:auto val="1"/>
        <c:lblOffset val="100"/>
        <c:noMultiLvlLbl val="0"/>
      </c:catAx>
      <c:valAx>
        <c:axId val="11737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919479"/>
        <c:axId val="55733660"/>
      </c:barChart>
      <c:catAx>
        <c:axId val="4491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3660"/>
        <c:crosses val="autoZero"/>
        <c:auto val="1"/>
        <c:lblOffset val="100"/>
        <c:noMultiLvlLbl val="0"/>
      </c:catAx>
      <c:valAx>
        <c:axId val="5573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19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793421"/>
        <c:axId val="42201178"/>
      </c:barChart>
      <c:catAx>
        <c:axId val="1279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1178"/>
        <c:crosses val="autoZero"/>
        <c:auto val="1"/>
        <c:lblOffset val="100"/>
        <c:noMultiLvlLbl val="0"/>
      </c:catAx>
      <c:valAx>
        <c:axId val="422011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3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310061"/>
        <c:axId val="18559162"/>
      </c:barChart>
      <c:catAx>
        <c:axId val="4431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59162"/>
        <c:crosses val="autoZero"/>
        <c:auto val="1"/>
        <c:lblOffset val="100"/>
        <c:noMultiLvlLbl val="0"/>
      </c:catAx>
      <c:valAx>
        <c:axId val="185591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367059"/>
        <c:axId val="3620808"/>
      </c:barChart>
      <c:catAx>
        <c:axId val="5836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808"/>
        <c:crosses val="autoZero"/>
        <c:auto val="1"/>
        <c:lblOffset val="100"/>
        <c:noMultiLvlLbl val="0"/>
      </c:catAx>
      <c:valAx>
        <c:axId val="36208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67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542697"/>
        <c:axId val="51253830"/>
      </c:barChart>
      <c:catAx>
        <c:axId val="1954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3830"/>
        <c:crosses val="autoZero"/>
        <c:auto val="1"/>
        <c:lblOffset val="100"/>
        <c:noMultiLvlLbl val="0"/>
      </c:catAx>
      <c:valAx>
        <c:axId val="51253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475887"/>
        <c:axId val="59218868"/>
      </c:barChart>
      <c:catAx>
        <c:axId val="3947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8868"/>
        <c:crosses val="autoZero"/>
        <c:auto val="1"/>
        <c:lblOffset val="100"/>
        <c:noMultiLvlLbl val="0"/>
      </c:catAx>
      <c:valAx>
        <c:axId val="59218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5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581157"/>
        <c:axId val="35007378"/>
      </c:barChart>
      <c:catAx>
        <c:axId val="5558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07378"/>
        <c:crosses val="autoZero"/>
        <c:auto val="1"/>
        <c:lblOffset val="100"/>
        <c:noMultiLvlLbl val="0"/>
      </c:catAx>
      <c:valAx>
        <c:axId val="35007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75275"/>
        <c:axId val="4148576"/>
      </c:barChart>
      <c:catAx>
        <c:axId val="5507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576"/>
        <c:crosses val="autoZero"/>
        <c:auto val="1"/>
        <c:lblOffset val="100"/>
        <c:noMultiLvlLbl val="0"/>
      </c:catAx>
      <c:valAx>
        <c:axId val="41485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736545"/>
        <c:axId val="1812638"/>
      </c:barChart>
      <c:catAx>
        <c:axId val="51736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2638"/>
        <c:crosses val="autoZero"/>
        <c:auto val="1"/>
        <c:lblOffset val="100"/>
        <c:noMultiLvlLbl val="0"/>
      </c:catAx>
      <c:valAx>
        <c:axId val="1812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6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462055"/>
        <c:axId val="33939660"/>
      </c:barChart>
      <c:catAx>
        <c:axId val="4346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9660"/>
        <c:crosses val="autoZero"/>
        <c:auto val="1"/>
        <c:lblOffset val="100"/>
        <c:noMultiLvlLbl val="0"/>
      </c:catAx>
      <c:valAx>
        <c:axId val="33939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6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053341"/>
        <c:axId val="57701738"/>
      </c:barChart>
      <c:catAx>
        <c:axId val="5705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01738"/>
        <c:crosses val="autoZero"/>
        <c:auto val="1"/>
        <c:lblOffset val="100"/>
        <c:noMultiLvlLbl val="0"/>
      </c:catAx>
      <c:valAx>
        <c:axId val="57701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53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145091"/>
        <c:axId val="26911224"/>
      </c:barChart>
      <c:catAx>
        <c:axId val="30145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11224"/>
        <c:crosses val="autoZero"/>
        <c:auto val="1"/>
        <c:lblOffset val="100"/>
        <c:noMultiLvlLbl val="0"/>
      </c:catAx>
      <c:valAx>
        <c:axId val="269112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45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35027"/>
        <c:axId val="62950504"/>
      </c:barChart>
      <c:catAx>
        <c:axId val="2413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0504"/>
        <c:crosses val="autoZero"/>
        <c:auto val="1"/>
        <c:lblOffset val="100"/>
        <c:noMultiLvlLbl val="0"/>
      </c:catAx>
      <c:valAx>
        <c:axId val="629505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3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71929"/>
        <c:axId val="10239478"/>
      </c:barChart>
      <c:catAx>
        <c:axId val="3097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39478"/>
        <c:crosses val="autoZero"/>
        <c:auto val="1"/>
        <c:lblOffset val="100"/>
        <c:noMultiLvlLbl val="0"/>
      </c:catAx>
      <c:valAx>
        <c:axId val="102394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7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628383"/>
        <c:axId val="50371812"/>
      </c:barChart>
      <c:catAx>
        <c:axId val="2062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71812"/>
        <c:crosses val="autoZero"/>
        <c:auto val="1"/>
        <c:lblOffset val="100"/>
        <c:noMultiLvlLbl val="0"/>
      </c:catAx>
      <c:valAx>
        <c:axId val="503718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2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781653"/>
        <c:axId val="65564226"/>
      </c:barChart>
      <c:catAx>
        <c:axId val="5278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64226"/>
        <c:crosses val="autoZero"/>
        <c:auto val="1"/>
        <c:lblOffset val="100"/>
        <c:noMultiLvlLbl val="0"/>
      </c:catAx>
      <c:valAx>
        <c:axId val="65564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1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39994811"/>
        <c:axId val="23764368"/>
      </c:barChart>
      <c:catAx>
        <c:axId val="3999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64368"/>
        <c:crosses val="autoZero"/>
        <c:auto val="1"/>
        <c:lblOffset val="100"/>
        <c:noMultiLvlLbl val="0"/>
      </c:catAx>
      <c:valAx>
        <c:axId val="23764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9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40340305"/>
        <c:axId val="44839502"/>
      </c:barChart>
      <c:catAx>
        <c:axId val="4034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9502"/>
        <c:crosses val="autoZero"/>
        <c:auto val="1"/>
        <c:lblOffset val="100"/>
        <c:noMultiLvlLbl val="0"/>
      </c:catAx>
      <c:valAx>
        <c:axId val="44839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0855063"/>
        <c:axId val="15151100"/>
      </c:barChart>
      <c:catAx>
        <c:axId val="5085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51100"/>
        <c:crosses val="autoZero"/>
        <c:auto val="1"/>
        <c:lblOffset val="100"/>
        <c:noMultiLvlLbl val="0"/>
      </c:catAx>
      <c:valAx>
        <c:axId val="15151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5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1801869"/>
        <c:axId val="5797402"/>
      </c:barChart>
      <c:catAx>
        <c:axId val="5180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7402"/>
        <c:crosses val="autoZero"/>
        <c:auto val="1"/>
        <c:lblOffset val="100"/>
        <c:noMultiLvlLbl val="0"/>
      </c:catAx>
      <c:valAx>
        <c:axId val="5797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0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097203"/>
        <c:axId val="30187560"/>
      </c:barChart>
      <c:catAx>
        <c:axId val="18097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87560"/>
        <c:crosses val="autoZero"/>
        <c:auto val="1"/>
        <c:lblOffset val="100"/>
        <c:noMultiLvlLbl val="0"/>
      </c:catAx>
      <c:valAx>
        <c:axId val="30187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7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501833"/>
        <c:axId val="54781350"/>
      </c:barChart>
      <c:catAx>
        <c:axId val="2950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81350"/>
        <c:crosses val="autoZero"/>
        <c:auto val="1"/>
        <c:lblOffset val="100"/>
        <c:noMultiLvlLbl val="0"/>
      </c:catAx>
      <c:valAx>
        <c:axId val="54781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1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328015"/>
        <c:axId val="31783444"/>
      </c:barChart>
      <c:catAx>
        <c:axId val="533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3444"/>
        <c:crosses val="autoZero"/>
        <c:auto val="1"/>
        <c:lblOffset val="100"/>
        <c:noMultiLvlLbl val="0"/>
      </c:catAx>
      <c:valAx>
        <c:axId val="31783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75497"/>
        <c:axId val="28890086"/>
      </c:barChart>
      <c:catAx>
        <c:axId val="147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0086"/>
        <c:crosses val="autoZero"/>
        <c:auto val="1"/>
        <c:lblOffset val="100"/>
        <c:noMultiLvlLbl val="0"/>
      </c:catAx>
      <c:valAx>
        <c:axId val="288900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741893"/>
        <c:axId val="20376818"/>
      </c:barChart>
      <c:catAx>
        <c:axId val="5974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76818"/>
        <c:crosses val="autoZero"/>
        <c:auto val="1"/>
        <c:lblOffset val="100"/>
        <c:noMultiLvlLbl val="0"/>
      </c:catAx>
      <c:valAx>
        <c:axId val="20376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4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26347"/>
        <c:axId val="56232384"/>
      </c:barChart>
      <c:catAx>
        <c:axId val="3502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32384"/>
        <c:crosses val="autoZero"/>
        <c:auto val="1"/>
        <c:lblOffset val="100"/>
        <c:noMultiLvlLbl val="0"/>
      </c:catAx>
      <c:valAx>
        <c:axId val="56232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26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623361"/>
        <c:axId val="62371838"/>
      </c:barChart>
      <c:catAx>
        <c:axId val="76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71838"/>
        <c:crosses val="autoZero"/>
        <c:auto val="1"/>
        <c:lblOffset val="100"/>
        <c:noMultiLvlLbl val="0"/>
      </c:catAx>
      <c:valAx>
        <c:axId val="62371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585735"/>
        <c:axId val="23157548"/>
      </c:barChart>
      <c:catAx>
        <c:axId val="4658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7548"/>
        <c:crosses val="autoZero"/>
        <c:auto val="1"/>
        <c:lblOffset val="100"/>
        <c:noMultiLvlLbl val="0"/>
      </c:catAx>
      <c:valAx>
        <c:axId val="231575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85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4285"/>
        <c:axId val="1454794"/>
      </c:barChart>
      <c:catAx>
        <c:axId val="332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4794"/>
        <c:crosses val="autoZero"/>
        <c:auto val="1"/>
        <c:lblOffset val="100"/>
        <c:noMultiLvlLbl val="0"/>
      </c:catAx>
      <c:valAx>
        <c:axId val="1454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633571"/>
        <c:axId val="44579416"/>
      </c:barChart>
      <c:catAx>
        <c:axId val="216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9416"/>
        <c:crosses val="autoZero"/>
        <c:auto val="1"/>
        <c:lblOffset val="100"/>
        <c:noMultiLvlLbl val="0"/>
      </c:catAx>
      <c:valAx>
        <c:axId val="44579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33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4989817"/>
        <c:axId val="54004054"/>
      </c:barChart>
      <c:catAx>
        <c:axId val="34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4054"/>
        <c:crosses val="autoZero"/>
        <c:auto val="1"/>
        <c:lblOffset val="100"/>
        <c:noMultiLvlLbl val="0"/>
      </c:catAx>
      <c:valAx>
        <c:axId val="54004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89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912959"/>
        <c:axId val="25146180"/>
      </c:barChart>
      <c:catAx>
        <c:axId val="591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46180"/>
        <c:crosses val="autoZero"/>
        <c:auto val="1"/>
        <c:lblOffset val="100"/>
        <c:noMultiLvlLbl val="0"/>
      </c:catAx>
      <c:valAx>
        <c:axId val="25146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2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7521973"/>
        <c:axId val="19179426"/>
      </c:barChart>
      <c:catAx>
        <c:axId val="5752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79426"/>
        <c:crosses val="autoZero"/>
        <c:auto val="1"/>
        <c:lblOffset val="100"/>
        <c:noMultiLvlLbl val="0"/>
      </c:catAx>
      <c:valAx>
        <c:axId val="191794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9094299"/>
        <c:axId val="29921776"/>
      </c:barChart>
      <c:catAx>
        <c:axId val="29094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1776"/>
        <c:crosses val="autoZero"/>
        <c:auto val="1"/>
        <c:lblOffset val="100"/>
        <c:noMultiLvlLbl val="0"/>
      </c:catAx>
      <c:valAx>
        <c:axId val="299217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94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64783"/>
        <c:axId val="58718804"/>
      </c:barChart>
      <c:catAx>
        <c:axId val="17464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18804"/>
        <c:crosses val="autoZero"/>
        <c:auto val="1"/>
        <c:lblOffset val="100"/>
        <c:noMultiLvlLbl val="0"/>
      </c:catAx>
      <c:valAx>
        <c:axId val="58718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4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3289009"/>
        <c:axId val="5323182"/>
      </c:barChart>
      <c:catAx>
        <c:axId val="1328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3182"/>
        <c:crosses val="autoZero"/>
        <c:auto val="1"/>
        <c:lblOffset val="100"/>
        <c:noMultiLvlLbl val="0"/>
      </c:catAx>
      <c:valAx>
        <c:axId val="5323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8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278647"/>
        <c:axId val="10445404"/>
      </c:barChart>
      <c:catAx>
        <c:axId val="56278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5404"/>
        <c:crosses val="autoZero"/>
        <c:auto val="1"/>
        <c:lblOffset val="100"/>
        <c:noMultiLvlLbl val="0"/>
      </c:catAx>
      <c:valAx>
        <c:axId val="10445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8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189869"/>
        <c:axId val="11316090"/>
      </c:barChart>
      <c:catAx>
        <c:axId val="3318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6090"/>
        <c:crosses val="autoZero"/>
        <c:auto val="1"/>
        <c:lblOffset val="100"/>
        <c:noMultiLvlLbl val="0"/>
      </c:catAx>
      <c:valAx>
        <c:axId val="113160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8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192851"/>
        <c:axId val="29913224"/>
      </c:barChart>
      <c:catAx>
        <c:axId val="1919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3224"/>
        <c:crosses val="autoZero"/>
        <c:auto val="1"/>
        <c:lblOffset val="100"/>
        <c:noMultiLvlLbl val="0"/>
      </c:catAx>
      <c:valAx>
        <c:axId val="299132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9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767337"/>
        <c:axId val="40610054"/>
      </c:barChart>
      <c:catAx>
        <c:axId val="1276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10054"/>
        <c:crosses val="autoZero"/>
        <c:auto val="1"/>
        <c:lblOffset val="100"/>
        <c:noMultiLvlLbl val="0"/>
      </c:catAx>
      <c:valAx>
        <c:axId val="406100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6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294191"/>
        <c:axId val="47958132"/>
      </c:barChart>
      <c:catAx>
        <c:axId val="6129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8132"/>
        <c:crosses val="autoZero"/>
        <c:auto val="1"/>
        <c:lblOffset val="100"/>
        <c:noMultiLvlLbl val="0"/>
      </c:catAx>
      <c:valAx>
        <c:axId val="4795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94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64901"/>
        <c:axId val="9739858"/>
      </c:barChart>
      <c:catAx>
        <c:axId val="3976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9858"/>
        <c:crosses val="autoZero"/>
        <c:auto val="1"/>
        <c:lblOffset val="100"/>
        <c:noMultiLvlLbl val="0"/>
      </c:catAx>
      <c:valAx>
        <c:axId val="97398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260427"/>
        <c:axId val="3225120"/>
      </c:barChart>
      <c:catAx>
        <c:axId val="57260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120"/>
        <c:crosses val="autoZero"/>
        <c:auto val="1"/>
        <c:lblOffset val="100"/>
        <c:noMultiLvlLbl val="0"/>
      </c:catAx>
      <c:valAx>
        <c:axId val="32251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60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514593"/>
        <c:axId val="55293790"/>
      </c:barChart>
      <c:catAx>
        <c:axId val="6251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3790"/>
        <c:crosses val="autoZero"/>
        <c:auto val="1"/>
        <c:lblOffset val="100"/>
        <c:noMultiLvlLbl val="0"/>
      </c:catAx>
      <c:valAx>
        <c:axId val="552937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14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477991"/>
        <c:axId val="59524492"/>
      </c:barChart>
      <c:catAx>
        <c:axId val="1747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24492"/>
        <c:crosses val="autoZero"/>
        <c:auto val="1"/>
        <c:lblOffset val="100"/>
        <c:noMultiLvlLbl val="0"/>
      </c:catAx>
      <c:valAx>
        <c:axId val="59524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7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9985513"/>
        <c:axId val="5136518"/>
      </c:lineChart>
      <c:catAx>
        <c:axId val="998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6518"/>
        <c:crosses val="autoZero"/>
        <c:auto val="1"/>
        <c:lblOffset val="100"/>
        <c:noMultiLvlLbl val="0"/>
      </c:catAx>
      <c:valAx>
        <c:axId val="5136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5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77253"/>
        <c:axId val="53317426"/>
      </c:barChart>
      <c:catAx>
        <c:axId val="2507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17426"/>
        <c:crosses val="autoZero"/>
        <c:auto val="1"/>
        <c:lblOffset val="100"/>
        <c:noMultiLvlLbl val="0"/>
      </c:catAx>
      <c:valAx>
        <c:axId val="53317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7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115357"/>
        <c:axId val="31383594"/>
      </c:barChart>
      <c:catAx>
        <c:axId val="711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83594"/>
        <c:crosses val="autoZero"/>
        <c:auto val="1"/>
        <c:lblOffset val="100"/>
        <c:noMultiLvlLbl val="0"/>
      </c:catAx>
      <c:valAx>
        <c:axId val="31383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351043"/>
        <c:axId val="8929976"/>
      </c:barChart>
      <c:catAx>
        <c:axId val="3535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29976"/>
        <c:crosses val="autoZero"/>
        <c:auto val="1"/>
        <c:lblOffset val="100"/>
        <c:noMultiLvlLbl val="0"/>
      </c:catAx>
      <c:valAx>
        <c:axId val="89299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857625"/>
        <c:axId val="9553078"/>
      </c:barChart>
      <c:catAx>
        <c:axId val="785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3078"/>
        <c:crosses val="autoZero"/>
        <c:auto val="1"/>
        <c:lblOffset val="100"/>
        <c:noMultiLvlLbl val="0"/>
      </c:catAx>
      <c:valAx>
        <c:axId val="95530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7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866847"/>
        <c:axId val="46414244"/>
      </c:barChart>
      <c:catAx>
        <c:axId val="4586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4244"/>
        <c:crosses val="autoZero"/>
        <c:auto val="1"/>
        <c:lblOffset val="100"/>
        <c:noMultiLvlLbl val="0"/>
      </c:catAx>
      <c:valAx>
        <c:axId val="464142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6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696597"/>
        <c:axId val="36294914"/>
      </c:barChart>
      <c:catAx>
        <c:axId val="1269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4914"/>
        <c:crosses val="autoZero"/>
        <c:auto val="1"/>
        <c:lblOffset val="100"/>
        <c:noMultiLvlLbl val="0"/>
      </c:catAx>
      <c:valAx>
        <c:axId val="36294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506107"/>
        <c:axId val="30340688"/>
      </c:barChart>
      <c:catAx>
        <c:axId val="6650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40688"/>
        <c:crosses val="autoZero"/>
        <c:auto val="1"/>
        <c:lblOffset val="100"/>
        <c:noMultiLvlLbl val="0"/>
      </c:catAx>
      <c:valAx>
        <c:axId val="303406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842641"/>
        <c:axId val="20590862"/>
      </c:barChart>
      <c:catAx>
        <c:axId val="38842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90862"/>
        <c:crosses val="autoZero"/>
        <c:auto val="1"/>
        <c:lblOffset val="100"/>
        <c:noMultiLvlLbl val="0"/>
      </c:catAx>
      <c:valAx>
        <c:axId val="205908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2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083031"/>
        <c:axId val="47383740"/>
      </c:barChart>
      <c:catAx>
        <c:axId val="48083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83740"/>
        <c:crosses val="autoZero"/>
        <c:auto val="1"/>
        <c:lblOffset val="100"/>
        <c:noMultiLvlLbl val="0"/>
      </c:catAx>
      <c:valAx>
        <c:axId val="473837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83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26989"/>
        <c:axId val="19910874"/>
      </c:barChart>
      <c:catAx>
        <c:axId val="472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0874"/>
        <c:crosses val="autoZero"/>
        <c:auto val="1"/>
        <c:lblOffset val="100"/>
        <c:noMultiLvlLbl val="0"/>
      </c:catAx>
      <c:valAx>
        <c:axId val="1991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6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03763"/>
        <c:axId val="176360"/>
      </c:barChart>
      <c:catAx>
        <c:axId val="66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360"/>
        <c:crosses val="autoZero"/>
        <c:auto val="1"/>
        <c:lblOffset val="100"/>
        <c:noMultiLvlLbl val="0"/>
      </c:catAx>
      <c:valAx>
        <c:axId val="176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137515"/>
        <c:axId val="20340224"/>
      </c:barChart>
      <c:catAx>
        <c:axId val="3113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40224"/>
        <c:crosses val="autoZero"/>
        <c:auto val="1"/>
        <c:lblOffset val="100"/>
        <c:noMultiLvlLbl val="0"/>
      </c:catAx>
      <c:valAx>
        <c:axId val="203402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37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757961"/>
        <c:axId val="52255846"/>
      </c:barChart>
      <c:catAx>
        <c:axId val="1075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55846"/>
        <c:crosses val="autoZero"/>
        <c:auto val="1"/>
        <c:lblOffset val="100"/>
        <c:noMultiLvlLbl val="0"/>
      </c:catAx>
      <c:valAx>
        <c:axId val="522558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7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489999"/>
        <c:axId val="29624020"/>
      </c:barChart>
      <c:catAx>
        <c:axId val="3348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4020"/>
        <c:crosses val="autoZero"/>
        <c:auto val="1"/>
        <c:lblOffset val="100"/>
        <c:noMultiLvlLbl val="0"/>
      </c:catAx>
      <c:valAx>
        <c:axId val="296240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234757"/>
        <c:axId val="38223794"/>
      </c:barChart>
      <c:catAx>
        <c:axId val="6223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23794"/>
        <c:crosses val="autoZero"/>
        <c:auto val="1"/>
        <c:lblOffset val="100"/>
        <c:noMultiLvlLbl val="0"/>
      </c:catAx>
      <c:valAx>
        <c:axId val="38223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4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950059"/>
        <c:axId val="27054720"/>
      </c:barChart>
      <c:catAx>
        <c:axId val="4995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4720"/>
        <c:crosses val="autoZero"/>
        <c:auto val="1"/>
        <c:lblOffset val="100"/>
        <c:noMultiLvlLbl val="0"/>
      </c:catAx>
      <c:valAx>
        <c:axId val="27054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25185"/>
        <c:axId val="7317182"/>
      </c:barChart>
      <c:catAx>
        <c:axId val="3972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17182"/>
        <c:crosses val="autoZero"/>
        <c:auto val="1"/>
        <c:lblOffset val="100"/>
        <c:noMultiLvlLbl val="0"/>
      </c:catAx>
      <c:valAx>
        <c:axId val="7317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5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694919"/>
        <c:axId val="48144364"/>
      </c:barChart>
      <c:catAx>
        <c:axId val="4369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4364"/>
        <c:crosses val="autoZero"/>
        <c:auto val="1"/>
        <c:lblOffset val="100"/>
        <c:noMultiLvlLbl val="0"/>
      </c:catAx>
      <c:valAx>
        <c:axId val="481443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9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125053"/>
        <c:axId val="31620490"/>
      </c:barChart>
      <c:catAx>
        <c:axId val="511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20490"/>
        <c:crosses val="autoZero"/>
        <c:auto val="1"/>
        <c:lblOffset val="100"/>
        <c:noMultiLvlLbl val="0"/>
      </c:catAx>
      <c:valAx>
        <c:axId val="316204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5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801699"/>
        <c:axId val="18004760"/>
      </c:barChart>
      <c:catAx>
        <c:axId val="498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04760"/>
        <c:crosses val="autoZero"/>
        <c:auto val="1"/>
        <c:lblOffset val="100"/>
        <c:noMultiLvlLbl val="0"/>
      </c:catAx>
      <c:valAx>
        <c:axId val="1800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1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548537"/>
        <c:axId val="21065750"/>
      </c:barChart>
      <c:catAx>
        <c:axId val="2454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65750"/>
        <c:crosses val="autoZero"/>
        <c:auto val="1"/>
        <c:lblOffset val="100"/>
        <c:noMultiLvlLbl val="0"/>
      </c:catAx>
      <c:valAx>
        <c:axId val="21065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942335"/>
        <c:axId val="2502660"/>
      </c:barChart>
      <c:catAx>
        <c:axId val="9942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2660"/>
        <c:crosses val="autoZero"/>
        <c:auto val="1"/>
        <c:lblOffset val="100"/>
        <c:noMultiLvlLbl val="0"/>
      </c:catAx>
      <c:valAx>
        <c:axId val="2502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794113"/>
        <c:axId val="54283838"/>
      </c:barChart>
      <c:catAx>
        <c:axId val="3279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3838"/>
        <c:crosses val="autoZero"/>
        <c:auto val="1"/>
        <c:lblOffset val="100"/>
        <c:noMultiLvlLbl val="0"/>
      </c:catAx>
      <c:valAx>
        <c:axId val="54283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444533"/>
        <c:axId val="51374690"/>
      </c:barChart>
      <c:catAx>
        <c:axId val="1844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4690"/>
        <c:crosses val="autoZero"/>
        <c:auto val="1"/>
        <c:lblOffset val="100"/>
        <c:noMultiLvlLbl val="0"/>
      </c:catAx>
      <c:valAx>
        <c:axId val="51374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848347"/>
        <c:axId val="39176880"/>
      </c:barChart>
      <c:catAx>
        <c:axId val="4684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76880"/>
        <c:crosses val="autoZero"/>
        <c:auto val="1"/>
        <c:lblOffset val="100"/>
        <c:noMultiLvlLbl val="0"/>
      </c:catAx>
      <c:valAx>
        <c:axId val="391768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8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979441"/>
        <c:axId val="16717934"/>
      </c:barChart>
      <c:catAx>
        <c:axId val="4097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17934"/>
        <c:crosses val="autoZero"/>
        <c:auto val="1"/>
        <c:lblOffset val="100"/>
        <c:noMultiLvlLbl val="0"/>
      </c:catAx>
      <c:valAx>
        <c:axId val="16717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79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161015"/>
        <c:axId val="64624412"/>
      </c:barChart>
      <c:catAx>
        <c:axId val="1316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4412"/>
        <c:crosses val="autoZero"/>
        <c:auto val="1"/>
        <c:lblOffset val="100"/>
        <c:noMultiLvlLbl val="0"/>
      </c:catAx>
      <c:valAx>
        <c:axId val="646244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6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775021"/>
        <c:axId val="16377402"/>
      </c:barChart>
      <c:catAx>
        <c:axId val="4977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7402"/>
        <c:crosses val="autoZero"/>
        <c:auto val="1"/>
        <c:lblOffset val="100"/>
        <c:noMultiLvlLbl val="0"/>
      </c:catAx>
      <c:valAx>
        <c:axId val="16377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7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497427"/>
        <c:axId val="5464392"/>
      </c:barChart>
      <c:catAx>
        <c:axId val="594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392"/>
        <c:crosses val="autoZero"/>
        <c:auto val="1"/>
        <c:lblOffset val="100"/>
        <c:noMultiLvlLbl val="0"/>
      </c:catAx>
      <c:valAx>
        <c:axId val="54643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97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892457"/>
        <c:axId val="66125766"/>
      </c:barChart>
      <c:catAx>
        <c:axId val="6489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5766"/>
        <c:crosses val="autoZero"/>
        <c:auto val="1"/>
        <c:lblOffset val="100"/>
        <c:noMultiLvlLbl val="0"/>
      </c:catAx>
      <c:valAx>
        <c:axId val="6612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7139887"/>
        <c:axId val="32879924"/>
      </c:barChart>
      <c:catAx>
        <c:axId val="7139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9924"/>
        <c:crosses val="autoZero"/>
        <c:auto val="1"/>
        <c:lblOffset val="100"/>
        <c:noMultiLvlLbl val="0"/>
      </c:catAx>
      <c:valAx>
        <c:axId val="3287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9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9518309"/>
        <c:axId val="6738194"/>
      </c:barChart>
      <c:catAx>
        <c:axId val="5951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8194"/>
        <c:crosses val="autoZero"/>
        <c:auto val="1"/>
        <c:lblOffset val="100"/>
        <c:noMultiLvlLbl val="0"/>
      </c:catAx>
      <c:valAx>
        <c:axId val="6738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1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8376651"/>
        <c:axId val="41213664"/>
      </c:barChart>
      <c:catAx>
        <c:axId val="8376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13664"/>
        <c:crosses val="autoZero"/>
        <c:auto val="1"/>
        <c:lblOffset val="100"/>
        <c:noMultiLvlLbl val="0"/>
      </c:catAx>
      <c:valAx>
        <c:axId val="4121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76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979783"/>
        <c:axId val="59589484"/>
      </c:barChart>
      <c:catAx>
        <c:axId val="2297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89484"/>
        <c:crosses val="autoZero"/>
        <c:auto val="1"/>
        <c:lblOffset val="100"/>
        <c:noMultiLvlLbl val="0"/>
      </c:catAx>
      <c:valAx>
        <c:axId val="59589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1005537"/>
        <c:axId val="12289566"/>
      </c:barChart>
      <c:catAx>
        <c:axId val="3100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89566"/>
        <c:crosses val="autoZero"/>
        <c:auto val="1"/>
        <c:lblOffset val="100"/>
        <c:noMultiLvlLbl val="0"/>
      </c:catAx>
      <c:valAx>
        <c:axId val="12289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05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466023"/>
        <c:axId val="28338764"/>
      </c:barChart>
      <c:catAx>
        <c:axId val="114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38764"/>
        <c:crosses val="autoZero"/>
        <c:auto val="1"/>
        <c:lblOffset val="100"/>
        <c:noMultiLvlLbl val="0"/>
      </c:catAx>
      <c:valAx>
        <c:axId val="28338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943005"/>
        <c:axId val="20515562"/>
      </c:barChart>
      <c:catAx>
        <c:axId val="5094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15562"/>
        <c:crosses val="autoZero"/>
        <c:auto val="1"/>
        <c:lblOffset val="100"/>
        <c:noMultiLvlLbl val="0"/>
      </c:catAx>
      <c:valAx>
        <c:axId val="20515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3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489731"/>
        <c:axId val="35627896"/>
      </c:barChart>
      <c:catAx>
        <c:axId val="4348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27896"/>
        <c:crosses val="autoZero"/>
        <c:auto val="1"/>
        <c:lblOffset val="100"/>
        <c:noMultiLvlLbl val="0"/>
      </c:catAx>
      <c:valAx>
        <c:axId val="35627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89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818009"/>
        <c:axId val="31394678"/>
      </c:barChart>
      <c:catAx>
        <c:axId val="25818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94678"/>
        <c:crosses val="autoZero"/>
        <c:auto val="1"/>
        <c:lblOffset val="100"/>
        <c:noMultiLvlLbl val="0"/>
      </c:catAx>
      <c:valAx>
        <c:axId val="31394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18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027167"/>
        <c:axId val="50173540"/>
      </c:barChart>
      <c:catAx>
        <c:axId val="3602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3540"/>
        <c:crosses val="autoZero"/>
        <c:auto val="1"/>
        <c:lblOffset val="100"/>
        <c:noMultiLvlLbl val="0"/>
      </c:catAx>
      <c:valAx>
        <c:axId val="50173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7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687061"/>
        <c:axId val="65991618"/>
      </c:barChart>
      <c:catAx>
        <c:axId val="4068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91618"/>
        <c:crosses val="autoZero"/>
        <c:auto val="1"/>
        <c:lblOffset val="100"/>
        <c:noMultiLvlLbl val="0"/>
      </c:catAx>
      <c:valAx>
        <c:axId val="65991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87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065723"/>
        <c:axId val="3477264"/>
      </c:barChart>
      <c:catAx>
        <c:axId val="6606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7264"/>
        <c:crosses val="autoZero"/>
        <c:auto val="1"/>
        <c:lblOffset val="100"/>
        <c:noMultiLvlLbl val="0"/>
      </c:catAx>
      <c:valAx>
        <c:axId val="34772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65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786513"/>
        <c:axId val="53997518"/>
      </c:barChart>
      <c:catAx>
        <c:axId val="107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7518"/>
        <c:crosses val="autoZero"/>
        <c:auto val="1"/>
        <c:lblOffset val="100"/>
        <c:noMultiLvlLbl val="0"/>
      </c:catAx>
      <c:valAx>
        <c:axId val="53997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14263"/>
        <c:axId val="825724"/>
      </c:barChart>
      <c:catAx>
        <c:axId val="551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5724"/>
        <c:crosses val="autoZero"/>
        <c:auto val="1"/>
        <c:lblOffset val="100"/>
        <c:noMultiLvlLbl val="0"/>
      </c:catAx>
      <c:valAx>
        <c:axId val="82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079869"/>
        <c:axId val="4783370"/>
      </c:barChart>
      <c:catAx>
        <c:axId val="1107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3370"/>
        <c:crosses val="autoZero"/>
        <c:auto val="1"/>
        <c:lblOffset val="100"/>
        <c:noMultiLvlLbl val="0"/>
      </c:catAx>
      <c:valAx>
        <c:axId val="4783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0369165"/>
        <c:axId val="52620186"/>
      </c:barChart>
      <c:catAx>
        <c:axId val="5036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20186"/>
        <c:crosses val="autoZero"/>
        <c:auto val="1"/>
        <c:lblOffset val="100"/>
        <c:noMultiLvlLbl val="0"/>
      </c:catAx>
      <c:valAx>
        <c:axId val="52620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9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5714739"/>
        <c:axId val="43155880"/>
      </c:barChart>
      <c:catAx>
        <c:axId val="5571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55880"/>
        <c:crosses val="autoZero"/>
        <c:auto val="1"/>
        <c:lblOffset val="100"/>
        <c:noMultiLvlLbl val="0"/>
      </c:catAx>
      <c:valAx>
        <c:axId val="43155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4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5262985"/>
        <c:axId val="58626854"/>
      </c:barChart>
      <c:catAx>
        <c:axId val="1526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26854"/>
        <c:crosses val="autoZero"/>
        <c:auto val="1"/>
        <c:lblOffset val="100"/>
        <c:noMultiLvlLbl val="0"/>
      </c:catAx>
      <c:valAx>
        <c:axId val="58626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62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9468303"/>
        <c:axId val="46715796"/>
      </c:barChart>
      <c:catAx>
        <c:axId val="1946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15796"/>
        <c:crosses val="autoZero"/>
        <c:auto val="1"/>
        <c:lblOffset val="100"/>
        <c:noMultiLvlLbl val="0"/>
      </c:catAx>
      <c:valAx>
        <c:axId val="467157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8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1091269"/>
        <c:axId val="17519218"/>
      </c:barChart>
      <c:catAx>
        <c:axId val="31091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19218"/>
        <c:crosses val="autoZero"/>
        <c:auto val="1"/>
        <c:lblOffset val="100"/>
        <c:noMultiLvlLbl val="0"/>
      </c:catAx>
      <c:valAx>
        <c:axId val="17519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91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350115"/>
        <c:axId val="15070872"/>
      </c:barChart>
      <c:catAx>
        <c:axId val="23350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0872"/>
        <c:crosses val="autoZero"/>
        <c:auto val="1"/>
        <c:lblOffset val="100"/>
        <c:noMultiLvlLbl val="0"/>
      </c:catAx>
      <c:valAx>
        <c:axId val="15070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50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07961"/>
        <c:axId val="42813334"/>
      </c:barChart>
      <c:catAx>
        <c:axId val="469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13334"/>
        <c:crosses val="autoZero"/>
        <c:auto val="1"/>
        <c:lblOffset val="100"/>
        <c:noMultiLvlLbl val="0"/>
      </c:catAx>
      <c:valAx>
        <c:axId val="428133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7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76543"/>
        <c:axId val="59081604"/>
      </c:barChart>
      <c:catAx>
        <c:axId val="6147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81604"/>
        <c:crosses val="autoZero"/>
        <c:auto val="1"/>
        <c:lblOffset val="100"/>
        <c:noMultiLvlLbl val="0"/>
      </c:catAx>
      <c:valAx>
        <c:axId val="590816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208053"/>
        <c:axId val="61118946"/>
      </c:barChart>
      <c:catAx>
        <c:axId val="4720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18946"/>
        <c:crosses val="autoZero"/>
        <c:auto val="1"/>
        <c:lblOffset val="100"/>
        <c:noMultiLvlLbl val="0"/>
      </c:catAx>
      <c:valAx>
        <c:axId val="611189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08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268187"/>
        <c:axId val="58766896"/>
      </c:barChart>
      <c:catAx>
        <c:axId val="3726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66896"/>
        <c:crosses val="autoZero"/>
        <c:auto val="1"/>
        <c:lblOffset val="100"/>
        <c:noMultiLvlLbl val="0"/>
      </c:catAx>
      <c:valAx>
        <c:axId val="58766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6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4892143"/>
        <c:axId val="54066164"/>
      </c:lineChart>
      <c:dateAx>
        <c:axId val="44892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66164"/>
        <c:crosses val="autoZero"/>
        <c:auto val="0"/>
        <c:noMultiLvlLbl val="0"/>
      </c:dateAx>
      <c:valAx>
        <c:axId val="54066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92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010865"/>
        <c:axId val="30941166"/>
      </c:barChart>
      <c:catAx>
        <c:axId val="280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41166"/>
        <c:crosses val="autoZero"/>
        <c:auto val="1"/>
        <c:lblOffset val="100"/>
        <c:noMultiLvlLbl val="0"/>
      </c:catAx>
      <c:valAx>
        <c:axId val="30941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362935"/>
        <c:axId val="40376988"/>
      </c:barChart>
      <c:catAx>
        <c:axId val="836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6988"/>
        <c:crosses val="autoZero"/>
        <c:auto val="1"/>
        <c:lblOffset val="100"/>
        <c:noMultiLvlLbl val="0"/>
      </c:catAx>
      <c:valAx>
        <c:axId val="40376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2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77165"/>
        <c:axId val="53134778"/>
      </c:barChart>
      <c:catAx>
        <c:axId val="4707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34778"/>
        <c:crosses val="autoZero"/>
        <c:auto val="1"/>
        <c:lblOffset val="100"/>
        <c:noMultiLvlLbl val="0"/>
      </c:catAx>
      <c:valAx>
        <c:axId val="531347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77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995987"/>
        <c:axId val="11795656"/>
      </c:barChart>
      <c:catAx>
        <c:axId val="1999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5656"/>
        <c:crosses val="autoZero"/>
        <c:auto val="1"/>
        <c:lblOffset val="100"/>
        <c:noMultiLvlLbl val="0"/>
      </c:catAx>
      <c:valAx>
        <c:axId val="117956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95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446377"/>
        <c:axId val="2438982"/>
      </c:barChart>
      <c:catAx>
        <c:axId val="4844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982"/>
        <c:crosses val="autoZero"/>
        <c:auto val="1"/>
        <c:lblOffset val="100"/>
        <c:noMultiLvlLbl val="0"/>
      </c:catAx>
      <c:valAx>
        <c:axId val="2438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6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560175"/>
        <c:axId val="15755444"/>
      </c:barChart>
      <c:catAx>
        <c:axId val="14560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5444"/>
        <c:crosses val="autoZero"/>
        <c:auto val="1"/>
        <c:lblOffset val="100"/>
        <c:noMultiLvlLbl val="0"/>
      </c:catAx>
      <c:valAx>
        <c:axId val="1575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60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557989"/>
        <c:axId val="39968914"/>
      </c:barChart>
      <c:catAx>
        <c:axId val="2155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68914"/>
        <c:crosses val="autoZero"/>
        <c:auto val="1"/>
        <c:lblOffset val="100"/>
        <c:noMultiLvlLbl val="0"/>
      </c:catAx>
      <c:valAx>
        <c:axId val="399689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57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184651"/>
        <c:axId val="11086432"/>
      </c:barChart>
      <c:catAx>
        <c:axId val="2218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86432"/>
        <c:crosses val="autoZero"/>
        <c:auto val="1"/>
        <c:lblOffset val="100"/>
        <c:noMultiLvlLbl val="0"/>
      </c:catAx>
      <c:valAx>
        <c:axId val="11086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83713"/>
        <c:axId val="47771038"/>
      </c:barChart>
      <c:catAx>
        <c:axId val="518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71038"/>
        <c:crosses val="autoZero"/>
        <c:auto val="1"/>
        <c:lblOffset val="100"/>
        <c:noMultiLvlLbl val="0"/>
      </c:catAx>
      <c:valAx>
        <c:axId val="477710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352167"/>
        <c:axId val="51760588"/>
      </c:barChart>
      <c:catAx>
        <c:axId val="28352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60588"/>
        <c:crosses val="autoZero"/>
        <c:auto val="1"/>
        <c:lblOffset val="100"/>
        <c:noMultiLvlLbl val="0"/>
      </c:catAx>
      <c:valAx>
        <c:axId val="51760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52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9701669"/>
        <c:axId val="54930898"/>
      </c:barChart>
      <c:catAx>
        <c:axId val="970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30898"/>
        <c:crosses val="autoZero"/>
        <c:auto val="1"/>
        <c:lblOffset val="100"/>
        <c:noMultiLvlLbl val="0"/>
      </c:catAx>
      <c:valAx>
        <c:axId val="54930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0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79261"/>
        <c:axId val="65817194"/>
      </c:barChart>
      <c:catAx>
        <c:axId val="32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7194"/>
        <c:crosses val="autoZero"/>
        <c:auto val="1"/>
        <c:lblOffset val="100"/>
        <c:noMultiLvlLbl val="0"/>
      </c:catAx>
      <c:valAx>
        <c:axId val="65817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25859"/>
        <c:axId val="25534200"/>
      </c:barChart>
      <c:catAx>
        <c:axId val="5542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34200"/>
        <c:crosses val="autoZero"/>
        <c:auto val="1"/>
        <c:lblOffset val="100"/>
        <c:noMultiLvlLbl val="0"/>
      </c:catAx>
      <c:valAx>
        <c:axId val="25534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25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082329"/>
        <c:axId val="53715702"/>
      </c:barChart>
      <c:catAx>
        <c:axId val="14082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15702"/>
        <c:crosses val="autoZero"/>
        <c:auto val="1"/>
        <c:lblOffset val="100"/>
        <c:noMultiLvlLbl val="0"/>
      </c:catAx>
      <c:valAx>
        <c:axId val="537157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82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32351"/>
        <c:axId val="25930212"/>
      </c:barChart>
      <c:catAx>
        <c:axId val="5543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30212"/>
        <c:crosses val="autoZero"/>
        <c:auto val="1"/>
        <c:lblOffset val="100"/>
        <c:noMultiLvlLbl val="0"/>
      </c:catAx>
      <c:valAx>
        <c:axId val="25930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2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239061"/>
        <c:axId val="50881346"/>
      </c:barChart>
      <c:catAx>
        <c:axId val="3823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1346"/>
        <c:crosses val="autoZero"/>
        <c:auto val="1"/>
        <c:lblOffset val="100"/>
        <c:noMultiLvlLbl val="0"/>
      </c:catAx>
      <c:valAx>
        <c:axId val="50881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9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754363"/>
        <c:axId val="15383184"/>
      </c:barChart>
      <c:catAx>
        <c:axId val="167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3184"/>
        <c:crosses val="autoZero"/>
        <c:auto val="1"/>
        <c:lblOffset val="100"/>
        <c:noMultiLvlLbl val="0"/>
      </c:catAx>
      <c:valAx>
        <c:axId val="15383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5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958993"/>
        <c:axId val="64075598"/>
      </c:barChart>
      <c:catAx>
        <c:axId val="6595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75598"/>
        <c:crosses val="autoZero"/>
        <c:auto val="1"/>
        <c:lblOffset val="100"/>
        <c:noMultiLvlLbl val="0"/>
      </c:catAx>
      <c:valAx>
        <c:axId val="640755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5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297367"/>
        <c:axId val="54615292"/>
      </c:barChart>
      <c:catAx>
        <c:axId val="1629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5292"/>
        <c:crosses val="autoZero"/>
        <c:auto val="1"/>
        <c:lblOffset val="100"/>
        <c:noMultiLvlLbl val="0"/>
      </c:catAx>
      <c:valAx>
        <c:axId val="546152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198477"/>
        <c:axId val="17861402"/>
      </c:barChart>
      <c:catAx>
        <c:axId val="4319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61402"/>
        <c:crosses val="autoZero"/>
        <c:auto val="1"/>
        <c:lblOffset val="100"/>
        <c:noMultiLvlLbl val="0"/>
      </c:catAx>
      <c:valAx>
        <c:axId val="17861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8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803699"/>
        <c:axId val="24501544"/>
      </c:barChart>
      <c:catAx>
        <c:axId val="1580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01544"/>
        <c:crosses val="autoZero"/>
        <c:auto val="1"/>
        <c:lblOffset val="100"/>
        <c:noMultiLvlLbl val="0"/>
      </c:catAx>
      <c:valAx>
        <c:axId val="24501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0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2450443"/>
        <c:axId val="51380640"/>
      </c:barChart>
      <c:catAx>
        <c:axId val="6245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0640"/>
        <c:crosses val="autoZero"/>
        <c:auto val="1"/>
        <c:lblOffset val="100"/>
        <c:noMultiLvlLbl val="0"/>
      </c:catAx>
      <c:valAx>
        <c:axId val="51380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0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199177"/>
        <c:axId val="36407974"/>
      </c:barChart>
      <c:catAx>
        <c:axId val="1819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07974"/>
        <c:crosses val="autoZero"/>
        <c:auto val="1"/>
        <c:lblOffset val="100"/>
        <c:noMultiLvlLbl val="0"/>
      </c:catAx>
      <c:valAx>
        <c:axId val="36407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93903"/>
        <c:axId val="48383764"/>
      </c:barChart>
      <c:catAx>
        <c:axId val="6293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3764"/>
        <c:crosses val="autoZero"/>
        <c:auto val="1"/>
        <c:lblOffset val="100"/>
        <c:noMultiLvlLbl val="0"/>
      </c:catAx>
      <c:valAx>
        <c:axId val="48383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728453"/>
        <c:axId val="50012658"/>
      </c:barChart>
      <c:catAx>
        <c:axId val="6572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2658"/>
        <c:crosses val="autoZero"/>
        <c:auto val="1"/>
        <c:lblOffset val="100"/>
        <c:noMultiLvlLbl val="0"/>
      </c:catAx>
      <c:valAx>
        <c:axId val="500126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28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873259"/>
        <c:axId val="4220608"/>
      </c:barChart>
      <c:catAx>
        <c:axId val="30873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608"/>
        <c:crosses val="autoZero"/>
        <c:auto val="1"/>
        <c:lblOffset val="100"/>
        <c:noMultiLvlLbl val="0"/>
      </c:catAx>
      <c:valAx>
        <c:axId val="4220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73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130497"/>
        <c:axId val="1408254"/>
      </c:barChart>
      <c:catAx>
        <c:axId val="5613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8254"/>
        <c:crosses val="autoZero"/>
        <c:auto val="1"/>
        <c:lblOffset val="100"/>
        <c:noMultiLvlLbl val="0"/>
      </c:catAx>
      <c:valAx>
        <c:axId val="1408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0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94631"/>
        <c:axId val="5621804"/>
      </c:barChart>
      <c:catAx>
        <c:axId val="1879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1804"/>
        <c:crosses val="autoZero"/>
        <c:auto val="1"/>
        <c:lblOffset val="100"/>
        <c:noMultiLvlLbl val="0"/>
      </c:catAx>
      <c:valAx>
        <c:axId val="5621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385725"/>
        <c:axId val="47876042"/>
      </c:barChart>
      <c:catAx>
        <c:axId val="73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6042"/>
        <c:crosses val="autoZero"/>
        <c:auto val="1"/>
        <c:lblOffset val="100"/>
        <c:noMultiLvlLbl val="0"/>
      </c:catAx>
      <c:valAx>
        <c:axId val="478760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757411"/>
        <c:axId val="39827288"/>
      </c:barChart>
      <c:catAx>
        <c:axId val="3475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27288"/>
        <c:crosses val="autoZero"/>
        <c:auto val="1"/>
        <c:lblOffset val="100"/>
        <c:noMultiLvlLbl val="0"/>
      </c:catAx>
      <c:valAx>
        <c:axId val="398272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545465"/>
        <c:axId val="20966998"/>
      </c:barChart>
      <c:catAx>
        <c:axId val="1354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6998"/>
        <c:crosses val="autoZero"/>
        <c:auto val="1"/>
        <c:lblOffset val="100"/>
        <c:noMultiLvlLbl val="0"/>
      </c:catAx>
      <c:valAx>
        <c:axId val="20966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45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18463"/>
        <c:axId val="37699652"/>
      </c:barChart>
      <c:catAx>
        <c:axId val="391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99652"/>
        <c:crosses val="autoZero"/>
        <c:auto val="1"/>
        <c:lblOffset val="100"/>
        <c:noMultiLvlLbl val="0"/>
      </c:catAx>
      <c:valAx>
        <c:axId val="3769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8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7211297"/>
        <c:axId val="61316830"/>
      </c:barChart>
      <c:catAx>
        <c:axId val="47211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16830"/>
        <c:crosses val="autoZero"/>
        <c:auto val="1"/>
        <c:lblOffset val="100"/>
        <c:noMultiLvlLbl val="0"/>
      </c:catAx>
      <c:valAx>
        <c:axId val="61316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11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977397"/>
        <c:axId val="22879394"/>
      </c:barChart>
      <c:catAx>
        <c:axId val="1797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79394"/>
        <c:crosses val="autoZero"/>
        <c:auto val="1"/>
        <c:lblOffset val="100"/>
        <c:noMultiLvlLbl val="0"/>
      </c:catAx>
      <c:valAx>
        <c:axId val="228793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7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465755"/>
        <c:axId val="40185584"/>
      </c:barChart>
      <c:catAx>
        <c:axId val="5346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5584"/>
        <c:crosses val="autoZero"/>
        <c:auto val="1"/>
        <c:lblOffset val="100"/>
        <c:noMultiLvlLbl val="0"/>
      </c:catAx>
      <c:valAx>
        <c:axId val="40185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6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401521"/>
        <c:axId val="12009134"/>
      </c:barChart>
      <c:catAx>
        <c:axId val="35401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9134"/>
        <c:crosses val="autoZero"/>
        <c:auto val="1"/>
        <c:lblOffset val="100"/>
        <c:noMultiLvlLbl val="0"/>
      </c:catAx>
      <c:valAx>
        <c:axId val="120091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01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68535"/>
        <c:axId val="58593116"/>
      </c:barChart>
      <c:catAx>
        <c:axId val="6146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3116"/>
        <c:crosses val="autoZero"/>
        <c:auto val="1"/>
        <c:lblOffset val="100"/>
        <c:noMultiLvlLbl val="0"/>
      </c:catAx>
      <c:valAx>
        <c:axId val="58593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68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10285"/>
        <c:axId val="55394426"/>
      </c:barChart>
      <c:catAx>
        <c:axId val="1741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4426"/>
        <c:crosses val="autoZero"/>
        <c:auto val="1"/>
        <c:lblOffset val="100"/>
        <c:noMultiLvlLbl val="0"/>
      </c:catAx>
      <c:valAx>
        <c:axId val="55394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1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616787"/>
        <c:axId val="31337864"/>
      </c:barChart>
      <c:catAx>
        <c:axId val="2361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37864"/>
        <c:crosses val="autoZero"/>
        <c:auto val="1"/>
        <c:lblOffset val="100"/>
        <c:noMultiLvlLbl val="0"/>
      </c:catAx>
      <c:valAx>
        <c:axId val="313378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6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561513"/>
        <c:axId val="40095238"/>
      </c:barChart>
      <c:catAx>
        <c:axId val="3256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95238"/>
        <c:crosses val="autoZero"/>
        <c:auto val="1"/>
        <c:lblOffset val="100"/>
        <c:noMultiLvlLbl val="0"/>
      </c:catAx>
      <c:valAx>
        <c:axId val="40095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1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890415"/>
        <c:axId val="11375988"/>
      </c:barChart>
      <c:catAx>
        <c:axId val="298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5988"/>
        <c:crosses val="autoZero"/>
        <c:auto val="1"/>
        <c:lblOffset val="100"/>
        <c:noMultiLvlLbl val="0"/>
      </c:catAx>
      <c:valAx>
        <c:axId val="11375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90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846629"/>
        <c:axId val="51467090"/>
      </c:barChart>
      <c:catAx>
        <c:axId val="2284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67090"/>
        <c:crosses val="autoZero"/>
        <c:auto val="1"/>
        <c:lblOffset val="100"/>
        <c:noMultiLvlLbl val="0"/>
      </c:catAx>
      <c:valAx>
        <c:axId val="51467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6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484747"/>
        <c:axId val="47452960"/>
      </c:barChart>
      <c:catAx>
        <c:axId val="5248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52960"/>
        <c:crosses val="autoZero"/>
        <c:auto val="1"/>
        <c:lblOffset val="100"/>
        <c:noMultiLvlLbl val="0"/>
      </c:catAx>
      <c:valAx>
        <c:axId val="47452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4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9339111"/>
        <c:axId val="56895756"/>
      </c:barChart>
      <c:catAx>
        <c:axId val="49339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5756"/>
        <c:crosses val="autoZero"/>
        <c:auto val="1"/>
        <c:lblOffset val="100"/>
        <c:noMultiLvlLbl val="0"/>
      </c:catAx>
      <c:valAx>
        <c:axId val="568957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39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949409"/>
        <c:axId val="9043038"/>
      </c:barChart>
      <c:catAx>
        <c:axId val="894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3038"/>
        <c:crosses val="autoZero"/>
        <c:auto val="1"/>
        <c:lblOffset val="100"/>
        <c:noMultiLvlLbl val="0"/>
      </c:catAx>
      <c:valAx>
        <c:axId val="90430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4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54407"/>
        <c:axId val="27603596"/>
      </c:barChart>
      <c:catAx>
        <c:axId val="14754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03596"/>
        <c:crosses val="autoZero"/>
        <c:auto val="1"/>
        <c:lblOffset val="100"/>
        <c:noMultiLvlLbl val="0"/>
      </c:catAx>
      <c:valAx>
        <c:axId val="276035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54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97757"/>
        <c:axId val="36418858"/>
      </c:barChart>
      <c:catAx>
        <c:axId val="60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18858"/>
        <c:crosses val="autoZero"/>
        <c:auto val="1"/>
        <c:lblOffset val="100"/>
        <c:noMultiLvlLbl val="0"/>
      </c:catAx>
      <c:valAx>
        <c:axId val="364188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957827"/>
        <c:axId val="21774264"/>
      </c:barChart>
      <c:catAx>
        <c:axId val="6957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4264"/>
        <c:crosses val="autoZero"/>
        <c:auto val="1"/>
        <c:lblOffset val="100"/>
        <c:noMultiLvlLbl val="0"/>
      </c:catAx>
      <c:valAx>
        <c:axId val="21774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7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3161689"/>
        <c:axId val="21637558"/>
      </c:barChart>
      <c:catAx>
        <c:axId val="5316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7558"/>
        <c:crosses val="autoZero"/>
        <c:auto val="1"/>
        <c:lblOffset val="100"/>
        <c:noMultiLvlLbl val="0"/>
      </c:catAx>
      <c:valAx>
        <c:axId val="21637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61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4822623"/>
        <c:axId val="49825444"/>
      </c:barChart>
      <c:catAx>
        <c:axId val="4482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25444"/>
        <c:crosses val="autoZero"/>
        <c:auto val="1"/>
        <c:lblOffset val="100"/>
        <c:noMultiLvlLbl val="0"/>
      </c:catAx>
      <c:valAx>
        <c:axId val="49825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9453205"/>
        <c:axId val="45794818"/>
      </c:barChart>
      <c:catAx>
        <c:axId val="1945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94818"/>
        <c:crosses val="autoZero"/>
        <c:auto val="1"/>
        <c:lblOffset val="100"/>
        <c:noMultiLvlLbl val="0"/>
      </c:catAx>
      <c:valAx>
        <c:axId val="45794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3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2020475"/>
        <c:axId val="13112144"/>
      </c:barChart>
      <c:catAx>
        <c:axId val="4202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2144"/>
        <c:crosses val="autoZero"/>
        <c:auto val="1"/>
        <c:lblOffset val="100"/>
        <c:noMultiLvlLbl val="0"/>
      </c:catAx>
      <c:valAx>
        <c:axId val="131121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0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1518</c:v>
                </c:pt>
                <c:pt idx="1">
                  <c:v>581</c:v>
                </c:pt>
                <c:pt idx="2">
                  <c:v>497</c:v>
                </c:pt>
                <c:pt idx="3">
                  <c:v>515</c:v>
                </c:pt>
                <c:pt idx="4">
                  <c:v>571</c:v>
                </c:pt>
                <c:pt idx="5">
                  <c:v>562</c:v>
                </c:pt>
                <c:pt idx="6">
                  <c:v>600</c:v>
                </c:pt>
                <c:pt idx="7">
                  <c:v>540</c:v>
                </c:pt>
                <c:pt idx="8">
                  <c:v>467</c:v>
                </c:pt>
                <c:pt idx="9">
                  <c:v>430</c:v>
                </c:pt>
                <c:pt idx="10">
                  <c:v>296</c:v>
                </c:pt>
                <c:pt idx="11">
                  <c:v>200</c:v>
                </c:pt>
                <c:pt idx="12">
                  <c:v>136</c:v>
                </c:pt>
                <c:pt idx="13">
                  <c:v>107</c:v>
                </c:pt>
                <c:pt idx="14">
                  <c:v>61</c:v>
                </c:pt>
                <c:pt idx="15">
                  <c:v>40</c:v>
                </c:pt>
                <c:pt idx="16">
                  <c:v>25</c:v>
                </c:pt>
                <c:pt idx="17">
                  <c:v>16</c:v>
                </c:pt>
                <c:pt idx="18">
                  <c:v>12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1518</c:v>
                </c:pt>
                <c:pt idx="1">
                  <c:v>1162</c:v>
                </c:pt>
                <c:pt idx="2">
                  <c:v>1491</c:v>
                </c:pt>
                <c:pt idx="3">
                  <c:v>2060</c:v>
                </c:pt>
                <c:pt idx="4">
                  <c:v>2855</c:v>
                </c:pt>
                <c:pt idx="5">
                  <c:v>3372</c:v>
                </c:pt>
                <c:pt idx="6">
                  <c:v>4200</c:v>
                </c:pt>
                <c:pt idx="7">
                  <c:v>4320</c:v>
                </c:pt>
                <c:pt idx="8">
                  <c:v>4203</c:v>
                </c:pt>
                <c:pt idx="9">
                  <c:v>4300</c:v>
                </c:pt>
                <c:pt idx="10">
                  <c:v>3256</c:v>
                </c:pt>
                <c:pt idx="11">
                  <c:v>2400</c:v>
                </c:pt>
                <c:pt idx="12">
                  <c:v>1768</c:v>
                </c:pt>
                <c:pt idx="13">
                  <c:v>1498</c:v>
                </c:pt>
                <c:pt idx="14">
                  <c:v>915</c:v>
                </c:pt>
                <c:pt idx="15">
                  <c:v>640</c:v>
                </c:pt>
                <c:pt idx="16">
                  <c:v>425</c:v>
                </c:pt>
                <c:pt idx="17">
                  <c:v>288</c:v>
                </c:pt>
                <c:pt idx="18">
                  <c:v>228</c:v>
                </c:pt>
                <c:pt idx="19">
                  <c:v>80</c:v>
                </c:pt>
                <c:pt idx="20">
                  <c:v>63</c:v>
                </c:pt>
                <c:pt idx="21">
                  <c:v>22</c:v>
                </c:pt>
                <c:pt idx="22">
                  <c:v>23</c:v>
                </c:pt>
                <c:pt idx="23">
                  <c:v>0</c:v>
                </c:pt>
                <c:pt idx="24">
                  <c:v>25</c:v>
                </c:pt>
              </c:numCache>
            </c:numRef>
          </c:val>
        </c:ser>
        <c:axId val="61643281"/>
        <c:axId val="2143758"/>
      </c:areaChart>
      <c:catAx>
        <c:axId val="616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758"/>
        <c:crosses val="autoZero"/>
        <c:auto val="1"/>
        <c:lblOffset val="100"/>
        <c:noMultiLvlLbl val="0"/>
      </c:catAx>
      <c:valAx>
        <c:axId val="2143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432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63660375"/>
        <c:axId val="58077628"/>
      </c:areaChart>
      <c:catAx>
        <c:axId val="63660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7628"/>
        <c:crosses val="autoZero"/>
        <c:auto val="1"/>
        <c:lblOffset val="100"/>
        <c:noMultiLvlLbl val="0"/>
      </c:catAx>
      <c:valAx>
        <c:axId val="58077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603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8089053"/>
        <c:axId val="47751082"/>
      </c:barChart>
      <c:catAx>
        <c:axId val="480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51082"/>
        <c:crosses val="autoZero"/>
        <c:auto val="1"/>
        <c:lblOffset val="100"/>
        <c:noMultiLvlLbl val="0"/>
      </c:catAx>
      <c:valAx>
        <c:axId val="47751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89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53074381"/>
        <c:axId val="16311770"/>
      </c:areaChart>
      <c:catAx>
        <c:axId val="5307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11770"/>
        <c:crosses val="autoZero"/>
        <c:auto val="1"/>
        <c:lblOffset val="100"/>
        <c:noMultiLvlLbl val="0"/>
      </c:catAx>
      <c:valAx>
        <c:axId val="1631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43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5493875"/>
        <c:axId val="29683176"/>
      </c:areaChart>
      <c:catAx>
        <c:axId val="5549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3176"/>
        <c:crosses val="autoZero"/>
        <c:auto val="1"/>
        <c:lblOffset val="100"/>
        <c:noMultiLvlLbl val="0"/>
      </c:catAx>
      <c:valAx>
        <c:axId val="29683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38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65843273"/>
        <c:axId val="57016678"/>
      </c:areaChart>
      <c:catAx>
        <c:axId val="6584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16678"/>
        <c:crosses val="autoZero"/>
        <c:auto val="1"/>
        <c:lblOffset val="100"/>
        <c:noMultiLvlLbl val="0"/>
      </c:catAx>
      <c:valAx>
        <c:axId val="57016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32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465295"/>
        <c:axId val="27939796"/>
      </c:barChart>
      <c:catAx>
        <c:axId val="5546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39796"/>
        <c:crosses val="autoZero"/>
        <c:auto val="1"/>
        <c:lblOffset val="100"/>
        <c:noMultiLvlLbl val="0"/>
      </c:catAx>
      <c:valAx>
        <c:axId val="27939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6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605957"/>
        <c:axId val="12350642"/>
      </c:barChart>
      <c:catAx>
        <c:axId val="26605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50642"/>
        <c:crosses val="autoZero"/>
        <c:auto val="1"/>
        <c:lblOffset val="100"/>
        <c:noMultiLvlLbl val="0"/>
      </c:catAx>
      <c:valAx>
        <c:axId val="12350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05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191659"/>
        <c:axId val="54275968"/>
      </c:barChart>
      <c:catAx>
        <c:axId val="1519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75968"/>
        <c:crosses val="autoZero"/>
        <c:auto val="1"/>
        <c:lblOffset val="100"/>
        <c:noMultiLvlLbl val="0"/>
      </c:catAx>
      <c:valAx>
        <c:axId val="542759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1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499713"/>
        <c:axId val="30305214"/>
      </c:barChart>
      <c:catAx>
        <c:axId val="2249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05214"/>
        <c:crosses val="autoZero"/>
        <c:auto val="1"/>
        <c:lblOffset val="100"/>
        <c:noMultiLvlLbl val="0"/>
      </c:catAx>
      <c:valAx>
        <c:axId val="303052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678727"/>
        <c:axId val="22809836"/>
      </c:barChart>
      <c:catAx>
        <c:axId val="3667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09836"/>
        <c:crosses val="autoZero"/>
        <c:auto val="1"/>
        <c:lblOffset val="100"/>
        <c:noMultiLvlLbl val="0"/>
      </c:catAx>
      <c:valAx>
        <c:axId val="22809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7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222717"/>
        <c:axId val="49795722"/>
      </c:barChart>
      <c:catAx>
        <c:axId val="4922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95722"/>
        <c:crosses val="autoZero"/>
        <c:auto val="1"/>
        <c:lblOffset val="100"/>
        <c:noMultiLvlLbl val="0"/>
      </c:catAx>
      <c:valAx>
        <c:axId val="497957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2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640163"/>
        <c:axId val="2308120"/>
      </c:barChart>
      <c:catAx>
        <c:axId val="17640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120"/>
        <c:crosses val="autoZero"/>
        <c:auto val="1"/>
        <c:lblOffset val="100"/>
        <c:noMultiLvlLbl val="0"/>
      </c:catAx>
      <c:valAx>
        <c:axId val="23081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40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7134851"/>
        <c:axId val="44613176"/>
      </c:barChart>
      <c:catAx>
        <c:axId val="2713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3176"/>
        <c:crosses val="autoZero"/>
        <c:auto val="1"/>
        <c:lblOffset val="100"/>
        <c:noMultiLvlLbl val="0"/>
      </c:catAx>
      <c:valAx>
        <c:axId val="446131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3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77593"/>
        <c:axId val="65688854"/>
      </c:barChart>
      <c:catAx>
        <c:axId val="657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8854"/>
        <c:crosses val="autoZero"/>
        <c:auto val="1"/>
        <c:lblOffset val="100"/>
        <c:noMultiLvlLbl val="0"/>
      </c:catAx>
      <c:valAx>
        <c:axId val="65688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597119"/>
        <c:axId val="17743108"/>
      </c:barChart>
      <c:catAx>
        <c:axId val="4759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3108"/>
        <c:crosses val="autoZero"/>
        <c:auto val="1"/>
        <c:lblOffset val="100"/>
        <c:noMultiLvlLbl val="0"/>
      </c:catAx>
      <c:valAx>
        <c:axId val="17743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7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587765"/>
        <c:axId val="54091618"/>
      </c:barChart>
      <c:catAx>
        <c:axId val="8587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1618"/>
        <c:crosses val="autoZero"/>
        <c:auto val="1"/>
        <c:lblOffset val="100"/>
        <c:noMultiLvlLbl val="0"/>
      </c:catAx>
      <c:valAx>
        <c:axId val="54091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87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254363"/>
        <c:axId val="15427504"/>
      </c:barChart>
      <c:catAx>
        <c:axId val="112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7504"/>
        <c:crosses val="autoZero"/>
        <c:auto val="1"/>
        <c:lblOffset val="100"/>
        <c:noMultiLvlLbl val="0"/>
      </c:catAx>
      <c:valAx>
        <c:axId val="154275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53649"/>
        <c:axId val="27663726"/>
      </c:barChart>
      <c:catAx>
        <c:axId val="15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3726"/>
        <c:crosses val="autoZero"/>
        <c:auto val="1"/>
        <c:lblOffset val="100"/>
        <c:noMultiLvlLbl val="0"/>
      </c:catAx>
      <c:valAx>
        <c:axId val="276637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3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765687"/>
        <c:axId val="58835996"/>
      </c:barChart>
      <c:catAx>
        <c:axId val="9765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5996"/>
        <c:crosses val="autoZero"/>
        <c:auto val="1"/>
        <c:lblOffset val="100"/>
        <c:noMultiLvlLbl val="0"/>
      </c:catAx>
      <c:valAx>
        <c:axId val="588359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65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225965"/>
        <c:axId val="19626810"/>
      </c:barChart>
      <c:catAx>
        <c:axId val="32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6810"/>
        <c:crosses val="autoZero"/>
        <c:auto val="1"/>
        <c:lblOffset val="100"/>
        <c:noMultiLvlLbl val="0"/>
      </c:catAx>
      <c:valAx>
        <c:axId val="19626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2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384723"/>
        <c:axId val="16916040"/>
      </c:barChart>
      <c:catAx>
        <c:axId val="563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6040"/>
        <c:crosses val="autoZero"/>
        <c:auto val="1"/>
        <c:lblOffset val="100"/>
        <c:noMultiLvlLbl val="0"/>
      </c:catAx>
      <c:valAx>
        <c:axId val="169160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245481"/>
        <c:axId val="63579334"/>
      </c:barChart>
      <c:catAx>
        <c:axId val="2524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9334"/>
        <c:crosses val="autoZero"/>
        <c:auto val="1"/>
        <c:lblOffset val="100"/>
        <c:noMultiLvlLbl val="0"/>
      </c:catAx>
      <c:valAx>
        <c:axId val="635793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134127"/>
        <c:axId val="19956276"/>
      </c:barChart>
      <c:catAx>
        <c:axId val="5313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6276"/>
        <c:crosses val="autoZero"/>
        <c:auto val="1"/>
        <c:lblOffset val="100"/>
        <c:noMultiLvlLbl val="0"/>
      </c:catAx>
      <c:valAx>
        <c:axId val="199562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34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">
      <selection activeCell="C24" sqref="C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172</v>
      </c>
      <c r="B2" s="7"/>
      <c r="C2" s="7"/>
      <c r="D2" s="8"/>
      <c r="E2" s="8"/>
      <c r="F2" s="18"/>
      <c r="G2" s="18"/>
      <c r="H2" s="18"/>
    </row>
    <row r="3" spans="1:8" ht="12.75">
      <c r="A3" s="9" t="s">
        <v>173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174</v>
      </c>
      <c r="F22" s="72"/>
      <c r="G22" s="70" t="s">
        <v>175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2372</v>
      </c>
      <c r="D24" s="141">
        <v>13318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2210</v>
      </c>
      <c r="D25" s="142">
        <v>16428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2601</v>
      </c>
      <c r="D26" s="143">
        <v>11343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7183</v>
      </c>
      <c r="D27" s="65">
        <f>SUM(D24:D26)</f>
        <v>41089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178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70">
      <selection activeCell="B36" sqref="B36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172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3583</v>
      </c>
      <c r="C7" s="35">
        <f>B7/F12</f>
        <v>0.08720095402662513</v>
      </c>
      <c r="D7" s="66">
        <f>D32+D56+D80</f>
        <v>3446</v>
      </c>
      <c r="E7" s="36">
        <f>D7/F12</f>
        <v>0.08386672832144856</v>
      </c>
      <c r="F7" s="37">
        <f aca="true" t="shared" si="0" ref="F7:G11">B7+D7</f>
        <v>7029</v>
      </c>
      <c r="G7" s="38">
        <f t="shared" si="0"/>
        <v>0.17106768234807368</v>
      </c>
    </row>
    <row r="8" spans="1:7" ht="12.75">
      <c r="A8" s="29" t="s">
        <v>10</v>
      </c>
      <c r="B8" s="67">
        <f>B33+B57+B81</f>
        <v>5898</v>
      </c>
      <c r="C8" s="39">
        <f>B8/F12</f>
        <v>0.1435420672199372</v>
      </c>
      <c r="D8" s="67">
        <f>D33+D57+D81</f>
        <v>5864</v>
      </c>
      <c r="E8" s="40">
        <f>D8/F12</f>
        <v>0.14271459514711968</v>
      </c>
      <c r="F8" s="41">
        <f t="shared" si="0"/>
        <v>11762</v>
      </c>
      <c r="G8" s="42">
        <f t="shared" si="0"/>
        <v>0.2862566623670569</v>
      </c>
    </row>
    <row r="9" spans="1:7" ht="12.75">
      <c r="A9" s="30" t="s">
        <v>11</v>
      </c>
      <c r="B9" s="67">
        <f>B34+B58+B82</f>
        <v>3055</v>
      </c>
      <c r="C9" s="39">
        <f>B9/F12</f>
        <v>0.07435079948404683</v>
      </c>
      <c r="D9" s="67">
        <f>D34+D58+D82</f>
        <v>2815</v>
      </c>
      <c r="E9" s="40">
        <f>D9/F12</f>
        <v>0.06850982014651123</v>
      </c>
      <c r="F9" s="41">
        <f t="shared" si="0"/>
        <v>5870</v>
      </c>
      <c r="G9" s="42">
        <f t="shared" si="0"/>
        <v>0.14286061963055807</v>
      </c>
    </row>
    <row r="10" spans="1:7" ht="12.75">
      <c r="A10" s="31" t="s">
        <v>12</v>
      </c>
      <c r="B10" s="67">
        <f>B35+B59+B83</f>
        <v>6729</v>
      </c>
      <c r="C10" s="39">
        <f>B10/F12</f>
        <v>0.1637664581761542</v>
      </c>
      <c r="D10" s="67">
        <f>D35+D59+D83</f>
        <v>8771</v>
      </c>
      <c r="E10" s="40">
        <f>D10/F12</f>
        <v>0.21346345737301956</v>
      </c>
      <c r="F10" s="41">
        <f t="shared" si="0"/>
        <v>15500</v>
      </c>
      <c r="G10" s="42">
        <f t="shared" si="0"/>
        <v>0.37722991554917373</v>
      </c>
    </row>
    <row r="11" spans="1:7" ht="13.5" thickBot="1">
      <c r="A11" s="32" t="s">
        <v>13</v>
      </c>
      <c r="B11" s="68">
        <f>B36+B60+B84</f>
        <v>418</v>
      </c>
      <c r="C11" s="43">
        <f>B11/F12</f>
        <v>0.010173039012874491</v>
      </c>
      <c r="D11" s="68">
        <f>D36+D60+D84</f>
        <v>510</v>
      </c>
      <c r="E11" s="44">
        <f>D11/F12</f>
        <v>0.012412081092263137</v>
      </c>
      <c r="F11" s="45">
        <f t="shared" si="0"/>
        <v>928</v>
      </c>
      <c r="G11" s="46">
        <f t="shared" si="0"/>
        <v>0.022585120105137628</v>
      </c>
    </row>
    <row r="12" spans="1:7" ht="13.5" thickBot="1">
      <c r="A12" s="34" t="s">
        <v>26</v>
      </c>
      <c r="B12" s="47">
        <f aca="true" t="shared" si="1" ref="B12:G12">SUM(B7:B11)</f>
        <v>19683</v>
      </c>
      <c r="C12" s="48">
        <f t="shared" si="1"/>
        <v>0.4790333179196378</v>
      </c>
      <c r="D12" s="47">
        <f t="shared" si="1"/>
        <v>21406</v>
      </c>
      <c r="E12" s="48">
        <f t="shared" si="1"/>
        <v>0.5209666820803621</v>
      </c>
      <c r="F12" s="47">
        <f t="shared" si="1"/>
        <v>41089</v>
      </c>
      <c r="G12" s="49">
        <f t="shared" si="1"/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1311</v>
      </c>
      <c r="C32" s="35">
        <f>B32/F37</f>
        <v>0.09843820393452471</v>
      </c>
      <c r="D32" s="155">
        <v>1236</v>
      </c>
      <c r="E32" s="36">
        <f>D32/F37</f>
        <v>0.09280672773689744</v>
      </c>
      <c r="F32" s="37">
        <f aca="true" t="shared" si="2" ref="F32:G37">B32+D32</f>
        <v>2547</v>
      </c>
      <c r="G32" s="38">
        <f t="shared" si="2"/>
        <v>0.19124493167142215</v>
      </c>
      <c r="H32" s="151"/>
      <c r="I32" s="151"/>
    </row>
    <row r="33" spans="1:9" ht="12.75">
      <c r="A33" s="302" t="s">
        <v>10</v>
      </c>
      <c r="B33" s="156">
        <v>1923</v>
      </c>
      <c r="C33" s="303">
        <f>B33/F37</f>
        <v>0.14439104970716324</v>
      </c>
      <c r="D33" s="156">
        <v>2001</v>
      </c>
      <c r="E33" s="40">
        <f>D33/F37</f>
        <v>0.1502477849526956</v>
      </c>
      <c r="F33" s="41">
        <f t="shared" si="2"/>
        <v>3924</v>
      </c>
      <c r="G33" s="42">
        <f t="shared" si="2"/>
        <v>0.29463883465985885</v>
      </c>
      <c r="H33" s="151"/>
      <c r="I33" s="151"/>
    </row>
    <row r="34" spans="1:9" ht="12.75">
      <c r="A34" s="30" t="s">
        <v>11</v>
      </c>
      <c r="B34" s="156">
        <v>951</v>
      </c>
      <c r="C34" s="39">
        <f>B34/F37</f>
        <v>0.0714071181859138</v>
      </c>
      <c r="D34" s="156">
        <v>898</v>
      </c>
      <c r="E34" s="40">
        <f>D34/F37</f>
        <v>0.06742754167292386</v>
      </c>
      <c r="F34" s="41">
        <f t="shared" si="2"/>
        <v>1849</v>
      </c>
      <c r="G34" s="42">
        <f t="shared" si="2"/>
        <v>0.13883465985883767</v>
      </c>
      <c r="H34" s="151"/>
      <c r="I34" s="151"/>
    </row>
    <row r="35" spans="1:9" ht="12.75">
      <c r="A35" s="304" t="s">
        <v>12</v>
      </c>
      <c r="B35" s="156">
        <v>2000</v>
      </c>
      <c r="C35" s="303">
        <f>B35/F37</f>
        <v>0.1501726986033939</v>
      </c>
      <c r="D35" s="156">
        <v>2736</v>
      </c>
      <c r="E35" s="40">
        <f>D35/F37</f>
        <v>0.20543625168944285</v>
      </c>
      <c r="F35" s="41">
        <f t="shared" si="2"/>
        <v>4736</v>
      </c>
      <c r="G35" s="42">
        <f t="shared" si="2"/>
        <v>0.3556089502928368</v>
      </c>
      <c r="H35"/>
      <c r="I35"/>
    </row>
    <row r="36" spans="1:9" ht="13.5" thickBot="1">
      <c r="A36" s="32" t="s">
        <v>13</v>
      </c>
      <c r="B36" s="157">
        <v>88</v>
      </c>
      <c r="C36" s="43">
        <f>B36/F37</f>
        <v>0.006607598738549332</v>
      </c>
      <c r="D36" s="157">
        <v>174</v>
      </c>
      <c r="E36" s="44">
        <f>D36/F37</f>
        <v>0.01306502477849527</v>
      </c>
      <c r="F36" s="45">
        <f t="shared" si="2"/>
        <v>262</v>
      </c>
      <c r="G36" s="46">
        <f t="shared" si="2"/>
        <v>0.019672623517044602</v>
      </c>
      <c r="H36" s="151"/>
      <c r="I36" s="151"/>
    </row>
    <row r="37" spans="1:7" ht="13.5" thickBot="1">
      <c r="A37" s="34" t="s">
        <v>128</v>
      </c>
      <c r="B37" s="47">
        <f>SUM(B32:B36)</f>
        <v>6273</v>
      </c>
      <c r="C37" s="48">
        <f>B37/F37</f>
        <v>0.471016669169545</v>
      </c>
      <c r="D37" s="47">
        <f>SUM(D32:D36)</f>
        <v>7045</v>
      </c>
      <c r="E37" s="48">
        <f>D37/F37</f>
        <v>0.528983330830455</v>
      </c>
      <c r="F37" s="47">
        <f t="shared" si="2"/>
        <v>13318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1325</v>
      </c>
      <c r="C56" s="36">
        <f>B56/F61</f>
        <v>0.08065497930362796</v>
      </c>
      <c r="D56" s="306">
        <v>1309</v>
      </c>
      <c r="E56" s="36">
        <f>D56/F61</f>
        <v>0.07968103238373508</v>
      </c>
      <c r="F56" s="37">
        <f>B56+D56</f>
        <v>2634</v>
      </c>
      <c r="G56" s="38">
        <f>F56/F61</f>
        <v>0.16033601168736303</v>
      </c>
      <c r="H56" s="16"/>
    </row>
    <row r="57" spans="1:8" ht="12.75">
      <c r="A57" s="29" t="s">
        <v>10</v>
      </c>
      <c r="B57" s="307">
        <v>2360</v>
      </c>
      <c r="C57" s="40">
        <f>B57/F61</f>
        <v>0.1436571706841977</v>
      </c>
      <c r="D57" s="307">
        <v>2384</v>
      </c>
      <c r="E57" s="40">
        <f>D57/F61</f>
        <v>0.145118091064037</v>
      </c>
      <c r="F57" s="41">
        <f>B57+D57</f>
        <v>4744</v>
      </c>
      <c r="G57" s="42">
        <f>F57/F61</f>
        <v>0.2887752617482347</v>
      </c>
      <c r="H57" s="16"/>
    </row>
    <row r="58" spans="1:7" ht="12.75">
      <c r="A58" s="30" t="s">
        <v>11</v>
      </c>
      <c r="B58" s="307">
        <v>1111</v>
      </c>
      <c r="C58" s="40">
        <f>B58/F61</f>
        <v>0.06762843925006087</v>
      </c>
      <c r="D58" s="307">
        <v>1037</v>
      </c>
      <c r="E58" s="40">
        <f>D58/F61</f>
        <v>0.06312393474555637</v>
      </c>
      <c r="F58" s="41">
        <f>B58+D58</f>
        <v>2148</v>
      </c>
      <c r="G58" s="42">
        <f>F58/F61</f>
        <v>0.13075237399561723</v>
      </c>
    </row>
    <row r="59" spans="1:8" ht="12.75">
      <c r="A59" s="31" t="s">
        <v>12</v>
      </c>
      <c r="B59" s="307">
        <v>3005</v>
      </c>
      <c r="C59" s="40">
        <v>34.42</v>
      </c>
      <c r="D59" s="307">
        <v>3442</v>
      </c>
      <c r="E59" s="40">
        <f>D59/F61</f>
        <v>0.20952033114195276</v>
      </c>
      <c r="F59" s="41">
        <f>B59+D59</f>
        <v>6447</v>
      </c>
      <c r="G59" s="42">
        <f>F59/F61</f>
        <v>0.3924397370343316</v>
      </c>
      <c r="H59" s="16"/>
    </row>
    <row r="60" spans="1:7" ht="13.5" thickBot="1">
      <c r="A60" s="32" t="s">
        <v>13</v>
      </c>
      <c r="B60" s="308">
        <v>258</v>
      </c>
      <c r="C60" s="44">
        <f>B60/F61</f>
        <v>0.015704894083272462</v>
      </c>
      <c r="D60" s="308">
        <v>197</v>
      </c>
      <c r="E60" s="44">
        <f>D60/F61</f>
        <v>0.01199172145118091</v>
      </c>
      <c r="F60" s="45">
        <f>B60+D60</f>
        <v>455</v>
      </c>
      <c r="G60" s="46">
        <f>F60/F61</f>
        <v>0.02769661553445337</v>
      </c>
    </row>
    <row r="61" spans="1:7" ht="13.5" thickBot="1">
      <c r="A61" s="34" t="s">
        <v>131</v>
      </c>
      <c r="B61" s="47">
        <f aca="true" t="shared" si="3" ref="B61:G61">SUM(B56:B60)</f>
        <v>8059</v>
      </c>
      <c r="C61" s="48">
        <f t="shared" si="3"/>
        <v>34.72764548332116</v>
      </c>
      <c r="D61" s="47">
        <f t="shared" si="3"/>
        <v>8369</v>
      </c>
      <c r="E61" s="48">
        <f t="shared" si="3"/>
        <v>0.5094351107864621</v>
      </c>
      <c r="F61" s="47">
        <f t="shared" si="3"/>
        <v>16428</v>
      </c>
      <c r="G61" s="49">
        <f t="shared" si="3"/>
        <v>1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947</v>
      </c>
      <c r="C80" s="35">
        <f>B80/F85</f>
        <v>0.08348761350612713</v>
      </c>
      <c r="D80" s="152">
        <v>901</v>
      </c>
      <c r="E80" s="36">
        <f>D80/F85</f>
        <v>0.07943224896411884</v>
      </c>
      <c r="F80" s="37">
        <f>B80+D80</f>
        <v>1848</v>
      </c>
      <c r="G80" s="38">
        <f>F80/F85</f>
        <v>0.16291986247024598</v>
      </c>
      <c r="H80" s="16"/>
    </row>
    <row r="81" spans="1:8" ht="12.75">
      <c r="A81" s="29" t="s">
        <v>10</v>
      </c>
      <c r="B81" s="153">
        <v>1615</v>
      </c>
      <c r="C81" s="39">
        <f>B81/F85</f>
        <v>0.1423785594639866</v>
      </c>
      <c r="D81" s="153">
        <v>1479</v>
      </c>
      <c r="E81" s="40">
        <f>D81/F85</f>
        <v>0.13038878603544035</v>
      </c>
      <c r="F81" s="41">
        <f>B81+D81</f>
        <v>3094</v>
      </c>
      <c r="G81" s="42">
        <f>F81/F85</f>
        <v>0.27276734549942694</v>
      </c>
      <c r="H81" s="16"/>
    </row>
    <row r="82" spans="1:7" ht="12.75">
      <c r="A82" s="30" t="s">
        <v>11</v>
      </c>
      <c r="B82" s="153">
        <v>993</v>
      </c>
      <c r="C82" s="39">
        <f>B82/F85</f>
        <v>0.08754297804813542</v>
      </c>
      <c r="D82" s="153">
        <v>880</v>
      </c>
      <c r="E82" s="40">
        <f>D82/F85</f>
        <v>0.07758088689059332</v>
      </c>
      <c r="F82" s="41">
        <f>B82+D82</f>
        <v>1873</v>
      </c>
      <c r="G82" s="42">
        <f>F82/F85</f>
        <v>0.16512386493872874</v>
      </c>
    </row>
    <row r="83" spans="1:8" ht="12.75">
      <c r="A83" s="31" t="s">
        <v>12</v>
      </c>
      <c r="B83" s="153">
        <v>1724</v>
      </c>
      <c r="C83" s="39">
        <f>B83/F85</f>
        <v>0.15198801022657146</v>
      </c>
      <c r="D83" s="153">
        <v>2593</v>
      </c>
      <c r="E83" s="40">
        <f>D83/F85</f>
        <v>0.22859913603103235</v>
      </c>
      <c r="F83" s="41">
        <f>B83+D83</f>
        <v>4317</v>
      </c>
      <c r="G83" s="42">
        <f>F83/F85</f>
        <v>0.3805871462576038</v>
      </c>
      <c r="H83" s="16"/>
    </row>
    <row r="84" spans="1:7" ht="13.5" thickBot="1">
      <c r="A84" s="32" t="s">
        <v>13</v>
      </c>
      <c r="B84" s="154">
        <v>72</v>
      </c>
      <c r="C84" s="43">
        <f>B84/F85</f>
        <v>0.006347527109230362</v>
      </c>
      <c r="D84" s="154">
        <v>139</v>
      </c>
      <c r="E84" s="44">
        <f>D84/F85</f>
        <v>0.012254253724764172</v>
      </c>
      <c r="F84" s="45">
        <f>B84+D84</f>
        <v>211</v>
      </c>
      <c r="G84" s="46">
        <f>F84/F85</f>
        <v>0.018601780833994535</v>
      </c>
    </row>
    <row r="85" spans="1:7" ht="13.5" thickBot="1">
      <c r="A85" s="34" t="s">
        <v>136</v>
      </c>
      <c r="B85" s="47">
        <f aca="true" t="shared" si="4" ref="B85:G85">SUM(B80:B84)</f>
        <v>5351</v>
      </c>
      <c r="C85" s="48">
        <f t="shared" si="4"/>
        <v>0.4717446883540509</v>
      </c>
      <c r="D85" s="47">
        <f t="shared" si="4"/>
        <v>5992</v>
      </c>
      <c r="E85" s="48">
        <f t="shared" si="4"/>
        <v>0.5282553116459491</v>
      </c>
      <c r="F85" s="47">
        <f t="shared" si="4"/>
        <v>11343</v>
      </c>
      <c r="G85" s="49">
        <f t="shared" si="4"/>
        <v>1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13319</v>
      </c>
      <c r="C6" s="267">
        <v>0</v>
      </c>
      <c r="D6" s="270">
        <v>2</v>
      </c>
      <c r="E6" s="270">
        <v>0</v>
      </c>
      <c r="F6" s="270">
        <v>0</v>
      </c>
      <c r="G6" s="270">
        <v>0</v>
      </c>
      <c r="H6" s="271">
        <v>2</v>
      </c>
      <c r="I6" s="270">
        <v>0</v>
      </c>
      <c r="J6" s="270">
        <v>0</v>
      </c>
      <c r="K6" s="270">
        <v>3</v>
      </c>
      <c r="L6" s="270">
        <v>0</v>
      </c>
      <c r="M6" s="270">
        <v>0</v>
      </c>
      <c r="N6" s="270">
        <v>0</v>
      </c>
      <c r="O6" s="270">
        <v>0</v>
      </c>
      <c r="P6" s="271">
        <v>3</v>
      </c>
      <c r="Q6" s="271">
        <f>(H6-P6)+B6</f>
        <v>13318</v>
      </c>
    </row>
    <row r="7" spans="1:17" ht="12.75">
      <c r="A7" s="264" t="s">
        <v>138</v>
      </c>
      <c r="B7" s="301">
        <v>16408</v>
      </c>
      <c r="C7" s="268" t="s">
        <v>140</v>
      </c>
      <c r="D7" s="272">
        <v>33</v>
      </c>
      <c r="E7" s="272">
        <v>21</v>
      </c>
      <c r="F7" s="272">
        <v>0</v>
      </c>
      <c r="G7" s="272">
        <v>23</v>
      </c>
      <c r="H7" s="273">
        <f>SUM(C7:G7)</f>
        <v>77</v>
      </c>
      <c r="I7" s="272">
        <v>3</v>
      </c>
      <c r="J7" s="272">
        <v>51</v>
      </c>
      <c r="K7" s="272" t="s">
        <v>140</v>
      </c>
      <c r="L7" s="272">
        <v>0</v>
      </c>
      <c r="M7" s="272">
        <v>0</v>
      </c>
      <c r="N7" s="272">
        <v>0</v>
      </c>
      <c r="O7" s="272">
        <v>3</v>
      </c>
      <c r="P7" s="273">
        <f>SUM(I7:O7)</f>
        <v>57</v>
      </c>
      <c r="Q7" s="273">
        <f>B7+H7-P7</f>
        <v>16428</v>
      </c>
    </row>
    <row r="8" spans="1:17" ht="15" customHeight="1">
      <c r="A8" s="264" t="s">
        <v>139</v>
      </c>
      <c r="B8" s="301">
        <v>11302</v>
      </c>
      <c r="C8" s="268">
        <v>29</v>
      </c>
      <c r="D8" s="272">
        <v>16</v>
      </c>
      <c r="E8" s="272" t="s">
        <v>140</v>
      </c>
      <c r="F8" s="272">
        <v>0</v>
      </c>
      <c r="G8" s="272">
        <v>0</v>
      </c>
      <c r="H8" s="273">
        <f>SUM(C8:G8)</f>
        <v>45</v>
      </c>
      <c r="I8" s="272">
        <v>0</v>
      </c>
      <c r="J8" s="272">
        <v>0</v>
      </c>
      <c r="K8" s="272">
        <v>2</v>
      </c>
      <c r="L8" s="272">
        <v>0</v>
      </c>
      <c r="M8" s="272">
        <v>0</v>
      </c>
      <c r="N8" s="272">
        <v>0</v>
      </c>
      <c r="O8" s="272">
        <v>2</v>
      </c>
      <c r="P8" s="273">
        <f>SUM(I8:O8)</f>
        <v>4</v>
      </c>
      <c r="Q8" s="273">
        <f>B8+H8-P8</f>
        <v>11343</v>
      </c>
    </row>
    <row r="9" spans="1:17" ht="12.75">
      <c r="A9" s="290" t="s">
        <v>2</v>
      </c>
      <c r="B9" s="291">
        <f aca="true" t="shared" si="0" ref="B9:Q9">SUM(B6:B8)</f>
        <v>41029</v>
      </c>
      <c r="C9" s="291">
        <f t="shared" si="0"/>
        <v>29</v>
      </c>
      <c r="D9" s="291">
        <f t="shared" si="0"/>
        <v>51</v>
      </c>
      <c r="E9" s="291">
        <f t="shared" si="0"/>
        <v>21</v>
      </c>
      <c r="F9" s="291">
        <f t="shared" si="0"/>
        <v>0</v>
      </c>
      <c r="G9" s="291">
        <f t="shared" si="0"/>
        <v>23</v>
      </c>
      <c r="H9" s="291">
        <f t="shared" si="0"/>
        <v>124</v>
      </c>
      <c r="I9" s="291">
        <f t="shared" si="0"/>
        <v>3</v>
      </c>
      <c r="J9" s="291">
        <f t="shared" si="0"/>
        <v>51</v>
      </c>
      <c r="K9" s="291">
        <f t="shared" si="0"/>
        <v>5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5</v>
      </c>
      <c r="P9" s="291">
        <f t="shared" si="0"/>
        <v>64</v>
      </c>
      <c r="Q9" s="291">
        <f t="shared" si="0"/>
        <v>41089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26 Jan 2012"</f>
        <v>As of  26 Jan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1518</v>
      </c>
      <c r="C6" s="229">
        <f>A6*B6</f>
        <v>1518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581</v>
      </c>
      <c r="C7" s="229">
        <f aca="true" t="shared" si="0" ref="C7:C30">A7*B7</f>
        <v>1162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497</v>
      </c>
      <c r="C8" s="229">
        <f t="shared" si="0"/>
        <v>1491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6:B29">B56+B103+B150</f>
        <v>515</v>
      </c>
      <c r="C9" s="229">
        <f t="shared" si="0"/>
        <v>2060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571</v>
      </c>
      <c r="C10" s="229">
        <f t="shared" si="0"/>
        <v>2855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562</v>
      </c>
      <c r="C11" s="229">
        <f t="shared" si="0"/>
        <v>3372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600</v>
      </c>
      <c r="C12" s="229">
        <f t="shared" si="0"/>
        <v>4200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540</v>
      </c>
      <c r="C13" s="229">
        <f t="shared" si="0"/>
        <v>4320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467</v>
      </c>
      <c r="C14" s="229">
        <f t="shared" si="0"/>
        <v>4203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296</v>
      </c>
      <c r="C16" s="229">
        <f t="shared" si="0"/>
        <v>3256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200</v>
      </c>
      <c r="C17" s="229">
        <f t="shared" si="0"/>
        <v>2400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136</v>
      </c>
      <c r="C18" s="229">
        <f t="shared" si="0"/>
        <v>1768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107</v>
      </c>
      <c r="C19" s="229">
        <f t="shared" si="0"/>
        <v>1498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61</v>
      </c>
      <c r="C20" s="229">
        <f t="shared" si="0"/>
        <v>915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40</v>
      </c>
      <c r="C21" s="229">
        <f t="shared" si="0"/>
        <v>640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25</v>
      </c>
      <c r="C22" s="229">
        <f t="shared" si="0"/>
        <v>425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12</v>
      </c>
      <c r="C24" s="229">
        <f t="shared" si="0"/>
        <v>228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4</v>
      </c>
      <c r="C25" s="229">
        <f t="shared" si="0"/>
        <v>80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3</v>
      </c>
      <c r="C26" s="229">
        <f t="shared" si="0"/>
        <v>63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7183</v>
      </c>
      <c r="C31" s="232">
        <f>SUM(C6:C30)</f>
        <v>41089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540</v>
      </c>
      <c r="C53" s="229">
        <f>A53*B53</f>
        <v>540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164</v>
      </c>
      <c r="C54" s="229">
        <f aca="true" t="shared" si="2" ref="C54:C70">A54*B54</f>
        <v>328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133</v>
      </c>
      <c r="C55" s="229">
        <f t="shared" si="2"/>
        <v>399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147</v>
      </c>
      <c r="C56" s="229">
        <f t="shared" si="2"/>
        <v>588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201</v>
      </c>
      <c r="C57" s="229">
        <f t="shared" si="2"/>
        <v>1005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195</v>
      </c>
      <c r="C58" s="229">
        <f t="shared" si="2"/>
        <v>1170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205</v>
      </c>
      <c r="C60" s="229">
        <f t="shared" si="2"/>
        <v>1640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180</v>
      </c>
      <c r="C61" s="229">
        <f t="shared" si="2"/>
        <v>1620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161</v>
      </c>
      <c r="C62" s="229">
        <f t="shared" si="2"/>
        <v>1610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83</v>
      </c>
      <c r="C63" s="229">
        <f t="shared" si="2"/>
        <v>913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58</v>
      </c>
      <c r="C64" s="229">
        <f t="shared" si="2"/>
        <v>696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23</v>
      </c>
      <c r="C66" s="229">
        <f t="shared" si="2"/>
        <v>322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14</v>
      </c>
      <c r="C67" s="229">
        <f t="shared" si="2"/>
        <v>210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8</v>
      </c>
      <c r="C69" s="229">
        <f t="shared" si="2"/>
        <v>136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/>
      <c r="C71" s="238"/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2372</v>
      </c>
      <c r="C78" s="232">
        <f>SUM(C53:C77)</f>
        <v>13318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192</v>
      </c>
      <c r="C100" s="254">
        <f>A100*B100</f>
        <v>192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154</v>
      </c>
      <c r="C102" s="254">
        <f t="shared" si="3"/>
        <v>462</v>
      </c>
    </row>
    <row r="103" spans="1:3" ht="12.75">
      <c r="A103" s="242">
        <v>4</v>
      </c>
      <c r="B103" s="309">
        <v>153</v>
      </c>
      <c r="C103" s="254">
        <f t="shared" si="3"/>
        <v>612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154</v>
      </c>
      <c r="C105" s="254">
        <f t="shared" si="3"/>
        <v>924</v>
      </c>
    </row>
    <row r="106" spans="1:3" ht="12.75">
      <c r="A106" s="242">
        <v>7</v>
      </c>
      <c r="B106" s="309">
        <v>174</v>
      </c>
      <c r="C106" s="254">
        <f t="shared" si="3"/>
        <v>1218</v>
      </c>
    </row>
    <row r="107" spans="1:3" ht="12.75">
      <c r="A107" s="242">
        <v>8</v>
      </c>
      <c r="B107" s="309">
        <v>190</v>
      </c>
      <c r="C107" s="254">
        <f t="shared" si="3"/>
        <v>1520</v>
      </c>
    </row>
    <row r="108" spans="1:3" ht="12.75">
      <c r="A108" s="242">
        <v>9</v>
      </c>
      <c r="B108" s="309">
        <v>164</v>
      </c>
      <c r="C108" s="254">
        <f t="shared" si="3"/>
        <v>1476</v>
      </c>
    </row>
    <row r="109" spans="1:3" ht="12.75">
      <c r="A109" s="242">
        <v>10</v>
      </c>
      <c r="B109" s="309">
        <v>180</v>
      </c>
      <c r="C109" s="254">
        <f t="shared" si="3"/>
        <v>1800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106</v>
      </c>
      <c r="C111" s="254">
        <f t="shared" si="3"/>
        <v>1272</v>
      </c>
    </row>
    <row r="112" spans="1:3" ht="12.75">
      <c r="A112" s="242">
        <v>13</v>
      </c>
      <c r="B112" s="309">
        <v>83</v>
      </c>
      <c r="C112" s="254">
        <f t="shared" si="3"/>
        <v>1079</v>
      </c>
    </row>
    <row r="113" spans="1:3" ht="12.75">
      <c r="A113" s="242">
        <v>14</v>
      </c>
      <c r="B113" s="309">
        <v>74</v>
      </c>
      <c r="C113" s="254">
        <f t="shared" si="3"/>
        <v>1036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4</v>
      </c>
      <c r="C119" s="254">
        <f t="shared" si="3"/>
        <v>80</v>
      </c>
    </row>
    <row r="120" spans="1:3" ht="12.75">
      <c r="A120" s="242">
        <v>21</v>
      </c>
      <c r="B120" s="309">
        <v>3</v>
      </c>
      <c r="C120" s="254">
        <f t="shared" si="3"/>
        <v>63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2210</v>
      </c>
      <c r="C125" s="255">
        <f>SUM(C100:C124)</f>
        <v>16428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786</v>
      </c>
      <c r="C147" s="244">
        <f>A147*B147</f>
        <v>786</v>
      </c>
    </row>
    <row r="148" spans="1:3" ht="12.75">
      <c r="A148" s="242">
        <v>2</v>
      </c>
      <c r="B148" s="244">
        <v>261</v>
      </c>
      <c r="C148" s="244">
        <f aca="true" t="shared" si="4" ref="C148:C171">A148*B148</f>
        <v>522</v>
      </c>
    </row>
    <row r="149" spans="1:3" ht="12.75">
      <c r="A149" s="242">
        <v>3</v>
      </c>
      <c r="B149" s="244">
        <v>210</v>
      </c>
      <c r="C149" s="244">
        <f t="shared" si="4"/>
        <v>630</v>
      </c>
    </row>
    <row r="150" spans="1:3" ht="12.75">
      <c r="A150" s="242">
        <v>4</v>
      </c>
      <c r="B150" s="244">
        <v>215</v>
      </c>
      <c r="C150" s="244">
        <f t="shared" si="4"/>
        <v>860</v>
      </c>
    </row>
    <row r="151" spans="1:3" ht="12.75">
      <c r="A151" s="242">
        <v>5</v>
      </c>
      <c r="B151" s="244">
        <v>219</v>
      </c>
      <c r="C151" s="244">
        <f t="shared" si="4"/>
        <v>1095</v>
      </c>
    </row>
    <row r="152" spans="1:3" ht="12.75">
      <c r="A152" s="242">
        <v>6</v>
      </c>
      <c r="B152" s="244">
        <v>213</v>
      </c>
      <c r="C152" s="244">
        <f t="shared" si="4"/>
        <v>1278</v>
      </c>
    </row>
    <row r="153" spans="1:3" ht="12.75">
      <c r="A153" s="242">
        <v>7</v>
      </c>
      <c r="B153" s="244">
        <v>214</v>
      </c>
      <c r="C153" s="244">
        <f t="shared" si="4"/>
        <v>1498</v>
      </c>
    </row>
    <row r="154" spans="1:3" ht="12.75">
      <c r="A154" s="242">
        <v>8</v>
      </c>
      <c r="B154" s="244">
        <v>145</v>
      </c>
      <c r="C154" s="244">
        <f t="shared" si="4"/>
        <v>1160</v>
      </c>
    </row>
    <row r="155" spans="1:3" ht="12.75">
      <c r="A155" s="242">
        <v>9</v>
      </c>
      <c r="B155" s="244">
        <v>123</v>
      </c>
      <c r="C155" s="244">
        <f t="shared" si="4"/>
        <v>1107</v>
      </c>
    </row>
    <row r="156" spans="1:3" ht="12.75">
      <c r="A156" s="242">
        <v>10</v>
      </c>
      <c r="B156" s="244">
        <v>89</v>
      </c>
      <c r="C156" s="244">
        <f t="shared" si="4"/>
        <v>890</v>
      </c>
    </row>
    <row r="157" spans="1:3" ht="12.75">
      <c r="A157" s="242">
        <v>11</v>
      </c>
      <c r="B157" s="244">
        <v>59</v>
      </c>
      <c r="C157" s="244">
        <f t="shared" si="4"/>
        <v>649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14</v>
      </c>
      <c r="C159" s="244">
        <f t="shared" si="4"/>
        <v>182</v>
      </c>
    </row>
    <row r="160" spans="1:3" ht="12.75">
      <c r="A160" s="242">
        <v>14</v>
      </c>
      <c r="B160" s="244">
        <v>10</v>
      </c>
      <c r="C160" s="244">
        <f t="shared" si="4"/>
        <v>140</v>
      </c>
    </row>
    <row r="161" spans="1:3" ht="12.75">
      <c r="A161" s="242">
        <v>15</v>
      </c>
      <c r="B161" s="244">
        <v>3</v>
      </c>
      <c r="C161" s="244">
        <f t="shared" si="4"/>
        <v>45</v>
      </c>
    </row>
    <row r="162" spans="1:3" ht="12.75">
      <c r="A162" s="242">
        <v>16</v>
      </c>
      <c r="B162" s="244">
        <v>2</v>
      </c>
      <c r="C162" s="244">
        <f t="shared" si="4"/>
        <v>32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2601</v>
      </c>
      <c r="C172" s="247">
        <f>SUM(C147:C171)</f>
        <v>11343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53">
      <selection activeCell="D104" sqref="D104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446</v>
      </c>
      <c r="E7" s="200">
        <f t="shared" si="0"/>
        <v>447</v>
      </c>
      <c r="F7" s="211">
        <f>D7+E7</f>
        <v>893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6091</v>
      </c>
      <c r="E8" s="251">
        <f t="shared" si="0"/>
        <v>6914</v>
      </c>
      <c r="F8" s="211">
        <f aca="true" t="shared" si="1" ref="F8:F21">D8+E8</f>
        <v>13005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423</v>
      </c>
      <c r="E9" s="251">
        <f t="shared" si="0"/>
        <v>445</v>
      </c>
      <c r="F9" s="211">
        <f t="shared" si="1"/>
        <v>868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657</v>
      </c>
      <c r="E10" s="251">
        <f t="shared" si="0"/>
        <v>687</v>
      </c>
      <c r="F10" s="211">
        <f t="shared" si="1"/>
        <v>1344</v>
      </c>
      <c r="G10" s="180"/>
    </row>
    <row r="11" spans="1:7" ht="12.75">
      <c r="A11" s="181" t="s">
        <v>92</v>
      </c>
      <c r="B11" s="185"/>
      <c r="C11" s="185"/>
      <c r="D11" s="251">
        <f t="shared" si="0"/>
        <v>818</v>
      </c>
      <c r="E11" s="251">
        <f t="shared" si="0"/>
        <v>872</v>
      </c>
      <c r="F11" s="211">
        <f t="shared" si="1"/>
        <v>1690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1286</v>
      </c>
      <c r="E12" s="251">
        <f t="shared" si="0"/>
        <v>1372</v>
      </c>
      <c r="F12" s="211">
        <f t="shared" si="1"/>
        <v>2658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1468</v>
      </c>
      <c r="E13" s="201">
        <f t="shared" si="0"/>
        <v>1615</v>
      </c>
      <c r="F13" s="211">
        <f t="shared" si="1"/>
        <v>3083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964</v>
      </c>
      <c r="E14" s="251">
        <f t="shared" si="0"/>
        <v>987</v>
      </c>
      <c r="F14" s="211">
        <f t="shared" si="1"/>
        <v>1951</v>
      </c>
      <c r="G14" s="180"/>
    </row>
    <row r="15" spans="1:7" ht="12.75">
      <c r="A15" s="184" t="s">
        <v>89</v>
      </c>
      <c r="B15" s="185"/>
      <c r="C15" s="185"/>
      <c r="D15" s="251">
        <f t="shared" si="0"/>
        <v>1899</v>
      </c>
      <c r="E15" s="251">
        <f t="shared" si="0"/>
        <v>2214</v>
      </c>
      <c r="F15" s="211">
        <f t="shared" si="1"/>
        <v>4113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2283</v>
      </c>
      <c r="E16" s="251">
        <f t="shared" si="0"/>
        <v>2322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856</v>
      </c>
      <c r="E17" s="251">
        <f t="shared" si="0"/>
        <v>985</v>
      </c>
      <c r="F17" s="211">
        <f t="shared" si="1"/>
        <v>1841</v>
      </c>
      <c r="G17" s="180"/>
    </row>
    <row r="18" spans="1:7" ht="12.75">
      <c r="A18" s="184" t="s">
        <v>160</v>
      </c>
      <c r="B18" s="185"/>
      <c r="C18" s="185"/>
      <c r="D18" s="251">
        <f t="shared" si="0"/>
        <v>1199</v>
      </c>
      <c r="E18" s="251">
        <f t="shared" si="0"/>
        <v>1184</v>
      </c>
      <c r="F18" s="211">
        <f t="shared" si="1"/>
        <v>2383</v>
      </c>
      <c r="G18" s="180"/>
    </row>
    <row r="19" spans="1:7" ht="12.75">
      <c r="A19" s="184" t="s">
        <v>161</v>
      </c>
      <c r="B19" s="182"/>
      <c r="C19" s="182"/>
      <c r="D19" s="201">
        <f t="shared" si="0"/>
        <v>115</v>
      </c>
      <c r="E19" s="201">
        <f t="shared" si="0"/>
        <v>120</v>
      </c>
      <c r="F19" s="211">
        <f t="shared" si="1"/>
        <v>235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14</v>
      </c>
      <c r="F20" s="211">
        <f t="shared" si="1"/>
        <v>19</v>
      </c>
      <c r="G20" s="180"/>
    </row>
    <row r="21" spans="1:7" ht="12.75">
      <c r="A21" s="187" t="s">
        <v>44</v>
      </c>
      <c r="B21" s="182"/>
      <c r="C21" s="182"/>
      <c r="D21" s="201">
        <f t="shared" si="0"/>
        <v>1034</v>
      </c>
      <c r="E21" s="201">
        <f t="shared" si="0"/>
        <v>1367</v>
      </c>
      <c r="F21" s="211">
        <f t="shared" si="1"/>
        <v>2401</v>
      </c>
      <c r="G21" s="180"/>
    </row>
    <row r="22" spans="1:7" ht="12.75">
      <c r="A22" s="191" t="s">
        <v>26</v>
      </c>
      <c r="B22" s="192"/>
      <c r="C22" s="193"/>
      <c r="D22" s="194">
        <f>SUM(D7:D21)</f>
        <v>19544</v>
      </c>
      <c r="E22" s="195">
        <f>SUM(E7:E21)</f>
        <v>21545</v>
      </c>
      <c r="F22" s="195">
        <f>SUM(F7:F21)</f>
        <v>41089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2980</v>
      </c>
      <c r="E45" s="251">
        <v>3493</v>
      </c>
      <c r="F45" s="211">
        <f aca="true" t="shared" si="2" ref="F45:F58">D45+E45</f>
        <v>6473</v>
      </c>
      <c r="G45" s="180"/>
    </row>
    <row r="46" spans="1:7" ht="15" customHeight="1">
      <c r="A46" s="184" t="s">
        <v>88</v>
      </c>
      <c r="B46" s="185"/>
      <c r="C46" s="185"/>
      <c r="D46" s="251">
        <v>145</v>
      </c>
      <c r="E46" s="251">
        <v>155</v>
      </c>
      <c r="F46" s="211">
        <f t="shared" si="2"/>
        <v>300</v>
      </c>
      <c r="G46" s="180"/>
    </row>
    <row r="47" spans="1:7" ht="15" customHeight="1">
      <c r="A47" s="184" t="s">
        <v>116</v>
      </c>
      <c r="B47" s="185"/>
      <c r="C47" s="185"/>
      <c r="D47" s="251">
        <v>84</v>
      </c>
      <c r="E47" s="251">
        <v>74</v>
      </c>
      <c r="F47" s="211">
        <f t="shared" si="2"/>
        <v>158</v>
      </c>
      <c r="G47" s="180"/>
    </row>
    <row r="48" spans="1:7" ht="15" customHeight="1">
      <c r="A48" s="181" t="s">
        <v>92</v>
      </c>
      <c r="B48" s="185"/>
      <c r="C48" s="185"/>
      <c r="D48" s="251">
        <v>375</v>
      </c>
      <c r="E48" s="251">
        <v>395</v>
      </c>
      <c r="F48" s="211">
        <f t="shared" si="2"/>
        <v>770</v>
      </c>
      <c r="G48" s="180"/>
    </row>
    <row r="49" spans="1:7" ht="15" customHeight="1">
      <c r="A49" s="184" t="s">
        <v>90</v>
      </c>
      <c r="B49" s="185"/>
      <c r="C49" s="185"/>
      <c r="D49" s="251">
        <v>221</v>
      </c>
      <c r="E49" s="251">
        <v>263</v>
      </c>
      <c r="F49" s="211">
        <f t="shared" si="2"/>
        <v>484</v>
      </c>
      <c r="G49" s="180"/>
    </row>
    <row r="50" spans="1:7" ht="12.75">
      <c r="A50" s="184" t="s">
        <v>117</v>
      </c>
      <c r="B50" s="182"/>
      <c r="C50" s="182"/>
      <c r="D50" s="201">
        <v>328</v>
      </c>
      <c r="E50" s="201">
        <v>336</v>
      </c>
      <c r="F50" s="211">
        <f t="shared" si="2"/>
        <v>664</v>
      </c>
      <c r="G50" s="180"/>
    </row>
    <row r="51" spans="1:7" ht="15" customHeight="1">
      <c r="A51" s="184" t="s">
        <v>91</v>
      </c>
      <c r="B51" s="182"/>
      <c r="C51" s="182"/>
      <c r="D51" s="201">
        <v>509</v>
      </c>
      <c r="E51" s="201">
        <v>578</v>
      </c>
      <c r="F51" s="211">
        <f t="shared" si="2"/>
        <v>1087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819</v>
      </c>
      <c r="F52" s="211">
        <f t="shared" si="2"/>
        <v>1521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24</v>
      </c>
      <c r="F53" s="211">
        <f t="shared" si="2"/>
        <v>37</v>
      </c>
      <c r="G53" s="180"/>
    </row>
    <row r="54" spans="1:7" ht="12.75">
      <c r="A54" s="181" t="s">
        <v>159</v>
      </c>
      <c r="B54" s="185"/>
      <c r="C54" s="185"/>
      <c r="D54" s="251">
        <v>12</v>
      </c>
      <c r="E54" s="251">
        <v>23</v>
      </c>
      <c r="F54" s="211">
        <f t="shared" si="2"/>
        <v>35</v>
      </c>
      <c r="G54" s="180"/>
    </row>
    <row r="55" spans="1:7" ht="12.75">
      <c r="A55" s="184" t="s">
        <v>160</v>
      </c>
      <c r="B55" s="185"/>
      <c r="C55" s="185"/>
      <c r="D55" s="251">
        <v>397</v>
      </c>
      <c r="E55" s="251">
        <v>467</v>
      </c>
      <c r="F55" s="211">
        <f t="shared" si="2"/>
        <v>864</v>
      </c>
      <c r="G55" s="180"/>
    </row>
    <row r="56" spans="1:7" ht="12.75">
      <c r="A56" s="184" t="s">
        <v>161</v>
      </c>
      <c r="B56" s="182"/>
      <c r="C56" s="182"/>
      <c r="D56" s="201">
        <v>47</v>
      </c>
      <c r="E56" s="201">
        <v>43</v>
      </c>
      <c r="F56" s="211">
        <f t="shared" si="2"/>
        <v>90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7</v>
      </c>
      <c r="F57" s="211">
        <f t="shared" si="2"/>
        <v>10</v>
      </c>
      <c r="G57" s="180"/>
    </row>
    <row r="58" spans="1:7" ht="12.75">
      <c r="A58" s="188" t="s">
        <v>44</v>
      </c>
      <c r="B58" s="189"/>
      <c r="C58" s="189"/>
      <c r="D58" s="202">
        <v>275</v>
      </c>
      <c r="E58" s="202">
        <v>458</v>
      </c>
      <c r="F58" s="211">
        <f t="shared" si="2"/>
        <v>733</v>
      </c>
      <c r="G58" s="180"/>
    </row>
    <row r="59" spans="1:7" ht="12.75">
      <c r="A59" s="163" t="s">
        <v>26</v>
      </c>
      <c r="B59" s="203"/>
      <c r="C59" s="204"/>
      <c r="D59" s="205">
        <f>SUM(D44:D58)</f>
        <v>6133</v>
      </c>
      <c r="E59" s="206">
        <f>SUM(E44:E58)</f>
        <v>7185</v>
      </c>
      <c r="F59" s="207">
        <f>SUM(F44:F58)</f>
        <v>13318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335</v>
      </c>
      <c r="E82" s="200">
        <v>342</v>
      </c>
      <c r="F82" s="211">
        <f>D82+E82</f>
        <v>677</v>
      </c>
      <c r="G82" s="180"/>
    </row>
    <row r="83" spans="1:7" ht="15" customHeight="1">
      <c r="A83" s="184" t="s">
        <v>115</v>
      </c>
      <c r="B83" s="185"/>
      <c r="C83" s="185"/>
      <c r="D83" s="251">
        <v>866</v>
      </c>
      <c r="E83" s="251">
        <v>904</v>
      </c>
      <c r="F83" s="211">
        <f aca="true" t="shared" si="3" ref="F83:F96">D83+E83</f>
        <v>1770</v>
      </c>
      <c r="G83" s="180"/>
    </row>
    <row r="84" spans="1:7" ht="15" customHeight="1">
      <c r="A84" s="184" t="s">
        <v>88</v>
      </c>
      <c r="B84" s="185"/>
      <c r="C84" s="185"/>
      <c r="D84" s="251">
        <v>139</v>
      </c>
      <c r="E84" s="251">
        <v>142</v>
      </c>
      <c r="F84" s="211">
        <f t="shared" si="3"/>
        <v>281</v>
      </c>
      <c r="G84" s="180"/>
    </row>
    <row r="85" spans="1:7" ht="15" customHeight="1">
      <c r="A85" s="184" t="s">
        <v>116</v>
      </c>
      <c r="B85" s="185"/>
      <c r="C85" s="185"/>
      <c r="D85" s="251">
        <v>512</v>
      </c>
      <c r="E85" s="251">
        <v>544</v>
      </c>
      <c r="F85" s="211">
        <f t="shared" si="3"/>
        <v>1056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888</v>
      </c>
      <c r="E87" s="251">
        <v>872</v>
      </c>
      <c r="F87" s="211">
        <f t="shared" si="3"/>
        <v>1760</v>
      </c>
      <c r="G87" s="180"/>
    </row>
    <row r="88" spans="1:7" ht="12.75">
      <c r="A88" s="184" t="s">
        <v>117</v>
      </c>
      <c r="B88" s="182"/>
      <c r="C88" s="182"/>
      <c r="D88" s="201">
        <v>583</v>
      </c>
      <c r="E88" s="201">
        <v>645</v>
      </c>
      <c r="F88" s="211">
        <f t="shared" si="3"/>
        <v>1228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2270</v>
      </c>
      <c r="E91" s="251">
        <v>2298</v>
      </c>
      <c r="F91" s="211">
        <f t="shared" si="3"/>
        <v>4568</v>
      </c>
      <c r="G91" s="180"/>
    </row>
    <row r="92" spans="1:7" ht="12.75">
      <c r="A92" s="181" t="s">
        <v>159</v>
      </c>
      <c r="B92" s="185"/>
      <c r="C92" s="185"/>
      <c r="D92" s="251">
        <v>844</v>
      </c>
      <c r="E92" s="251">
        <v>962</v>
      </c>
      <c r="F92" s="211">
        <f t="shared" si="3"/>
        <v>1806</v>
      </c>
      <c r="G92" s="180"/>
    </row>
    <row r="93" spans="1:7" ht="12.75">
      <c r="A93" s="184" t="s">
        <v>160</v>
      </c>
      <c r="B93" s="185"/>
      <c r="C93" s="185"/>
      <c r="D93" s="251">
        <v>421</v>
      </c>
      <c r="E93" s="251">
        <v>458</v>
      </c>
      <c r="F93" s="211">
        <f t="shared" si="3"/>
        <v>879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663</v>
      </c>
      <c r="E96" s="202">
        <v>637</v>
      </c>
      <c r="F96" s="211">
        <f t="shared" si="3"/>
        <v>1300</v>
      </c>
      <c r="G96" s="180"/>
    </row>
    <row r="97" spans="1:7" ht="12.75">
      <c r="A97" s="191" t="s">
        <v>26</v>
      </c>
      <c r="B97" s="192"/>
      <c r="C97" s="193"/>
      <c r="D97" s="194">
        <f>SUM(D82:D96)</f>
        <v>8060</v>
      </c>
      <c r="E97" s="195">
        <f>SUM(E82:E96)</f>
        <v>8368</v>
      </c>
      <c r="F97" s="196">
        <f>SUM(F82:F96)</f>
        <v>16428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2245</v>
      </c>
      <c r="E121" s="251">
        <v>2517</v>
      </c>
      <c r="F121" s="211">
        <f aca="true" t="shared" si="4" ref="F121:F134">D121+E121</f>
        <v>4762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420</v>
      </c>
      <c r="F124" s="211">
        <f t="shared" si="4"/>
        <v>808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438</v>
      </c>
      <c r="E127" s="251">
        <v>395</v>
      </c>
      <c r="F127" s="211">
        <f t="shared" si="4"/>
        <v>833</v>
      </c>
      <c r="G127" s="180"/>
    </row>
    <row r="128" spans="1:7" ht="12.75">
      <c r="A128" s="187" t="s">
        <v>89</v>
      </c>
      <c r="B128" s="185"/>
      <c r="C128" s="185"/>
      <c r="D128" s="251">
        <v>767</v>
      </c>
      <c r="E128" s="251">
        <v>954</v>
      </c>
      <c r="F128" s="211">
        <f t="shared" si="4"/>
        <v>1721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/>
      <c r="E133" s="201"/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5351</v>
      </c>
      <c r="E135" s="195">
        <f>SUM(E120:E134)</f>
        <v>5992</v>
      </c>
      <c r="F135" s="196">
        <f>SUM(D135:E135)</f>
        <v>11343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9">
      <selection activeCell="F45" sqref="F4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503</v>
      </c>
      <c r="E7" s="178">
        <f t="shared" si="0"/>
        <v>480</v>
      </c>
      <c r="F7" s="179">
        <f aca="true" t="shared" si="1" ref="F7:F16">SUM(D7:E7)</f>
        <v>983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897</v>
      </c>
      <c r="E8" s="178">
        <f t="shared" si="0"/>
        <v>985</v>
      </c>
      <c r="F8" s="179">
        <f t="shared" si="1"/>
        <v>1882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4603</v>
      </c>
      <c r="E9" s="178">
        <f t="shared" si="0"/>
        <v>5229</v>
      </c>
      <c r="F9" s="179">
        <f t="shared" si="1"/>
        <v>9832</v>
      </c>
      <c r="G9" s="180"/>
    </row>
    <row r="10" spans="1:7" ht="12.75">
      <c r="A10" s="181" t="s">
        <v>71</v>
      </c>
      <c r="B10" s="182"/>
      <c r="C10" s="183"/>
      <c r="D10" s="178">
        <f t="shared" si="0"/>
        <v>1434</v>
      </c>
      <c r="E10" s="178">
        <f t="shared" si="0"/>
        <v>1915</v>
      </c>
      <c r="F10" s="179">
        <f t="shared" si="1"/>
        <v>3349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1233</v>
      </c>
      <c r="E11" s="178">
        <f t="shared" si="0"/>
        <v>1297</v>
      </c>
      <c r="F11" s="179">
        <f t="shared" si="1"/>
        <v>2530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1145</v>
      </c>
      <c r="E12" s="178">
        <f t="shared" si="0"/>
        <v>1244</v>
      </c>
      <c r="F12" s="179">
        <f t="shared" si="1"/>
        <v>2389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1498</v>
      </c>
      <c r="E13" s="178">
        <f t="shared" si="0"/>
        <v>1747</v>
      </c>
      <c r="F13" s="179">
        <f t="shared" si="1"/>
        <v>3245</v>
      </c>
      <c r="G13" s="180"/>
    </row>
    <row r="14" spans="1:7" ht="12.75">
      <c r="A14" s="187" t="s">
        <v>75</v>
      </c>
      <c r="B14" s="182"/>
      <c r="C14" s="183"/>
      <c r="D14" s="178">
        <f t="shared" si="0"/>
        <v>7552</v>
      </c>
      <c r="E14" s="178">
        <f t="shared" si="0"/>
        <v>8040</v>
      </c>
      <c r="F14" s="179">
        <f t="shared" si="1"/>
        <v>15592</v>
      </c>
      <c r="G14" s="180"/>
    </row>
    <row r="15" spans="1:7" ht="12.75">
      <c r="A15" s="188" t="s">
        <v>76</v>
      </c>
      <c r="B15" s="189"/>
      <c r="C15" s="190"/>
      <c r="D15" s="178">
        <f t="shared" si="0"/>
        <v>632</v>
      </c>
      <c r="E15" s="178">
        <f t="shared" si="0"/>
        <v>655</v>
      </c>
      <c r="F15" s="179">
        <f t="shared" si="1"/>
        <v>1287</v>
      </c>
      <c r="G15" s="180"/>
    </row>
    <row r="16" spans="1:7" ht="12.75">
      <c r="A16" s="191" t="s">
        <v>26</v>
      </c>
      <c r="B16" s="192"/>
      <c r="C16" s="193"/>
      <c r="D16" s="194">
        <f>SUM(D7:D15)</f>
        <v>19497</v>
      </c>
      <c r="E16" s="195">
        <f>SUM(E7:E15)</f>
        <v>21592</v>
      </c>
      <c r="F16" s="195">
        <f t="shared" si="1"/>
        <v>41089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272</v>
      </c>
      <c r="E38" s="178">
        <v>247</v>
      </c>
      <c r="F38" s="179">
        <f>D38+E38</f>
        <v>519</v>
      </c>
      <c r="G38" s="180"/>
    </row>
    <row r="39" spans="1:7" ht="15" customHeight="1">
      <c r="A39" s="184" t="s">
        <v>170</v>
      </c>
      <c r="B39" s="185"/>
      <c r="C39" s="186"/>
      <c r="D39" s="178">
        <v>214</v>
      </c>
      <c r="E39" s="178">
        <v>245</v>
      </c>
      <c r="F39" s="179">
        <f aca="true" t="shared" si="2" ref="F39:F46">D39+E39</f>
        <v>459</v>
      </c>
      <c r="G39" s="180"/>
    </row>
    <row r="40" spans="1:7" ht="15" customHeight="1">
      <c r="A40" s="184" t="s">
        <v>70</v>
      </c>
      <c r="B40" s="185"/>
      <c r="C40" s="186"/>
      <c r="D40" s="178">
        <v>1828</v>
      </c>
      <c r="E40" s="178">
        <v>2225</v>
      </c>
      <c r="F40" s="179">
        <f t="shared" si="2"/>
        <v>4053</v>
      </c>
      <c r="G40" s="180"/>
    </row>
    <row r="41" spans="1:7" ht="15" customHeight="1">
      <c r="A41" s="181" t="s">
        <v>71</v>
      </c>
      <c r="B41" s="182"/>
      <c r="C41" s="183"/>
      <c r="D41" s="178">
        <v>578</v>
      </c>
      <c r="E41" s="178">
        <v>800</v>
      </c>
      <c r="F41" s="179">
        <f t="shared" si="2"/>
        <v>1378</v>
      </c>
      <c r="G41" s="180"/>
    </row>
    <row r="42" spans="1:7" ht="15" customHeight="1">
      <c r="A42" s="184" t="s">
        <v>72</v>
      </c>
      <c r="B42" s="185"/>
      <c r="C42" s="186"/>
      <c r="D42" s="178">
        <v>702</v>
      </c>
      <c r="E42" s="178">
        <v>785</v>
      </c>
      <c r="F42" s="179">
        <f t="shared" si="2"/>
        <v>1487</v>
      </c>
      <c r="G42" s="180"/>
    </row>
    <row r="43" spans="1:7" ht="12.75">
      <c r="A43" s="184" t="s">
        <v>73</v>
      </c>
      <c r="B43" s="185"/>
      <c r="C43" s="186"/>
      <c r="D43" s="178">
        <v>638</v>
      </c>
      <c r="E43" s="178">
        <v>705</v>
      </c>
      <c r="F43" s="179">
        <f t="shared" si="2"/>
        <v>1343</v>
      </c>
      <c r="G43" s="180"/>
    </row>
    <row r="44" spans="1:7" ht="15" customHeight="1">
      <c r="A44" s="184" t="s">
        <v>74</v>
      </c>
      <c r="B44" s="185"/>
      <c r="C44" s="186"/>
      <c r="D44" s="178">
        <v>754</v>
      </c>
      <c r="E44" s="178">
        <v>906</v>
      </c>
      <c r="F44" s="179">
        <f t="shared" si="2"/>
        <v>1660</v>
      </c>
      <c r="G44" s="180"/>
    </row>
    <row r="45" spans="1:7" ht="12.75">
      <c r="A45" s="187" t="s">
        <v>75</v>
      </c>
      <c r="B45" s="182"/>
      <c r="C45" s="183"/>
      <c r="D45" s="178">
        <v>716</v>
      </c>
      <c r="E45" s="178">
        <v>913</v>
      </c>
      <c r="F45" s="179">
        <f t="shared" si="2"/>
        <v>1629</v>
      </c>
      <c r="G45" s="180"/>
    </row>
    <row r="46" spans="1:7" ht="12.75">
      <c r="A46" s="188" t="s">
        <v>76</v>
      </c>
      <c r="B46" s="189"/>
      <c r="C46" s="190"/>
      <c r="D46" s="178">
        <v>384</v>
      </c>
      <c r="E46" s="178">
        <v>406</v>
      </c>
      <c r="F46" s="179">
        <f t="shared" si="2"/>
        <v>790</v>
      </c>
      <c r="G46" s="180"/>
    </row>
    <row r="47" spans="1:7" ht="12.75">
      <c r="A47" s="163" t="s">
        <v>128</v>
      </c>
      <c r="B47" s="203"/>
      <c r="C47" s="204"/>
      <c r="D47" s="205">
        <f>SUM(D38:D46)</f>
        <v>6086</v>
      </c>
      <c r="E47" s="206">
        <f>SUM(E38:E46)</f>
        <v>7232</v>
      </c>
      <c r="F47" s="207">
        <f>SUM(F38:F46)</f>
        <v>13318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115</v>
      </c>
      <c r="E70" s="178">
        <v>127</v>
      </c>
      <c r="F70" s="179">
        <f aca="true" t="shared" si="3" ref="F70:F79">SUM(D70:E70)</f>
        <v>242</v>
      </c>
      <c r="G70" s="180"/>
    </row>
    <row r="71" spans="1:7" ht="15" customHeight="1">
      <c r="A71" s="184" t="s">
        <v>170</v>
      </c>
      <c r="B71" s="185"/>
      <c r="C71" s="186"/>
      <c r="D71" s="178">
        <v>336</v>
      </c>
      <c r="E71" s="178">
        <v>354</v>
      </c>
      <c r="F71" s="179">
        <f t="shared" si="3"/>
        <v>690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1193</v>
      </c>
      <c r="F72" s="179">
        <f t="shared" si="3"/>
        <v>2360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340</v>
      </c>
      <c r="F73" s="179">
        <f t="shared" si="3"/>
        <v>575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177</v>
      </c>
      <c r="E75" s="178">
        <v>187</v>
      </c>
      <c r="F75" s="179">
        <f t="shared" si="3"/>
        <v>364</v>
      </c>
      <c r="G75" s="180"/>
    </row>
    <row r="76" spans="1:7" ht="15" customHeight="1">
      <c r="A76" s="184" t="s">
        <v>74</v>
      </c>
      <c r="B76" s="185"/>
      <c r="C76" s="186"/>
      <c r="D76" s="178">
        <v>150</v>
      </c>
      <c r="E76" s="178">
        <v>151</v>
      </c>
      <c r="F76" s="179">
        <f t="shared" si="3"/>
        <v>301</v>
      </c>
      <c r="G76" s="180"/>
    </row>
    <row r="77" spans="1:7" ht="12.75">
      <c r="A77" s="187" t="s">
        <v>75</v>
      </c>
      <c r="B77" s="182"/>
      <c r="C77" s="183"/>
      <c r="D77" s="178">
        <v>5743</v>
      </c>
      <c r="E77" s="178">
        <v>5913</v>
      </c>
      <c r="F77" s="179">
        <f t="shared" si="3"/>
        <v>11656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8060</v>
      </c>
      <c r="E79" s="195">
        <f>SUM(E70:E78)</f>
        <v>8368</v>
      </c>
      <c r="F79" s="196">
        <f t="shared" si="3"/>
        <v>16428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347</v>
      </c>
      <c r="E103" s="178">
        <v>386</v>
      </c>
      <c r="F103" s="179">
        <f t="shared" si="4"/>
        <v>733</v>
      </c>
      <c r="G103" s="180"/>
    </row>
    <row r="104" spans="1:7" ht="15" customHeight="1">
      <c r="A104" s="184" t="s">
        <v>70</v>
      </c>
      <c r="B104" s="185"/>
      <c r="C104" s="186"/>
      <c r="D104" s="178">
        <v>1608</v>
      </c>
      <c r="E104" s="178">
        <v>1811</v>
      </c>
      <c r="F104" s="179">
        <f t="shared" si="4"/>
        <v>3419</v>
      </c>
      <c r="G104" s="180"/>
    </row>
    <row r="105" spans="1:7" ht="15" customHeight="1">
      <c r="A105" s="181" t="s">
        <v>71</v>
      </c>
      <c r="B105" s="182"/>
      <c r="C105" s="183"/>
      <c r="D105" s="178">
        <v>621</v>
      </c>
      <c r="E105" s="178">
        <v>775</v>
      </c>
      <c r="F105" s="179">
        <f t="shared" si="4"/>
        <v>1396</v>
      </c>
      <c r="G105" s="180"/>
    </row>
    <row r="106" spans="1:7" ht="15" customHeight="1">
      <c r="A106" s="184" t="s">
        <v>72</v>
      </c>
      <c r="B106" s="185"/>
      <c r="C106" s="186"/>
      <c r="D106" s="178">
        <v>453</v>
      </c>
      <c r="E106" s="178">
        <v>453</v>
      </c>
      <c r="F106" s="179">
        <f t="shared" si="4"/>
        <v>906</v>
      </c>
      <c r="G106" s="180"/>
    </row>
    <row r="107" spans="1:7" ht="12.75">
      <c r="A107" s="184" t="s">
        <v>73</v>
      </c>
      <c r="B107" s="185"/>
      <c r="C107" s="186"/>
      <c r="D107" s="178">
        <v>330</v>
      </c>
      <c r="E107" s="178">
        <v>352</v>
      </c>
      <c r="F107" s="179">
        <f t="shared" si="4"/>
        <v>682</v>
      </c>
      <c r="G107" s="180"/>
    </row>
    <row r="108" spans="1:7" ht="15" customHeight="1">
      <c r="A108" s="184" t="s">
        <v>74</v>
      </c>
      <c r="B108" s="185"/>
      <c r="C108" s="186"/>
      <c r="D108" s="178">
        <v>594</v>
      </c>
      <c r="E108" s="178">
        <v>690</v>
      </c>
      <c r="F108" s="179">
        <f t="shared" si="4"/>
        <v>1284</v>
      </c>
      <c r="G108" s="180"/>
    </row>
    <row r="109" spans="1:7" ht="12.75">
      <c r="A109" s="187" t="s">
        <v>75</v>
      </c>
      <c r="B109" s="182"/>
      <c r="C109" s="183"/>
      <c r="D109" s="178">
        <v>1093</v>
      </c>
      <c r="E109" s="178">
        <v>1214</v>
      </c>
      <c r="F109" s="179">
        <f t="shared" si="4"/>
        <v>2307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5351</v>
      </c>
      <c r="E111" s="195">
        <f>SUM(E102:E110)</f>
        <v>5992</v>
      </c>
      <c r="F111" s="196">
        <f t="shared" si="4"/>
        <v>11343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2012-01-26T12:57:28Z</dcterms:modified>
  <cp:category/>
  <cp:version/>
  <cp:contentType/>
  <cp:contentStatus/>
</cp:coreProperties>
</file>