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3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<sst xmlns="http://schemas.openxmlformats.org/spreadsheetml/2006/main" count="438" uniqueCount="178">
  <si>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</si>
  <si>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</si>
  <si>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</si>
  <si>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</si>
  <si>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</si>
  <si>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</si>
  <si>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</si>
  <si>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</si>
  <si>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</si>
  <si>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</si>
  <si>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</si>
  <si>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</si>
  <si>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</si>
  <si>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</si>
  <si>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</si>
  <si>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</si>
  <si>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</si>
  <si>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</si>
  <si>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</si>
  <si>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</si>
  <si>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</si>
  <si>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</si>
  <si>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</si>
  <si>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</si>
  <si>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</si>
  <si>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</si>
  <si>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</si>
  <si>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</si>
  <si>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</si>
  <si>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</si>
  <si>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</si>
  <si>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</si>
  <si>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</si>
  <si>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</si>
  <si>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</si>
  <si>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</si>
  <si>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</si>
  <si>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</si>
  <si>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</si>
  <si>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</si>
  <si>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</si>
  <si>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</si>
  <si>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</si>
  <si>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</si>
  <si>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</si>
  <si>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</si>
  <si>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</si>
  <si>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</si>
  <si>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</si>
  <si>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</si>
  <si>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</si>
  <si>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</si>
  <si>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</si>
  <si>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</si>
  <si>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</si>
  <si>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</si>
  <si>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</si>
  <si>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</si>
  <si>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</si>
  <si>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</si>
  <si>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</si>
  <si>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</si>
  <si>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</si>
  <si>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</si>
  <si>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</si>
  <si>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</si>
  <si>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</si>
  <si>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</si>
  <si>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</si>
  <si>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</si>
  <si>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</si>
  <si>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</si>
  <si>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</si>
  <si>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</si>
  <si>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</si>
  <si>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</si>
  <si>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</si>
  <si>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</si>
  <si>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</si>
  <si>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</si>
  <si>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</si>
  <si>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</si>
  <si>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</si>
  <si>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</si>
  <si>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</si>
  <si>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</si>
  <si>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</si>
  <si>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</si>
  <si>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</si>
  <si>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</si>
  <si>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</si>
  <si>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</si>
  <si>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</si>
  <si>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</si>
  <si>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</si>
  <si>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</si>
  <si>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</si>
  <si>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</si>
  <si>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</si>
  <si>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</si>
  <si>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</si>
  <si>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</si>
  <si>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</si>
  <si>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</si>
  <si>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</si>
  <si>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</si>
  <si>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</si>
  <si>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</si>
  <si>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</si>
  <si>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</si>
  <si>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</si>
  <si>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</si>
  <si>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</si>
  <si>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</si>
  <si>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</si>
  <si>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</si>
  <si>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</si>
  <si>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</si>
  <si>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</si>
  <si>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</si>
  <si>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</si>
  <si>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</si>
  <si>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</si>
  <si>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</si>
  <si>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</si>
  <si>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</si>
  <si>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</si>
  <si>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</si>
  <si>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</si>
  <si>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</si>
  <si>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</si>
  <si>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</si>
  <si>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</si>
  <si>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</si>
  <si>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</si>
  <si>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</si>
  <si>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</si>
  <si>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</si>
  <si>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</si>
  <si>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</si>
  <si>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</si>
  <si>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</si>
  <si>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</si>
  <si>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</si>
  <si>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</si>
  <si>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</si>
  <si>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</si>
  <si>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</si>
  <si>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</si>
  <si>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</si>
  <si>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</si>
  <si>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</si>
  <si>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</si>
  <si>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</si>
  <si>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</si>
  <si>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</si>
  <si>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</si>
  <si>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</si>
  <si>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</si>
  <si>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</si>
  <si>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</si>
  <si>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</si>
  <si>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</si>
  <si>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</si>
  <si>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</si>
  <si>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</si>
  <si>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</si>
  <si>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</si>
  <si>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</si>
  <si>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</si>
  <si>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</si>
  <si>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</si>
  <si>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</si>
  <si>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</si>
  <si>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</si>
  <si>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</si>
  <si>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</si>
  <si>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Apr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</si>
</sst>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  <xf numFmtId="3" fontId="37" fillId="0" borderId="11" xfId="57" applyNumberFormat="1" applyFont="1" applyFill="1" applyBorder="1" applyAlignment="1">
      <alignment horizontal="center"/>
      <protection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>
                <c:ptCount val="5"/>
                <c:pt idx="0">
                  <c:v>Aw Barre Camp</c:v>
                </c:pt>
                <c:pt idx="1">
                  <c:v>Kebribeyah Camp</c:v>
                </c:pt>
                <c:pt idx="2">
                  <c:v>Sheder Camp</c:v>
                </c:pt>
                <c:pt idx="3">
                  <c:v>JIJIGA Transit centre</c:v>
                </c:pt>
                <c:pt idx="4">
                  <c:v>Reception Centre*</c:v>
                </c:pt>
              </c:strCache>
            </c:strRef>
          </c:cat>
          <c:val>
            <c:numRef>
              <c:f>('General Stat'!$C$24:$C$26,'General Stat'!$C$28:$C$29)</c:f>
              <c:numCache>
                <c:ptCount val="5"/>
                <c:pt idx="0">
                  <c:v>2291</c:v>
                </c:pt>
                <c:pt idx="1">
                  <c:v>2207</c:v>
                </c:pt>
                <c:pt idx="2">
                  <c:v>2610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>
                <c:ptCount val="5"/>
                <c:pt idx="0">
                  <c:v>Aw Barre Camp</c:v>
                </c:pt>
                <c:pt idx="1">
                  <c:v>Kebribeyah Camp</c:v>
                </c:pt>
                <c:pt idx="2">
                  <c:v>Sheder Camp</c:v>
                </c:pt>
                <c:pt idx="3">
                  <c:v>JIJIGA Transit centre</c:v>
                </c:pt>
                <c:pt idx="4">
                  <c:v>Reception Centre*</c:v>
                </c:pt>
              </c:strCache>
            </c:strRef>
          </c:cat>
          <c:val>
            <c:numRef>
              <c:f>('General Stat'!$D$24:$D$26,'General Stat'!$D$28:$D$29)</c:f>
              <c:numCache>
                <c:ptCount val="5"/>
                <c:pt idx="0">
                  <c:v>13509</c:v>
                </c:pt>
                <c:pt idx="1">
                  <c:v>16305</c:v>
                </c:pt>
                <c:pt idx="2">
                  <c:v>11497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591478"/>
        <c:axId val="43670119"/>
      </c:bar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670119"/>
        <c:crosses val="autoZero"/>
        <c:auto val="1"/>
        <c:lblOffset val="100"/>
        <c:noMultiLvlLbl val="0"/>
      </c:catAx>
      <c:valAx>
        <c:axId val="43670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91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1344880"/>
        <c:axId val="12103921"/>
      </c:barChart>
      <c:cat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03921"/>
        <c:crosses val="autoZero"/>
        <c:auto val="1"/>
        <c:lblOffset val="100"/>
        <c:noMultiLvlLbl val="0"/>
      </c:catAx>
      <c:valAx>
        <c:axId val="121039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4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215188"/>
        <c:axId val="6827829"/>
      </c:barChart>
      <c:catAx>
        <c:axId val="8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27829"/>
        <c:crosses val="autoZero"/>
        <c:auto val="1"/>
        <c:lblOffset val="100"/>
        <c:noMultiLvlLbl val="0"/>
      </c:catAx>
      <c:valAx>
        <c:axId val="6827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15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450462"/>
        <c:axId val="16183247"/>
      </c:bar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83247"/>
        <c:crosses val="autoZero"/>
        <c:auto val="1"/>
        <c:lblOffset val="100"/>
        <c:noMultiLvlLbl val="0"/>
      </c:catAx>
      <c:valAx>
        <c:axId val="16183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50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431496"/>
        <c:axId val="35774601"/>
      </c:bar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74601"/>
        <c:crosses val="autoZero"/>
        <c:auto val="1"/>
        <c:lblOffset val="100"/>
        <c:noMultiLvlLbl val="0"/>
      </c:catAx>
      <c:valAx>
        <c:axId val="357746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31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535954"/>
        <c:axId val="12061539"/>
      </c:bar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61539"/>
        <c:crosses val="autoZero"/>
        <c:auto val="1"/>
        <c:lblOffset val="100"/>
        <c:noMultiLvlLbl val="0"/>
      </c:catAx>
      <c:valAx>
        <c:axId val="120615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35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444988"/>
        <c:axId val="37460573"/>
      </c:barChart>
      <c:catAx>
        <c:axId val="4144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60573"/>
        <c:crosses val="autoZero"/>
        <c:auto val="1"/>
        <c:lblOffset val="100"/>
        <c:noMultiLvlLbl val="0"/>
      </c:catAx>
      <c:valAx>
        <c:axId val="374605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4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00838"/>
        <c:axId val="14407543"/>
      </c:barChart>
      <c:catAx>
        <c:axId val="160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07543"/>
        <c:crosses val="autoZero"/>
        <c:auto val="1"/>
        <c:lblOffset val="100"/>
        <c:noMultiLvlLbl val="0"/>
      </c:catAx>
      <c:valAx>
        <c:axId val="14407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559024"/>
        <c:axId val="26160305"/>
      </c:barChart>
      <c:catAx>
        <c:axId val="6255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60305"/>
        <c:crosses val="autoZero"/>
        <c:auto val="1"/>
        <c:lblOffset val="100"/>
        <c:noMultiLvlLbl val="0"/>
      </c:catAx>
      <c:valAx>
        <c:axId val="261603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116154"/>
        <c:axId val="38609931"/>
      </c:bar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09931"/>
        <c:crosses val="autoZero"/>
        <c:auto val="1"/>
        <c:lblOffset val="100"/>
        <c:noMultiLvlLbl val="0"/>
      </c:catAx>
      <c:valAx>
        <c:axId val="386099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16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945060"/>
        <c:axId val="40396677"/>
      </c:bar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96677"/>
        <c:crosses val="autoZero"/>
        <c:auto val="1"/>
        <c:lblOffset val="100"/>
        <c:noMultiLvlLbl val="0"/>
      </c:catAx>
      <c:valAx>
        <c:axId val="403966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45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025774"/>
        <c:axId val="50905375"/>
      </c:bar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05375"/>
        <c:crosses val="autoZero"/>
        <c:auto val="1"/>
        <c:lblOffset val="100"/>
        <c:noMultiLvlLbl val="0"/>
      </c:catAx>
      <c:valAx>
        <c:axId val="50905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25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1826426"/>
        <c:axId val="40893515"/>
      </c:bar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93515"/>
        <c:crosses val="autoZero"/>
        <c:auto val="1"/>
        <c:lblOffset val="100"/>
        <c:noMultiLvlLbl val="0"/>
      </c:catAx>
      <c:valAx>
        <c:axId val="408935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2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495192"/>
        <c:axId val="29694681"/>
      </c:bar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94681"/>
        <c:crosses val="autoZero"/>
        <c:auto val="1"/>
        <c:lblOffset val="100"/>
        <c:noMultiLvlLbl val="0"/>
      </c:catAx>
      <c:valAx>
        <c:axId val="29694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95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925538"/>
        <c:axId val="56458931"/>
      </c:bar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58931"/>
        <c:crosses val="autoZero"/>
        <c:auto val="1"/>
        <c:lblOffset val="100"/>
        <c:noMultiLvlLbl val="0"/>
      </c:catAx>
      <c:valAx>
        <c:axId val="564589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2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368332"/>
        <c:axId val="9770669"/>
      </c:bar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70669"/>
        <c:crosses val="autoZero"/>
        <c:auto val="1"/>
        <c:lblOffset val="100"/>
        <c:noMultiLvlLbl val="0"/>
      </c:catAx>
      <c:valAx>
        <c:axId val="97706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6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827158"/>
        <c:axId val="53226695"/>
      </c:bar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26695"/>
        <c:crosses val="autoZero"/>
        <c:auto val="1"/>
        <c:lblOffset val="100"/>
        <c:noMultiLvlLbl val="0"/>
      </c:catAx>
      <c:valAx>
        <c:axId val="532266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2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278208"/>
        <c:axId val="16395009"/>
      </c:barChart>
      <c:catAx>
        <c:axId val="927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95009"/>
        <c:crosses val="autoZero"/>
        <c:auto val="1"/>
        <c:lblOffset val="100"/>
        <c:noMultiLvlLbl val="0"/>
      </c:catAx>
      <c:valAx>
        <c:axId val="16395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7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337354"/>
        <c:axId val="52927323"/>
      </c:bar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27323"/>
        <c:crosses val="autoZero"/>
        <c:auto val="1"/>
        <c:lblOffset val="100"/>
        <c:noMultiLvlLbl val="0"/>
      </c:catAx>
      <c:valAx>
        <c:axId val="529273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3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83860"/>
        <c:axId val="59254741"/>
      </c:barChart>
      <c:catAx>
        <c:axId val="658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54741"/>
        <c:crosses val="autoZero"/>
        <c:auto val="1"/>
        <c:lblOffset val="100"/>
        <c:noMultiLvlLbl val="0"/>
      </c:catAx>
      <c:valAx>
        <c:axId val="592547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3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530622"/>
        <c:axId val="34904687"/>
      </c:barChart>
      <c:catAx>
        <c:axId val="6353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04687"/>
        <c:crosses val="autoZero"/>
        <c:auto val="1"/>
        <c:lblOffset val="100"/>
        <c:noMultiLvlLbl val="0"/>
      </c:catAx>
      <c:valAx>
        <c:axId val="349046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30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706728"/>
        <c:axId val="8707369"/>
      </c:barChart>
      <c:catAx>
        <c:axId val="4570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7369"/>
        <c:crosses val="autoZero"/>
        <c:auto val="1"/>
        <c:lblOffset val="100"/>
        <c:noMultiLvlLbl val="0"/>
      </c:catAx>
      <c:valAx>
        <c:axId val="8707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06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>
                <c:ptCount val="8"/>
                <c:pt idx="0">
                  <c:v>Child/adolescent at risk*</c:v>
                </c:pt>
                <c:pt idx="1">
                  <c:v>Woman at risk**</c:v>
                </c:pt>
                <c:pt idx="2">
                  <c:v>Serious medical Condition</c:v>
                </c:pt>
                <c:pt idx="3">
                  <c:v>Legal Protection needs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Needs'!$D$7:$D$14</c:f>
              <c:numCache>
                <c:ptCount val="8"/>
                <c:pt idx="0">
                  <c:v>4348</c:v>
                </c:pt>
                <c:pt idx="1">
                  <c:v>0</c:v>
                </c:pt>
                <c:pt idx="2">
                  <c:v>1433</c:v>
                </c:pt>
                <c:pt idx="3">
                  <c:v>779</c:v>
                </c:pt>
                <c:pt idx="4">
                  <c:v>63</c:v>
                </c:pt>
                <c:pt idx="5">
                  <c:v>1032</c:v>
                </c:pt>
                <c:pt idx="6">
                  <c:v>508</c:v>
                </c:pt>
                <c:pt idx="7">
                  <c:v>213</c:v>
                </c:pt>
              </c:numCache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>
                <c:ptCount val="8"/>
                <c:pt idx="0">
                  <c:v>Child/adolescent at risk*</c:v>
                </c:pt>
                <c:pt idx="1">
                  <c:v>Woman at risk**</c:v>
                </c:pt>
                <c:pt idx="2">
                  <c:v>Serious medical Condition</c:v>
                </c:pt>
                <c:pt idx="3">
                  <c:v>Legal Protection needs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Needs'!$E$7:$E$14</c:f>
              <c:numCache>
                <c:ptCount val="8"/>
                <c:pt idx="0">
                  <c:v>4558</c:v>
                </c:pt>
                <c:pt idx="1">
                  <c:v>3166</c:v>
                </c:pt>
                <c:pt idx="2">
                  <c:v>2514</c:v>
                </c:pt>
                <c:pt idx="3">
                  <c:v>905</c:v>
                </c:pt>
                <c:pt idx="4">
                  <c:v>862</c:v>
                </c:pt>
                <c:pt idx="5">
                  <c:v>965</c:v>
                </c:pt>
                <c:pt idx="6">
                  <c:v>589</c:v>
                </c:pt>
                <c:pt idx="7">
                  <c:v>356</c:v>
                </c:pt>
              </c:numCache>
            </c:numRef>
          </c:val>
        </c:ser>
        <c:axId val="11257458"/>
        <c:axId val="34208259"/>
      </c:bar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08259"/>
        <c:crosses val="autoZero"/>
        <c:auto val="1"/>
        <c:lblOffset val="100"/>
        <c:noMultiLvlLbl val="0"/>
      </c:catAx>
      <c:valAx>
        <c:axId val="34208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57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2497316"/>
        <c:axId val="24040389"/>
      </c:barChart>
      <c:catAx>
        <c:axId val="3249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40389"/>
        <c:crosses val="autoZero"/>
        <c:auto val="1"/>
        <c:lblOffset val="100"/>
        <c:noMultiLvlLbl val="0"/>
      </c:catAx>
      <c:valAx>
        <c:axId val="240403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97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Needs'!$D$39:$D$46</c:f>
              <c:numCache>
                <c:ptCount val="8"/>
                <c:pt idx="0">
                  <c:v>1861</c:v>
                </c:pt>
                <c:pt idx="2">
                  <c:v>379</c:v>
                </c:pt>
                <c:pt idx="3">
                  <c:v>163</c:v>
                </c:pt>
                <c:pt idx="4">
                  <c:v>25</c:v>
                </c:pt>
                <c:pt idx="5">
                  <c:v>279</c:v>
                </c:pt>
                <c:pt idx="6">
                  <c:v>129</c:v>
                </c:pt>
                <c:pt idx="7">
                  <c:v>53</c:v>
                </c:pt>
              </c:numCache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Needs'!$E$39:$E$46</c:f>
              <c:numCache>
                <c:ptCount val="8"/>
                <c:pt idx="0">
                  <c:v>1918</c:v>
                </c:pt>
                <c:pt idx="1">
                  <c:v>1287</c:v>
                </c:pt>
                <c:pt idx="2">
                  <c:v>759</c:v>
                </c:pt>
                <c:pt idx="3">
                  <c:v>178</c:v>
                </c:pt>
                <c:pt idx="4">
                  <c:v>347</c:v>
                </c:pt>
                <c:pt idx="5">
                  <c:v>287</c:v>
                </c:pt>
                <c:pt idx="6">
                  <c:v>166</c:v>
                </c:pt>
                <c:pt idx="7">
                  <c:v>119</c:v>
                </c:pt>
              </c:numCache>
            </c:numRef>
          </c:val>
        </c:ser>
        <c:axId val="39438876"/>
        <c:axId val="19405565"/>
      </c:bar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5565"/>
        <c:crosses val="autoZero"/>
        <c:auto val="1"/>
        <c:lblOffset val="100"/>
        <c:noMultiLvlLbl val="0"/>
      </c:catAx>
      <c:valAx>
        <c:axId val="19405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8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Needs'!$D$70:$D$77</c:f>
              <c:numCache>
                <c:ptCount val="8"/>
                <c:pt idx="0">
                  <c:v>1071</c:v>
                </c:pt>
                <c:pt idx="2">
                  <c:v>544</c:v>
                </c:pt>
                <c:pt idx="3">
                  <c:v>85</c:v>
                </c:pt>
                <c:pt idx="4">
                  <c:v>3</c:v>
                </c:pt>
                <c:pt idx="5">
                  <c:v>334</c:v>
                </c:pt>
                <c:pt idx="6">
                  <c:v>157</c:v>
                </c:pt>
                <c:pt idx="7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Needs'!$E$70:$E$77</c:f>
              <c:numCache>
                <c:ptCount val="8"/>
                <c:pt idx="0">
                  <c:v>1235</c:v>
                </c:pt>
                <c:pt idx="1">
                  <c:v>494</c:v>
                </c:pt>
                <c:pt idx="2">
                  <c:v>838</c:v>
                </c:pt>
                <c:pt idx="3">
                  <c:v>134</c:v>
                </c:pt>
                <c:pt idx="4">
                  <c:v>40</c:v>
                </c:pt>
                <c:pt idx="5">
                  <c:v>285</c:v>
                </c:pt>
                <c:pt idx="6">
                  <c:v>161</c:v>
                </c:pt>
                <c:pt idx="7">
                  <c:v>136</c:v>
                </c:pt>
              </c:numCache>
            </c:numRef>
          </c:val>
        </c:ser>
        <c:axId val="40432358"/>
        <c:axId val="28346903"/>
      </c:bar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46903"/>
        <c:crosses val="autoZero"/>
        <c:auto val="1"/>
        <c:lblOffset val="100"/>
        <c:noMultiLvlLbl val="0"/>
      </c:catAx>
      <c:valAx>
        <c:axId val="28346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3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Needs'!$D$101:$D$108</c:f>
              <c:numCache>
                <c:ptCount val="8"/>
                <c:pt idx="0">
                  <c:v>1416</c:v>
                </c:pt>
                <c:pt idx="2">
                  <c:v>510</c:v>
                </c:pt>
                <c:pt idx="3">
                  <c:v>531</c:v>
                </c:pt>
                <c:pt idx="4">
                  <c:v>35</c:v>
                </c:pt>
                <c:pt idx="5">
                  <c:v>419</c:v>
                </c:pt>
                <c:pt idx="6">
                  <c:v>222</c:v>
                </c:pt>
                <c:pt idx="7">
                  <c:v>40</c:v>
                </c:pt>
              </c:numCache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Needs'!$E$101:$E$108</c:f>
              <c:numCache>
                <c:ptCount val="8"/>
                <c:pt idx="0">
                  <c:v>1405</c:v>
                </c:pt>
                <c:pt idx="1">
                  <c:v>1385</c:v>
                </c:pt>
                <c:pt idx="2">
                  <c:v>917</c:v>
                </c:pt>
                <c:pt idx="3">
                  <c:v>593</c:v>
                </c:pt>
                <c:pt idx="4">
                  <c:v>475</c:v>
                </c:pt>
                <c:pt idx="5">
                  <c:v>393</c:v>
                </c:pt>
                <c:pt idx="6">
                  <c:v>262</c:v>
                </c:pt>
                <c:pt idx="7">
                  <c:v>101</c:v>
                </c:pt>
              </c:numCache>
            </c:numRef>
          </c:val>
        </c:ser>
        <c:axId val="53795536"/>
        <c:axId val="14397777"/>
      </c:bar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97777"/>
        <c:crosses val="autoZero"/>
        <c:auto val="1"/>
        <c:lblOffset val="100"/>
        <c:noMultiLvlLbl val="0"/>
      </c:catAx>
      <c:valAx>
        <c:axId val="14397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95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471130"/>
        <c:axId val="25369259"/>
      </c:bar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69259"/>
        <c:crosses val="autoZero"/>
        <c:auto val="1"/>
        <c:lblOffset val="100"/>
        <c:noMultiLvlLbl val="0"/>
      </c:catAx>
      <c:valAx>
        <c:axId val="25369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71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996740"/>
        <c:axId val="41644069"/>
      </c:bar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auto val="1"/>
        <c:lblOffset val="100"/>
        <c:noMultiLvlLbl val="0"/>
      </c:catAx>
      <c:valAx>
        <c:axId val="416440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6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252302"/>
        <c:axId val="17726399"/>
      </c:barChart>
      <c:catAx>
        <c:axId val="392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26399"/>
        <c:crosses val="autoZero"/>
        <c:auto val="1"/>
        <c:lblOffset val="100"/>
        <c:noMultiLvlLbl val="0"/>
      </c:catAx>
      <c:valAx>
        <c:axId val="177263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319864"/>
        <c:axId val="26552185"/>
      </c:bar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52185"/>
        <c:crosses val="autoZero"/>
        <c:auto val="1"/>
        <c:lblOffset val="100"/>
        <c:noMultiLvlLbl val="0"/>
      </c:catAx>
      <c:valAx>
        <c:axId val="265521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19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643074"/>
        <c:axId val="3243347"/>
      </c:bar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auto val="1"/>
        <c:lblOffset val="100"/>
        <c:noMultiLvlLbl val="0"/>
      </c:catAx>
      <c:valAx>
        <c:axId val="3243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43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190124"/>
        <c:axId val="61384525"/>
      </c:bar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84525"/>
        <c:crosses val="autoZero"/>
        <c:auto val="1"/>
        <c:lblOffset val="100"/>
        <c:noMultiLvlLbl val="0"/>
      </c:catAx>
      <c:valAx>
        <c:axId val="613845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90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589814"/>
        <c:axId val="6090599"/>
      </c:barChart>
      <c:catAx>
        <c:axId val="1558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0599"/>
        <c:crosses val="autoZero"/>
        <c:auto val="1"/>
        <c:lblOffset val="100"/>
        <c:noMultiLvlLbl val="0"/>
      </c:catAx>
      <c:valAx>
        <c:axId val="60905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8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15036910"/>
        <c:axId val="1114463"/>
      </c:barChart>
      <c:catAx>
        <c:axId val="1503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4463"/>
        <c:crosses val="autoZero"/>
        <c:auto val="1"/>
        <c:lblOffset val="100"/>
        <c:noMultiLvlLbl val="0"/>
      </c:catAx>
      <c:valAx>
        <c:axId val="11144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815392"/>
        <c:axId val="23576481"/>
      </c:bar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76481"/>
        <c:crosses val="autoZero"/>
        <c:auto val="1"/>
        <c:lblOffset val="100"/>
        <c:noMultiLvlLbl val="0"/>
      </c:catAx>
      <c:valAx>
        <c:axId val="235764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15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861738"/>
        <c:axId val="30646779"/>
      </c:bar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6779"/>
        <c:crosses val="autoZero"/>
        <c:auto val="1"/>
        <c:lblOffset val="100"/>
        <c:noMultiLvlLbl val="0"/>
      </c:catAx>
      <c:valAx>
        <c:axId val="30646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61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Needs'!$D$101:$D$108</c:f>
              <c:numCache>
                <c:ptCount val="8"/>
                <c:pt idx="0">
                  <c:v>1416</c:v>
                </c:pt>
                <c:pt idx="2">
                  <c:v>510</c:v>
                </c:pt>
                <c:pt idx="3">
                  <c:v>531</c:v>
                </c:pt>
                <c:pt idx="4">
                  <c:v>35</c:v>
                </c:pt>
                <c:pt idx="5">
                  <c:v>419</c:v>
                </c:pt>
                <c:pt idx="6">
                  <c:v>222</c:v>
                </c:pt>
                <c:pt idx="7">
                  <c:v>40</c:v>
                </c:pt>
              </c:numCache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Needs'!$E$101:$E$108</c:f>
              <c:numCache>
                <c:ptCount val="8"/>
                <c:pt idx="0">
                  <c:v>1405</c:v>
                </c:pt>
                <c:pt idx="1">
                  <c:v>1385</c:v>
                </c:pt>
                <c:pt idx="2">
                  <c:v>917</c:v>
                </c:pt>
                <c:pt idx="3">
                  <c:v>593</c:v>
                </c:pt>
                <c:pt idx="4">
                  <c:v>475</c:v>
                </c:pt>
                <c:pt idx="5">
                  <c:v>393</c:v>
                </c:pt>
                <c:pt idx="6">
                  <c:v>262</c:v>
                </c:pt>
                <c:pt idx="7">
                  <c:v>101</c:v>
                </c:pt>
              </c:numCache>
            </c:numRef>
          </c:val>
        </c:ser>
        <c:axId val="7385556"/>
        <c:axId val="66470005"/>
      </c:barChart>
      <c:catAx>
        <c:axId val="738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70005"/>
        <c:crosses val="autoZero"/>
        <c:auto val="1"/>
        <c:lblOffset val="100"/>
        <c:noMultiLvlLbl val="0"/>
      </c:catAx>
      <c:valAx>
        <c:axId val="66470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8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1359134"/>
        <c:axId val="15361295"/>
      </c:bar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1295"/>
        <c:crosses val="autoZero"/>
        <c:auto val="1"/>
        <c:lblOffset val="100"/>
        <c:noMultiLvlLbl val="0"/>
      </c:catAx>
      <c:valAx>
        <c:axId val="15361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59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033928"/>
        <c:axId val="36305353"/>
      </c:barChart>
      <c:catAx>
        <c:axId val="403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05353"/>
        <c:crosses val="autoZero"/>
        <c:auto val="1"/>
        <c:lblOffset val="100"/>
        <c:noMultiLvlLbl val="0"/>
      </c:catAx>
      <c:valAx>
        <c:axId val="363053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3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8312722"/>
        <c:axId val="55052451"/>
      </c:bar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52451"/>
        <c:crosses val="autoZero"/>
        <c:auto val="1"/>
        <c:lblOffset val="100"/>
        <c:noMultiLvlLbl val="0"/>
      </c:catAx>
      <c:valAx>
        <c:axId val="550524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2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5710012"/>
        <c:axId val="30063517"/>
      </c:bar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63517"/>
        <c:crosses val="autoZero"/>
        <c:auto val="1"/>
        <c:lblOffset val="100"/>
        <c:noMultiLvlLbl val="0"/>
      </c:catAx>
      <c:valAx>
        <c:axId val="300635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10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36198"/>
        <c:axId val="19225783"/>
      </c:barChart>
      <c:catAx>
        <c:axId val="2136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25783"/>
        <c:crosses val="autoZero"/>
        <c:auto val="1"/>
        <c:lblOffset val="100"/>
        <c:noMultiLvlLbl val="0"/>
      </c:catAx>
      <c:valAx>
        <c:axId val="19225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6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814320"/>
        <c:axId val="13784561"/>
      </c:bar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84561"/>
        <c:crosses val="autoZero"/>
        <c:auto val="1"/>
        <c:lblOffset val="100"/>
        <c:noMultiLvlLbl val="0"/>
      </c:catAx>
      <c:valAx>
        <c:axId val="13784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14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952186"/>
        <c:axId val="42807627"/>
      </c:bar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07627"/>
        <c:crosses val="autoZero"/>
        <c:auto val="1"/>
        <c:lblOffset val="100"/>
        <c:noMultiLvlLbl val="0"/>
      </c:catAx>
      <c:valAx>
        <c:axId val="428076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52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10030168"/>
        <c:axId val="23162649"/>
      </c:barChart>
      <c:catAx>
        <c:axId val="100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62649"/>
        <c:crosses val="autoZero"/>
        <c:auto val="1"/>
        <c:lblOffset val="100"/>
        <c:noMultiLvlLbl val="0"/>
      </c:catAx>
      <c:valAx>
        <c:axId val="231626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3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724324"/>
        <c:axId val="44865733"/>
      </c:bar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65733"/>
        <c:crosses val="autoZero"/>
        <c:auto val="1"/>
        <c:lblOffset val="100"/>
        <c:noMultiLvlLbl val="0"/>
      </c:catAx>
      <c:valAx>
        <c:axId val="448657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2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38414"/>
        <c:axId val="10245727"/>
      </c:barChart>
      <c:catAx>
        <c:axId val="113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5727"/>
        <c:crosses val="autoZero"/>
        <c:auto val="1"/>
        <c:lblOffset val="100"/>
        <c:noMultiLvlLbl val="0"/>
      </c:catAx>
      <c:valAx>
        <c:axId val="10245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102680"/>
        <c:axId val="24597529"/>
      </c:bar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02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051170"/>
        <c:axId val="46242803"/>
      </c:bar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42803"/>
        <c:crosses val="autoZero"/>
        <c:auto val="1"/>
        <c:lblOffset val="100"/>
        <c:noMultiLvlLbl val="0"/>
      </c:catAx>
      <c:valAx>
        <c:axId val="462428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51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532044"/>
        <c:axId val="54679533"/>
      </c:barChart>
      <c:catAx>
        <c:axId val="135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79533"/>
        <c:crosses val="autoZero"/>
        <c:auto val="1"/>
        <c:lblOffset val="100"/>
        <c:noMultiLvlLbl val="0"/>
      </c:catAx>
      <c:valAx>
        <c:axId val="54679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3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353750"/>
        <c:axId val="66966023"/>
      </c:barChart>
      <c:catAx>
        <c:axId val="2235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6023"/>
        <c:crosses val="autoZero"/>
        <c:auto val="1"/>
        <c:lblOffset val="100"/>
        <c:noMultiLvlLbl val="0"/>
      </c:catAx>
      <c:valAx>
        <c:axId val="66966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53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823296"/>
        <c:axId val="55538753"/>
      </c:barChart>
      <c:catAx>
        <c:axId val="6582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38753"/>
        <c:crosses val="autoZero"/>
        <c:auto val="1"/>
        <c:lblOffset val="100"/>
        <c:noMultiLvlLbl val="0"/>
      </c:catAx>
      <c:valAx>
        <c:axId val="55538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23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086730"/>
        <c:axId val="2345115"/>
      </c:barChart>
      <c:catAx>
        <c:axId val="3008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5115"/>
        <c:crosses val="autoZero"/>
        <c:auto val="1"/>
        <c:lblOffset val="100"/>
        <c:noMultiLvlLbl val="0"/>
      </c:catAx>
      <c:valAx>
        <c:axId val="23451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86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106036"/>
        <c:axId val="55736597"/>
      </c:bar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36597"/>
        <c:crosses val="autoZero"/>
        <c:auto val="1"/>
        <c:lblOffset val="100"/>
        <c:noMultiLvlLbl val="0"/>
      </c:catAx>
      <c:valAx>
        <c:axId val="557365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06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867326"/>
        <c:axId val="18370479"/>
      </c:bar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0479"/>
        <c:crosses val="autoZero"/>
        <c:auto val="1"/>
        <c:lblOffset val="100"/>
        <c:noMultiLvlLbl val="0"/>
      </c:catAx>
      <c:valAx>
        <c:axId val="183704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7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137250"/>
        <c:axId val="64235251"/>
      </c:barChart>
      <c:catAx>
        <c:axId val="71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35251"/>
        <c:crosses val="autoZero"/>
        <c:auto val="1"/>
        <c:lblOffset val="100"/>
        <c:noMultiLvlLbl val="0"/>
      </c:catAx>
      <c:valAx>
        <c:axId val="64235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3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116584"/>
        <c:axId val="11613801"/>
      </c:bar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13801"/>
        <c:crosses val="autoZero"/>
        <c:auto val="1"/>
        <c:lblOffset val="100"/>
        <c:noMultiLvlLbl val="0"/>
      </c:catAx>
      <c:valAx>
        <c:axId val="11613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1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415346"/>
        <c:axId val="1193795"/>
      </c:bar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3795"/>
        <c:crosses val="autoZero"/>
        <c:auto val="1"/>
        <c:lblOffset val="100"/>
        <c:noMultiLvlLbl val="0"/>
      </c:catAx>
      <c:valAx>
        <c:axId val="11937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15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744156"/>
        <c:axId val="29588541"/>
      </c:bar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88541"/>
        <c:crosses val="autoZero"/>
        <c:auto val="1"/>
        <c:lblOffset val="100"/>
        <c:noMultiLvlLbl val="0"/>
      </c:catAx>
      <c:valAx>
        <c:axId val="295885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44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970278"/>
        <c:axId val="47861591"/>
      </c:bar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61591"/>
        <c:crosses val="autoZero"/>
        <c:auto val="1"/>
        <c:lblOffset val="100"/>
        <c:noMultiLvlLbl val="0"/>
      </c:catAx>
      <c:valAx>
        <c:axId val="478615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0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101136"/>
        <c:axId val="51583633"/>
      </c:bar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83633"/>
        <c:crosses val="autoZero"/>
        <c:auto val="1"/>
        <c:lblOffset val="100"/>
        <c:noMultiLvlLbl val="0"/>
      </c:catAx>
      <c:valAx>
        <c:axId val="51583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01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599514"/>
        <c:axId val="17524715"/>
      </c:bar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24715"/>
        <c:crosses val="autoZero"/>
        <c:auto val="1"/>
        <c:lblOffset val="100"/>
        <c:noMultiLvlLbl val="0"/>
      </c:catAx>
      <c:valAx>
        <c:axId val="17524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9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504708"/>
        <c:axId val="10215781"/>
      </c:barChart>
      <c:catAx>
        <c:axId val="2350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15781"/>
        <c:crosses val="autoZero"/>
        <c:auto val="1"/>
        <c:lblOffset val="100"/>
        <c:noMultiLvlLbl val="0"/>
      </c:catAx>
      <c:valAx>
        <c:axId val="10215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04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833166"/>
        <c:axId val="22171903"/>
      </c:bar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71903"/>
        <c:crosses val="autoZero"/>
        <c:auto val="1"/>
        <c:lblOffset val="100"/>
        <c:noMultiLvlLbl val="0"/>
      </c:catAx>
      <c:valAx>
        <c:axId val="221719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3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329400"/>
        <c:axId val="51093689"/>
      </c:bar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93689"/>
        <c:crosses val="autoZero"/>
        <c:auto val="1"/>
        <c:lblOffset val="100"/>
        <c:noMultiLvlLbl val="0"/>
      </c:catAx>
      <c:valAx>
        <c:axId val="510936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29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190018"/>
        <c:axId val="44948115"/>
      </c:bar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48115"/>
        <c:crosses val="autoZero"/>
        <c:auto val="1"/>
        <c:lblOffset val="100"/>
        <c:noMultiLvlLbl val="0"/>
      </c:catAx>
      <c:valAx>
        <c:axId val="44948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90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246348"/>
        <c:axId val="35672813"/>
      </c:bar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72813"/>
        <c:crosses val="autoZero"/>
        <c:auto val="1"/>
        <c:lblOffset val="100"/>
        <c:noMultiLvlLbl val="0"/>
      </c:catAx>
      <c:valAx>
        <c:axId val="356728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46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79852"/>
        <c:axId val="16918669"/>
      </c:bar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18669"/>
        <c:crosses val="autoZero"/>
        <c:auto val="1"/>
        <c:lblOffset val="100"/>
        <c:noMultiLvlLbl val="0"/>
      </c:catAx>
      <c:valAx>
        <c:axId val="169186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9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050294"/>
        <c:axId val="28234919"/>
      </c:bar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34919"/>
        <c:crosses val="autoZero"/>
        <c:auto val="1"/>
        <c:lblOffset val="100"/>
        <c:noMultiLvlLbl val="0"/>
      </c:catAx>
      <c:valAx>
        <c:axId val="282349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0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787680"/>
        <c:axId val="5327073"/>
      </c:bar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7073"/>
        <c:crosses val="autoZero"/>
        <c:auto val="1"/>
        <c:lblOffset val="100"/>
        <c:noMultiLvlLbl val="0"/>
      </c:catAx>
      <c:valAx>
        <c:axId val="53270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87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943658"/>
        <c:axId val="28839739"/>
      </c:bar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39739"/>
        <c:crosses val="autoZero"/>
        <c:auto val="1"/>
        <c:lblOffset val="100"/>
        <c:noMultiLvlLbl val="0"/>
      </c:catAx>
      <c:valAx>
        <c:axId val="28839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43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231060"/>
        <c:axId val="54317493"/>
      </c:bar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1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095390"/>
        <c:axId val="37640783"/>
      </c:bar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40783"/>
        <c:crosses val="autoZero"/>
        <c:auto val="1"/>
        <c:lblOffset val="100"/>
        <c:noMultiLvlLbl val="0"/>
      </c:catAx>
      <c:valAx>
        <c:axId val="376407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5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22728"/>
        <c:axId val="29004553"/>
      </c:bar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04553"/>
        <c:crosses val="autoZero"/>
        <c:auto val="1"/>
        <c:lblOffset val="100"/>
        <c:noMultiLvlLbl val="0"/>
      </c:catAx>
      <c:valAx>
        <c:axId val="290045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2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714386"/>
        <c:axId val="558563"/>
      </c:bar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563"/>
        <c:crosses val="autoZero"/>
        <c:auto val="1"/>
        <c:lblOffset val="100"/>
        <c:noMultiLvlLbl val="0"/>
      </c:catAx>
      <c:valAx>
        <c:axId val="5585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4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27068"/>
        <c:axId val="45243613"/>
      </c:bar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43613"/>
        <c:crosses val="autoZero"/>
        <c:auto val="1"/>
        <c:lblOffset val="100"/>
        <c:noMultiLvlLbl val="0"/>
      </c:catAx>
      <c:valAx>
        <c:axId val="45243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7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39334"/>
        <c:axId val="40854007"/>
      </c:bar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54007"/>
        <c:crosses val="autoZero"/>
        <c:auto val="1"/>
        <c:lblOffset val="100"/>
        <c:noMultiLvlLbl val="0"/>
      </c:catAx>
      <c:valAx>
        <c:axId val="408540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619862"/>
        <c:axId val="3816711"/>
      </c:bar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6711"/>
        <c:crosses val="autoZero"/>
        <c:auto val="1"/>
        <c:lblOffset val="100"/>
        <c:noMultiLvlLbl val="0"/>
      </c:catAx>
      <c:valAx>
        <c:axId val="38167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1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141744"/>
        <c:axId val="20840241"/>
      </c:bar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40241"/>
        <c:crosses val="autoZero"/>
        <c:auto val="1"/>
        <c:lblOffset val="100"/>
        <c:noMultiLvlLbl val="0"/>
      </c:catAx>
      <c:valAx>
        <c:axId val="208402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41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344442"/>
        <c:axId val="10337931"/>
      </c:barChart>
      <c:catAx>
        <c:axId val="5334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7931"/>
        <c:crosses val="autoZero"/>
        <c:auto val="1"/>
        <c:lblOffset val="100"/>
        <c:noMultiLvlLbl val="0"/>
      </c:catAx>
      <c:valAx>
        <c:axId val="103379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932516"/>
        <c:axId val="32066053"/>
      </c:bar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66053"/>
        <c:crosses val="autoZero"/>
        <c:auto val="1"/>
        <c:lblOffset val="100"/>
        <c:noMultiLvlLbl val="0"/>
      </c:catAx>
      <c:valAx>
        <c:axId val="32066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32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Origins!$D$7:$D$21</c:f>
              <c:numCache>
                <c:ptCount val="15"/>
                <c:pt idx="0">
                  <c:v>466</c:v>
                </c:pt>
                <c:pt idx="1">
                  <c:v>6119</c:v>
                </c:pt>
                <c:pt idx="2">
                  <c:v>416</c:v>
                </c:pt>
                <c:pt idx="3">
                  <c:v>654</c:v>
                </c:pt>
                <c:pt idx="4">
                  <c:v>811</c:v>
                </c:pt>
                <c:pt idx="5">
                  <c:v>1307</c:v>
                </c:pt>
                <c:pt idx="6">
                  <c:v>1478</c:v>
                </c:pt>
                <c:pt idx="7">
                  <c:v>950</c:v>
                </c:pt>
                <c:pt idx="8">
                  <c:v>1951</c:v>
                </c:pt>
                <c:pt idx="9">
                  <c:v>2279</c:v>
                </c:pt>
                <c:pt idx="10">
                  <c:v>846</c:v>
                </c:pt>
                <c:pt idx="11">
                  <c:v>1217</c:v>
                </c:pt>
                <c:pt idx="12">
                  <c:v>110</c:v>
                </c:pt>
                <c:pt idx="13">
                  <c:v>5</c:v>
                </c:pt>
                <c:pt idx="14">
                  <c:v>1187</c:v>
                </c:pt>
              </c:numCache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Origins!$E$7:$E$21</c:f>
              <c:numCache>
                <c:ptCount val="15"/>
                <c:pt idx="0">
                  <c:v>448</c:v>
                </c:pt>
                <c:pt idx="1">
                  <c:v>6909</c:v>
                </c:pt>
                <c:pt idx="2">
                  <c:v>441</c:v>
                </c:pt>
                <c:pt idx="3">
                  <c:v>687</c:v>
                </c:pt>
                <c:pt idx="4">
                  <c:v>886</c:v>
                </c:pt>
                <c:pt idx="5">
                  <c:v>1375</c:v>
                </c:pt>
                <c:pt idx="6">
                  <c:v>1621</c:v>
                </c:pt>
                <c:pt idx="7">
                  <c:v>985</c:v>
                </c:pt>
                <c:pt idx="8">
                  <c:v>2236</c:v>
                </c:pt>
                <c:pt idx="9">
                  <c:v>2319</c:v>
                </c:pt>
                <c:pt idx="10">
                  <c:v>966</c:v>
                </c:pt>
                <c:pt idx="11">
                  <c:v>1177</c:v>
                </c:pt>
                <c:pt idx="12">
                  <c:v>111</c:v>
                </c:pt>
                <c:pt idx="13">
                  <c:v>15</c:v>
                </c:pt>
                <c:pt idx="14">
                  <c:v>1339</c:v>
                </c:pt>
              </c:numCache>
            </c:numRef>
          </c:val>
        </c:ser>
        <c:axId val="20159022"/>
        <c:axId val="47213471"/>
      </c:bar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13471"/>
        <c:crosses val="autoZero"/>
        <c:auto val="1"/>
        <c:lblOffset val="100"/>
        <c:noMultiLvlLbl val="0"/>
      </c:catAx>
      <c:valAx>
        <c:axId val="47213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5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Origins!$D$44:$D$58</c:f>
              <c:numCache>
                <c:ptCount val="15"/>
                <c:pt idx="0">
                  <c:v>58</c:v>
                </c:pt>
                <c:pt idx="1">
                  <c:v>3005</c:v>
                </c:pt>
                <c:pt idx="2">
                  <c:v>141</c:v>
                </c:pt>
                <c:pt idx="3">
                  <c:v>86</c:v>
                </c:pt>
                <c:pt idx="4">
                  <c:v>368</c:v>
                </c:pt>
                <c:pt idx="5">
                  <c:v>224</c:v>
                </c:pt>
                <c:pt idx="6">
                  <c:v>331</c:v>
                </c:pt>
                <c:pt idx="7">
                  <c:v>490</c:v>
                </c:pt>
                <c:pt idx="8">
                  <c:v>732</c:v>
                </c:pt>
                <c:pt idx="9">
                  <c:v>14</c:v>
                </c:pt>
                <c:pt idx="10">
                  <c:v>11</c:v>
                </c:pt>
                <c:pt idx="11">
                  <c:v>411</c:v>
                </c:pt>
                <c:pt idx="12">
                  <c:v>39</c:v>
                </c:pt>
                <c:pt idx="13">
                  <c:v>3</c:v>
                </c:pt>
                <c:pt idx="14">
                  <c:v>438</c:v>
                </c:pt>
              </c:numCache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Origins!$E$44:$E$58</c:f>
              <c:numCache>
                <c:ptCount val="15"/>
                <c:pt idx="0">
                  <c:v>58</c:v>
                </c:pt>
                <c:pt idx="1">
                  <c:v>3473</c:v>
                </c:pt>
                <c:pt idx="2">
                  <c:v>158</c:v>
                </c:pt>
                <c:pt idx="3">
                  <c:v>81</c:v>
                </c:pt>
                <c:pt idx="4">
                  <c:v>401</c:v>
                </c:pt>
                <c:pt idx="5">
                  <c:v>267</c:v>
                </c:pt>
                <c:pt idx="6">
                  <c:v>329</c:v>
                </c:pt>
                <c:pt idx="7">
                  <c:v>565</c:v>
                </c:pt>
                <c:pt idx="8">
                  <c:v>825</c:v>
                </c:pt>
                <c:pt idx="9">
                  <c:v>26</c:v>
                </c:pt>
                <c:pt idx="10">
                  <c:v>24</c:v>
                </c:pt>
                <c:pt idx="11">
                  <c:v>468</c:v>
                </c:pt>
                <c:pt idx="12">
                  <c:v>30</c:v>
                </c:pt>
                <c:pt idx="13">
                  <c:v>8</c:v>
                </c:pt>
                <c:pt idx="14">
                  <c:v>445</c:v>
                </c:pt>
              </c:numCache>
            </c:numRef>
          </c:val>
        </c:ser>
        <c:axId val="22268056"/>
        <c:axId val="66194777"/>
      </c:bar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94777"/>
        <c:crosses val="autoZero"/>
        <c:auto val="1"/>
        <c:lblOffset val="100"/>
        <c:noMultiLvlLbl val="0"/>
      </c:catAx>
      <c:valAx>
        <c:axId val="66194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68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Origins!$D$82:$D$96</c:f>
              <c:numCache>
                <c:ptCount val="15"/>
                <c:pt idx="0">
                  <c:v>339</c:v>
                </c:pt>
                <c:pt idx="1">
                  <c:v>853</c:v>
                </c:pt>
                <c:pt idx="2">
                  <c:v>136</c:v>
                </c:pt>
                <c:pt idx="3">
                  <c:v>507</c:v>
                </c:pt>
                <c:pt idx="4">
                  <c:v>54</c:v>
                </c:pt>
                <c:pt idx="5">
                  <c:v>884</c:v>
                </c:pt>
                <c:pt idx="6">
                  <c:v>584</c:v>
                </c:pt>
                <c:pt idx="7">
                  <c:v>16</c:v>
                </c:pt>
                <c:pt idx="8">
                  <c:v>426</c:v>
                </c:pt>
                <c:pt idx="9">
                  <c:v>2265</c:v>
                </c:pt>
                <c:pt idx="10">
                  <c:v>835</c:v>
                </c:pt>
                <c:pt idx="11">
                  <c:v>422</c:v>
                </c:pt>
                <c:pt idx="12">
                  <c:v>38</c:v>
                </c:pt>
                <c:pt idx="13">
                  <c:v>2</c:v>
                </c:pt>
                <c:pt idx="14">
                  <c:v>653</c:v>
                </c:pt>
              </c:numCache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Origins!$E$82:$E$96</c:f>
              <c:numCache>
                <c:ptCount val="15"/>
                <c:pt idx="0">
                  <c:v>333</c:v>
                </c:pt>
                <c:pt idx="1">
                  <c:v>893</c:v>
                </c:pt>
                <c:pt idx="2">
                  <c:v>135</c:v>
                </c:pt>
                <c:pt idx="3">
                  <c:v>537</c:v>
                </c:pt>
                <c:pt idx="4">
                  <c:v>58</c:v>
                </c:pt>
                <c:pt idx="5">
                  <c:v>871</c:v>
                </c:pt>
                <c:pt idx="6">
                  <c:v>651</c:v>
                </c:pt>
                <c:pt idx="7">
                  <c:v>12</c:v>
                </c:pt>
                <c:pt idx="8">
                  <c:v>440</c:v>
                </c:pt>
                <c:pt idx="9">
                  <c:v>2293</c:v>
                </c:pt>
                <c:pt idx="10">
                  <c:v>942</c:v>
                </c:pt>
                <c:pt idx="11">
                  <c:v>450</c:v>
                </c:pt>
                <c:pt idx="12">
                  <c:v>47</c:v>
                </c:pt>
                <c:pt idx="13">
                  <c:v>7</c:v>
                </c:pt>
                <c:pt idx="14">
                  <c:v>622</c:v>
                </c:pt>
              </c:numCache>
            </c:numRef>
          </c:val>
        </c:ser>
        <c:axId val="58882082"/>
        <c:axId val="60176691"/>
      </c:bar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76691"/>
        <c:crosses val="autoZero"/>
        <c:auto val="1"/>
        <c:lblOffset val="100"/>
        <c:noMultiLvlLbl val="0"/>
      </c:catAx>
      <c:valAx>
        <c:axId val="60176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82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Origins!$D$120:$D$134</c:f>
              <c:numCache>
                <c:ptCount val="15"/>
                <c:pt idx="0">
                  <c:v>69</c:v>
                </c:pt>
                <c:pt idx="1">
                  <c:v>2261</c:v>
                </c:pt>
                <c:pt idx="2">
                  <c:v>139</c:v>
                </c:pt>
                <c:pt idx="3">
                  <c:v>61</c:v>
                </c:pt>
                <c:pt idx="4">
                  <c:v>389</c:v>
                </c:pt>
                <c:pt idx="5">
                  <c:v>199</c:v>
                </c:pt>
                <c:pt idx="6">
                  <c:v>563</c:v>
                </c:pt>
                <c:pt idx="7">
                  <c:v>444</c:v>
                </c:pt>
                <c:pt idx="8">
                  <c:v>793</c:v>
                </c:pt>
                <c:pt idx="9">
                  <c:v>0</c:v>
                </c:pt>
                <c:pt idx="10">
                  <c:v>0</c:v>
                </c:pt>
                <c:pt idx="11">
                  <c:v>384</c:v>
                </c:pt>
                <c:pt idx="12">
                  <c:v>33</c:v>
                </c:pt>
                <c:pt idx="13">
                  <c:v>0</c:v>
                </c:pt>
                <c:pt idx="14">
                  <c:v>96</c:v>
                </c:pt>
              </c:numCache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Origins!$E$120:$E$134</c:f>
              <c:numCache>
                <c:ptCount val="15"/>
                <c:pt idx="0">
                  <c:v>57</c:v>
                </c:pt>
                <c:pt idx="1">
                  <c:v>2543</c:v>
                </c:pt>
                <c:pt idx="2">
                  <c:v>148</c:v>
                </c:pt>
                <c:pt idx="3">
                  <c:v>69</c:v>
                </c:pt>
                <c:pt idx="4">
                  <c:v>427</c:v>
                </c:pt>
                <c:pt idx="5">
                  <c:v>237</c:v>
                </c:pt>
                <c:pt idx="6">
                  <c:v>641</c:v>
                </c:pt>
                <c:pt idx="7">
                  <c:v>408</c:v>
                </c:pt>
                <c:pt idx="8">
                  <c:v>971</c:v>
                </c:pt>
                <c:pt idx="9">
                  <c:v>0</c:v>
                </c:pt>
                <c:pt idx="10">
                  <c:v>0</c:v>
                </c:pt>
                <c:pt idx="11">
                  <c:v>259</c:v>
                </c:pt>
                <c:pt idx="12">
                  <c:v>34</c:v>
                </c:pt>
                <c:pt idx="13">
                  <c:v>0</c:v>
                </c:pt>
                <c:pt idx="14">
                  <c:v>272</c:v>
                </c:pt>
              </c:numCache>
            </c:numRef>
          </c:val>
        </c:ser>
        <c:axId val="4719308"/>
        <c:axId val="42473773"/>
      </c:bar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73773"/>
        <c:crosses val="autoZero"/>
        <c:auto val="1"/>
        <c:lblOffset val="100"/>
        <c:noMultiLvlLbl val="0"/>
      </c:catAx>
      <c:valAx>
        <c:axId val="42473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719638"/>
        <c:axId val="17823559"/>
      </c:bar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23559"/>
        <c:crosses val="autoZero"/>
        <c:auto val="1"/>
        <c:lblOffset val="100"/>
        <c:noMultiLvlLbl val="0"/>
      </c:catAx>
      <c:valAx>
        <c:axId val="17823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19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194304"/>
        <c:axId val="34422145"/>
      </c:bar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2145"/>
        <c:crosses val="autoZero"/>
        <c:auto val="1"/>
        <c:lblOffset val="100"/>
        <c:noMultiLvlLbl val="0"/>
      </c:catAx>
      <c:valAx>
        <c:axId val="344221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94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363850"/>
        <c:axId val="36730331"/>
      </c:bar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30331"/>
        <c:crosses val="autoZero"/>
        <c:auto val="1"/>
        <c:lblOffset val="100"/>
        <c:noMultiLvlLbl val="0"/>
      </c:catAx>
      <c:valAx>
        <c:axId val="367303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63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350400"/>
        <c:axId val="40718145"/>
      </c:bar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18145"/>
        <c:crosses val="autoZero"/>
        <c:auto val="1"/>
        <c:lblOffset val="100"/>
        <c:noMultiLvlLbl val="0"/>
      </c:catAx>
      <c:valAx>
        <c:axId val="407181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5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137524"/>
        <c:axId val="22366805"/>
      </c:bar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66805"/>
        <c:crosses val="autoZero"/>
        <c:auto val="1"/>
        <c:lblOffset val="100"/>
        <c:noMultiLvlLbl val="0"/>
      </c:catAx>
      <c:valAx>
        <c:axId val="223668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37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7083518"/>
        <c:axId val="66880751"/>
      </c:barChart>
      <c:catAx>
        <c:axId val="6708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80751"/>
        <c:crosses val="autoZero"/>
        <c:auto val="1"/>
        <c:lblOffset val="100"/>
        <c:noMultiLvlLbl val="0"/>
      </c:catAx>
      <c:valAx>
        <c:axId val="66880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83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055848"/>
        <c:axId val="48631721"/>
      </c:barChart>
      <c:catAx>
        <c:axId val="6505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31721"/>
        <c:crosses val="autoZero"/>
        <c:auto val="1"/>
        <c:lblOffset val="100"/>
        <c:noMultiLvlLbl val="0"/>
      </c:catAx>
      <c:valAx>
        <c:axId val="486317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55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032306"/>
        <c:axId val="46855299"/>
      </c:bar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55299"/>
        <c:crosses val="autoZero"/>
        <c:auto val="1"/>
        <c:lblOffset val="100"/>
        <c:noMultiLvlLbl val="0"/>
      </c:catAx>
      <c:valAx>
        <c:axId val="468552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32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044508"/>
        <c:axId val="37182845"/>
      </c:bar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82845"/>
        <c:crosses val="autoZero"/>
        <c:auto val="1"/>
        <c:lblOffset val="100"/>
        <c:noMultiLvlLbl val="0"/>
      </c:catAx>
      <c:valAx>
        <c:axId val="371828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44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210150"/>
        <c:axId val="59020439"/>
      </c:bar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0439"/>
        <c:crosses val="autoZero"/>
        <c:auto val="1"/>
        <c:lblOffset val="100"/>
        <c:noMultiLvlLbl val="0"/>
      </c:catAx>
      <c:valAx>
        <c:axId val="59020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0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Origins!$D$120:$D$134</c:f>
              <c:numCache>
                <c:ptCount val="15"/>
                <c:pt idx="0">
                  <c:v>69</c:v>
                </c:pt>
                <c:pt idx="1">
                  <c:v>2261</c:v>
                </c:pt>
                <c:pt idx="2">
                  <c:v>139</c:v>
                </c:pt>
                <c:pt idx="3">
                  <c:v>61</c:v>
                </c:pt>
                <c:pt idx="4">
                  <c:v>389</c:v>
                </c:pt>
                <c:pt idx="5">
                  <c:v>199</c:v>
                </c:pt>
                <c:pt idx="6">
                  <c:v>563</c:v>
                </c:pt>
                <c:pt idx="7">
                  <c:v>444</c:v>
                </c:pt>
                <c:pt idx="8">
                  <c:v>793</c:v>
                </c:pt>
                <c:pt idx="9">
                  <c:v>0</c:v>
                </c:pt>
                <c:pt idx="10">
                  <c:v>0</c:v>
                </c:pt>
                <c:pt idx="11">
                  <c:v>384</c:v>
                </c:pt>
                <c:pt idx="12">
                  <c:v>33</c:v>
                </c:pt>
                <c:pt idx="13">
                  <c:v>0</c:v>
                </c:pt>
                <c:pt idx="14">
                  <c:v>96</c:v>
                </c:pt>
              </c:numCache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Origins!$E$120:$E$134</c:f>
              <c:numCache>
                <c:ptCount val="15"/>
                <c:pt idx="0">
                  <c:v>57</c:v>
                </c:pt>
                <c:pt idx="1">
                  <c:v>2543</c:v>
                </c:pt>
                <c:pt idx="2">
                  <c:v>148</c:v>
                </c:pt>
                <c:pt idx="3">
                  <c:v>69</c:v>
                </c:pt>
                <c:pt idx="4">
                  <c:v>427</c:v>
                </c:pt>
                <c:pt idx="5">
                  <c:v>237</c:v>
                </c:pt>
                <c:pt idx="6">
                  <c:v>641</c:v>
                </c:pt>
                <c:pt idx="7">
                  <c:v>408</c:v>
                </c:pt>
                <c:pt idx="8">
                  <c:v>971</c:v>
                </c:pt>
                <c:pt idx="9">
                  <c:v>0</c:v>
                </c:pt>
                <c:pt idx="10">
                  <c:v>0</c:v>
                </c:pt>
                <c:pt idx="11">
                  <c:v>259</c:v>
                </c:pt>
                <c:pt idx="12">
                  <c:v>34</c:v>
                </c:pt>
                <c:pt idx="13">
                  <c:v>0</c:v>
                </c:pt>
                <c:pt idx="14">
                  <c:v>272</c:v>
                </c:pt>
              </c:numCache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21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9118298"/>
        <c:axId val="14955819"/>
      </c:bar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5819"/>
        <c:crosses val="autoZero"/>
        <c:auto val="1"/>
        <c:lblOffset val="100"/>
        <c:noMultiLvlLbl val="0"/>
      </c:catAx>
      <c:valAx>
        <c:axId val="14955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1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84644"/>
        <c:axId val="3461797"/>
      </c:barChart>
      <c:catAx>
        <c:axId val="38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1797"/>
        <c:crosses val="autoZero"/>
        <c:auto val="1"/>
        <c:lblOffset val="100"/>
        <c:noMultiLvlLbl val="0"/>
      </c:catAx>
      <c:valAx>
        <c:axId val="34617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1156174"/>
        <c:axId val="11970111"/>
      </c:bar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70111"/>
        <c:crosses val="autoZero"/>
        <c:auto val="1"/>
        <c:lblOffset val="100"/>
        <c:noMultiLvlLbl val="0"/>
      </c:catAx>
      <c:valAx>
        <c:axId val="119701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6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918986"/>
        <c:axId val="9835419"/>
      </c:bar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35419"/>
        <c:crosses val="autoZero"/>
        <c:auto val="1"/>
        <c:lblOffset val="100"/>
        <c:noMultiLvlLbl val="0"/>
      </c:catAx>
      <c:valAx>
        <c:axId val="9835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8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22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58690"/>
        <c:axId val="18528211"/>
      </c:barChart>
      <c:catAx>
        <c:axId val="20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8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536172"/>
        <c:axId val="24390093"/>
      </c:barChart>
      <c:catAx>
        <c:axId val="3253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0093"/>
        <c:crosses val="autoZero"/>
        <c:auto val="1"/>
        <c:lblOffset val="100"/>
        <c:noMultiLvlLbl val="0"/>
      </c:catAx>
      <c:valAx>
        <c:axId val="243900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36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184246"/>
        <c:axId val="29440487"/>
      </c:barChart>
      <c:catAx>
        <c:axId val="1818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0487"/>
        <c:crosses val="autoZero"/>
        <c:auto val="1"/>
        <c:lblOffset val="100"/>
        <c:noMultiLvlLbl val="0"/>
      </c:catAx>
      <c:valAx>
        <c:axId val="294404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84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637792"/>
        <c:axId val="35869217"/>
      </c:bar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69217"/>
        <c:crosses val="autoZero"/>
        <c:auto val="1"/>
        <c:lblOffset val="100"/>
        <c:noMultiLvlLbl val="0"/>
      </c:catAx>
      <c:valAx>
        <c:axId val="358692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3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387498"/>
        <c:axId val="19725435"/>
      </c:bar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25435"/>
        <c:crosses val="autoZero"/>
        <c:auto val="1"/>
        <c:lblOffset val="100"/>
        <c:noMultiLvlLbl val="0"/>
      </c:catAx>
      <c:valAx>
        <c:axId val="19725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7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56373"/>
        <c:crosses val="autoZero"/>
        <c:auto val="1"/>
        <c:lblOffset val="100"/>
        <c:noMultiLvlLbl val="0"/>
      </c:catAx>
      <c:valAx>
        <c:axId val="542563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11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545310"/>
        <c:axId val="32690063"/>
      </c:bar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90063"/>
        <c:crosses val="autoZero"/>
        <c:auto val="1"/>
        <c:lblOffset val="100"/>
        <c:noMultiLvlLbl val="0"/>
      </c:catAx>
      <c:valAx>
        <c:axId val="326900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45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5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409298"/>
        <c:axId val="66683683"/>
      </c:bar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>
                <c:ptCount val="12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  <c:pt idx="8">
                  <c:v>September 2011</c:v>
                </c:pt>
                <c:pt idx="9">
                  <c:v>October 2011</c:v>
                </c:pt>
                <c:pt idx="10">
                  <c:v>November 2011</c:v>
                </c:pt>
                <c:pt idx="11">
                  <c:v>December 2011</c:v>
                </c:pt>
              </c:strCache>
            </c:strRef>
          </c:cat>
          <c:val>
            <c:numRef>
              <c:f>'General Stat'!$B$121:$B$132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>
                <c:ptCount val="12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  <c:pt idx="8">
                  <c:v>September 2011</c:v>
                </c:pt>
                <c:pt idx="9">
                  <c:v>October 2011</c:v>
                </c:pt>
                <c:pt idx="10">
                  <c:v>November 2011</c:v>
                </c:pt>
                <c:pt idx="11">
                  <c:v>December 2011</c:v>
                </c:pt>
              </c:strCache>
            </c:strRef>
          </c:cat>
          <c:val>
            <c:numRef>
              <c:f>'General Stat'!$C$121:$C$132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486752"/>
        <c:axId val="47618721"/>
      </c:line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18721"/>
        <c:crosses val="autoZero"/>
        <c:auto val="1"/>
        <c:lblOffset val="100"/>
        <c:noMultiLvlLbl val="0"/>
      </c:catAx>
      <c:valAx>
        <c:axId val="47618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86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409908"/>
        <c:axId val="58471445"/>
      </c:bar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1445"/>
        <c:crosses val="autoZero"/>
        <c:auto val="1"/>
        <c:lblOffset val="100"/>
        <c:noMultiLvlLbl val="0"/>
      </c:catAx>
      <c:valAx>
        <c:axId val="58471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0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69213"/>
        <c:crosses val="autoZero"/>
        <c:auto val="1"/>
        <c:lblOffset val="100"/>
        <c:noMultiLvlLbl val="0"/>
      </c:catAx>
      <c:valAx>
        <c:axId val="32669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2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587462"/>
        <c:axId val="28960567"/>
      </c:bar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0567"/>
        <c:crosses val="autoZero"/>
        <c:auto val="1"/>
        <c:lblOffset val="100"/>
        <c:noMultiLvlLbl val="0"/>
      </c:catAx>
      <c:valAx>
        <c:axId val="289605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318512"/>
        <c:axId val="64104561"/>
      </c:bar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070138"/>
        <c:axId val="25086923"/>
      </c:bar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6923"/>
        <c:crosses val="autoZero"/>
        <c:auto val="1"/>
        <c:lblOffset val="100"/>
        <c:noMultiLvlLbl val="0"/>
      </c:catAx>
      <c:valAx>
        <c:axId val="250869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0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455716"/>
        <c:axId val="18774853"/>
      </c:bar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74853"/>
        <c:crosses val="autoZero"/>
        <c:auto val="1"/>
        <c:lblOffset val="100"/>
        <c:noMultiLvlLbl val="0"/>
      </c:catAx>
      <c:valAx>
        <c:axId val="18774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55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755950"/>
        <c:axId val="44368095"/>
      </c:barChart>
      <c:catAx>
        <c:axId val="3475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68095"/>
        <c:crosses val="autoZero"/>
        <c:auto val="1"/>
        <c:lblOffset val="100"/>
        <c:noMultiLvlLbl val="0"/>
      </c:catAx>
      <c:valAx>
        <c:axId val="443680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55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768536"/>
        <c:axId val="37045913"/>
      </c:bar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45913"/>
        <c:crosses val="autoZero"/>
        <c:auto val="1"/>
        <c:lblOffset val="100"/>
        <c:noMultiLvlLbl val="0"/>
      </c:catAx>
      <c:valAx>
        <c:axId val="370459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68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977762"/>
        <c:axId val="47928947"/>
      </c:bar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auto val="1"/>
        <c:lblOffset val="100"/>
        <c:noMultiLvlLbl val="0"/>
      </c:catAx>
      <c:valAx>
        <c:axId val="479289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707340"/>
        <c:axId val="57039469"/>
      </c:bar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7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94247"/>
        <c:crosses val="autoZero"/>
        <c:auto val="1"/>
        <c:lblOffset val="100"/>
        <c:noMultiLvlLbl val="0"/>
      </c:catAx>
      <c:valAx>
        <c:axId val="56794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3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480958"/>
        <c:axId val="38566575"/>
      </c:bar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6575"/>
        <c:crosses val="autoZero"/>
        <c:auto val="1"/>
        <c:lblOffset val="100"/>
        <c:noMultiLvlLbl val="0"/>
      </c:catAx>
      <c:valAx>
        <c:axId val="385665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80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86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5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237812"/>
        <c:axId val="43031445"/>
      </c:bar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1445"/>
        <c:crosses val="autoZero"/>
        <c:auto val="1"/>
        <c:lblOffset val="100"/>
        <c:noMultiLvlLbl val="0"/>
      </c:catAx>
      <c:valAx>
        <c:axId val="430314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37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738686"/>
        <c:axId val="62994991"/>
      </c:bar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38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084008"/>
        <c:axId val="2320617"/>
      </c:bar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0617"/>
        <c:crosses val="autoZero"/>
        <c:auto val="1"/>
        <c:lblOffset val="100"/>
        <c:noMultiLvlLbl val="0"/>
      </c:catAx>
      <c:valAx>
        <c:axId val="23206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84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885554"/>
        <c:axId val="53752259"/>
      </c:bar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52259"/>
        <c:crosses val="autoZero"/>
        <c:auto val="1"/>
        <c:lblOffset val="100"/>
        <c:noMultiLvlLbl val="0"/>
      </c:catAx>
      <c:valAx>
        <c:axId val="537522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85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65693"/>
        <c:crosses val="autoZero"/>
        <c:auto val="1"/>
        <c:lblOffset val="100"/>
        <c:noMultiLvlLbl val="0"/>
      </c:catAx>
      <c:valAx>
        <c:axId val="589656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08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91799"/>
        <c:crosses val="autoZero"/>
        <c:auto val="1"/>
        <c:lblOffset val="100"/>
        <c:noMultiLvlLbl val="0"/>
      </c:catAx>
      <c:valAx>
        <c:axId val="11491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29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317328"/>
        <c:axId val="58420497"/>
      </c:bar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0497"/>
        <c:crosses val="autoZero"/>
        <c:auto val="1"/>
        <c:lblOffset val="100"/>
        <c:noMultiLvlLbl val="0"/>
      </c:catAx>
      <c:valAx>
        <c:axId val="58420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17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022426"/>
        <c:axId val="34439787"/>
      </c:bar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39787"/>
        <c:crosses val="autoZero"/>
        <c:auto val="1"/>
        <c:lblOffset val="100"/>
        <c:noMultiLvlLbl val="0"/>
      </c:catAx>
      <c:valAx>
        <c:axId val="344397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22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554856"/>
        <c:axId val="36884841"/>
      </c:bar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84841"/>
        <c:crosses val="autoZero"/>
        <c:auto val="1"/>
        <c:lblOffset val="100"/>
        <c:noMultiLvlLbl val="0"/>
      </c:catAx>
      <c:valAx>
        <c:axId val="368848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54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522628"/>
        <c:axId val="38159333"/>
      </c:bar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59333"/>
        <c:crosses val="autoZero"/>
        <c:auto val="1"/>
        <c:lblOffset val="100"/>
        <c:noMultiLvlLbl val="0"/>
      </c:catAx>
      <c:valAx>
        <c:axId val="381593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22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889678"/>
        <c:axId val="3898239"/>
      </c:barChart>
      <c:catAx>
        <c:axId val="788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8239"/>
        <c:crosses val="autoZero"/>
        <c:auto val="1"/>
        <c:lblOffset val="100"/>
        <c:noMultiLvlLbl val="0"/>
      </c:catAx>
      <c:valAx>
        <c:axId val="38982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084152"/>
        <c:axId val="47321913"/>
      </c:bar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21913"/>
        <c:crosses val="autoZero"/>
        <c:auto val="1"/>
        <c:lblOffset val="100"/>
        <c:noMultiLvlLbl val="0"/>
      </c:catAx>
      <c:valAx>
        <c:axId val="47321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84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244034"/>
        <c:axId val="7869715"/>
      </c:bar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4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18572"/>
        <c:axId val="33467149"/>
      </c:barChart>
      <c:catAx>
        <c:axId val="371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67149"/>
        <c:crosses val="autoZero"/>
        <c:auto val="1"/>
        <c:lblOffset val="100"/>
        <c:noMultiLvlLbl val="0"/>
      </c:catAx>
      <c:valAx>
        <c:axId val="334671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8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768886"/>
        <c:axId val="26484519"/>
      </c:barChart>
      <c:catAx>
        <c:axId val="3276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4519"/>
        <c:crosses val="autoZero"/>
        <c:auto val="1"/>
        <c:lblOffset val="100"/>
        <c:noMultiLvlLbl val="0"/>
      </c:catAx>
      <c:valAx>
        <c:axId val="264845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68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034080"/>
        <c:axId val="64871265"/>
      </c:barChart>
      <c:catAx>
        <c:axId val="3703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71265"/>
        <c:crosses val="autoZero"/>
        <c:auto val="1"/>
        <c:lblOffset val="100"/>
        <c:noMultiLvlLbl val="0"/>
      </c:catAx>
      <c:valAx>
        <c:axId val="64871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34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Ethnicity!$D$7:$D$15</c:f>
              <c:numCache>
                <c:ptCount val="9"/>
                <c:pt idx="0">
                  <c:v>509</c:v>
                </c:pt>
                <c:pt idx="1">
                  <c:v>919</c:v>
                </c:pt>
                <c:pt idx="2">
                  <c:v>4689</c:v>
                </c:pt>
                <c:pt idx="3">
                  <c:v>1470</c:v>
                </c:pt>
                <c:pt idx="4">
                  <c:v>1258</c:v>
                </c:pt>
                <c:pt idx="5">
                  <c:v>1158</c:v>
                </c:pt>
                <c:pt idx="6">
                  <c:v>1511</c:v>
                </c:pt>
                <c:pt idx="7">
                  <c:v>7580</c:v>
                </c:pt>
                <c:pt idx="8">
                  <c:v>635</c:v>
                </c:pt>
              </c:numCache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Ethnicity!$E$7:$E$15</c:f>
              <c:numCache>
                <c:ptCount val="9"/>
                <c:pt idx="0">
                  <c:v>488</c:v>
                </c:pt>
                <c:pt idx="1">
                  <c:v>1004</c:v>
                </c:pt>
                <c:pt idx="2">
                  <c:v>5218</c:v>
                </c:pt>
                <c:pt idx="3">
                  <c:v>1929</c:v>
                </c:pt>
                <c:pt idx="4">
                  <c:v>1230</c:v>
                </c:pt>
                <c:pt idx="5">
                  <c:v>1258</c:v>
                </c:pt>
                <c:pt idx="6">
                  <c:v>1775</c:v>
                </c:pt>
                <c:pt idx="7">
                  <c:v>8021</c:v>
                </c:pt>
                <c:pt idx="8">
                  <c:v>659</c:v>
                </c:pt>
              </c:numCache>
            </c:numRef>
          </c:val>
        </c:ser>
        <c:axId val="46970474"/>
        <c:axId val="20081083"/>
      </c:barChart>
      <c:catAx>
        <c:axId val="4697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81083"/>
        <c:crosses val="autoZero"/>
        <c:auto val="1"/>
        <c:lblOffset val="100"/>
        <c:noMultiLvlLbl val="0"/>
      </c:catAx>
      <c:valAx>
        <c:axId val="20081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0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Ethnicity!$D$38:$D$46</c:f>
              <c:numCache>
                <c:ptCount val="9"/>
                <c:pt idx="0">
                  <c:v>279</c:v>
                </c:pt>
                <c:pt idx="1">
                  <c:v>233</c:v>
                </c:pt>
                <c:pt idx="2">
                  <c:v>1905</c:v>
                </c:pt>
                <c:pt idx="3">
                  <c:v>604</c:v>
                </c:pt>
                <c:pt idx="4">
                  <c:v>717</c:v>
                </c:pt>
                <c:pt idx="5">
                  <c:v>650</c:v>
                </c:pt>
                <c:pt idx="6">
                  <c:v>752</c:v>
                </c:pt>
                <c:pt idx="7">
                  <c:v>763</c:v>
                </c:pt>
                <c:pt idx="8">
                  <c:v>381</c:v>
                </c:pt>
              </c:numCache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Ethnicity!$E$38:$E$46</c:f>
              <c:numCache>
                <c:ptCount val="9"/>
                <c:pt idx="0">
                  <c:v>261</c:v>
                </c:pt>
                <c:pt idx="1">
                  <c:v>262</c:v>
                </c:pt>
                <c:pt idx="2">
                  <c:v>2190</c:v>
                </c:pt>
                <c:pt idx="3">
                  <c:v>809</c:v>
                </c:pt>
                <c:pt idx="4">
                  <c:v>709</c:v>
                </c:pt>
                <c:pt idx="5">
                  <c:v>718</c:v>
                </c:pt>
                <c:pt idx="6">
                  <c:v>916</c:v>
                </c:pt>
                <c:pt idx="7">
                  <c:v>948</c:v>
                </c:pt>
                <c:pt idx="8">
                  <c:v>412</c:v>
                </c:pt>
              </c:numCache>
            </c:numRef>
          </c:val>
        </c:ser>
        <c:axId val="46512020"/>
        <c:axId val="15954997"/>
      </c:bar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54997"/>
        <c:crosses val="autoZero"/>
        <c:auto val="1"/>
        <c:lblOffset val="100"/>
        <c:noMultiLvlLbl val="0"/>
      </c:catAx>
      <c:valAx>
        <c:axId val="15954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1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Ethnicity!$D$70:$D$78</c:f>
              <c:numCache>
                <c:ptCount val="9"/>
                <c:pt idx="0">
                  <c:v>112</c:v>
                </c:pt>
                <c:pt idx="1">
                  <c:v>334</c:v>
                </c:pt>
                <c:pt idx="2">
                  <c:v>1160</c:v>
                </c:pt>
                <c:pt idx="3">
                  <c:v>233</c:v>
                </c:pt>
                <c:pt idx="4">
                  <c:v>78</c:v>
                </c:pt>
                <c:pt idx="5">
                  <c:v>173</c:v>
                </c:pt>
                <c:pt idx="6">
                  <c:v>152</c:v>
                </c:pt>
                <c:pt idx="7">
                  <c:v>5713</c:v>
                </c:pt>
                <c:pt idx="8">
                  <c:v>59</c:v>
                </c:pt>
              </c:numCache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Ethnicity!$E$70:$E$78</c:f>
              <c:numCache>
                <c:ptCount val="9"/>
                <c:pt idx="0">
                  <c:v>120</c:v>
                </c:pt>
                <c:pt idx="1">
                  <c:v>356</c:v>
                </c:pt>
                <c:pt idx="2">
                  <c:v>1194</c:v>
                </c:pt>
                <c:pt idx="3">
                  <c:v>332</c:v>
                </c:pt>
                <c:pt idx="4">
                  <c:v>59</c:v>
                </c:pt>
                <c:pt idx="5">
                  <c:v>188</c:v>
                </c:pt>
                <c:pt idx="6">
                  <c:v>152</c:v>
                </c:pt>
                <c:pt idx="7">
                  <c:v>5848</c:v>
                </c:pt>
                <c:pt idx="8">
                  <c:v>42</c:v>
                </c:pt>
              </c:numCache>
            </c:numRef>
          </c:val>
        </c:ser>
        <c:axId val="9377246"/>
        <c:axId val="17286351"/>
      </c:bar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86351"/>
        <c:crosses val="autoZero"/>
        <c:auto val="1"/>
        <c:lblOffset val="100"/>
        <c:noMultiLvlLbl val="0"/>
      </c:catAx>
      <c:valAx>
        <c:axId val="17286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77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528114"/>
        <c:axId val="34882115"/>
      </c:barChart>
      <c:catAx>
        <c:axId val="6352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82115"/>
        <c:crosses val="autoZero"/>
        <c:auto val="1"/>
        <c:lblOffset val="100"/>
        <c:noMultiLvlLbl val="0"/>
      </c:catAx>
      <c:valAx>
        <c:axId val="348821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28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Ethnicity!$D$102:$D$110</c:f>
              <c:numCache>
                <c:ptCount val="9"/>
                <c:pt idx="0">
                  <c:v>118</c:v>
                </c:pt>
                <c:pt idx="1">
                  <c:v>352</c:v>
                </c:pt>
                <c:pt idx="2">
                  <c:v>1624</c:v>
                </c:pt>
                <c:pt idx="3">
                  <c:v>633</c:v>
                </c:pt>
                <c:pt idx="4">
                  <c:v>463</c:v>
                </c:pt>
                <c:pt idx="5">
                  <c:v>335</c:v>
                </c:pt>
                <c:pt idx="6">
                  <c:v>607</c:v>
                </c:pt>
                <c:pt idx="7">
                  <c:v>1104</c:v>
                </c:pt>
                <c:pt idx="8">
                  <c:v>195</c:v>
                </c:pt>
              </c:numCache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Ethnicity!$E$102:$E$110</c:f>
              <c:numCache>
                <c:ptCount val="9"/>
                <c:pt idx="0">
                  <c:v>107</c:v>
                </c:pt>
                <c:pt idx="1">
                  <c:v>386</c:v>
                </c:pt>
                <c:pt idx="2">
                  <c:v>1834</c:v>
                </c:pt>
                <c:pt idx="3">
                  <c:v>788</c:v>
                </c:pt>
                <c:pt idx="4">
                  <c:v>462</c:v>
                </c:pt>
                <c:pt idx="5">
                  <c:v>352</c:v>
                </c:pt>
                <c:pt idx="6">
                  <c:v>707</c:v>
                </c:pt>
                <c:pt idx="7">
                  <c:v>1225</c:v>
                </c:pt>
                <c:pt idx="8">
                  <c:v>205</c:v>
                </c:pt>
              </c:numCache>
            </c:numRef>
          </c:val>
        </c:ser>
        <c:axId val="21359432"/>
        <c:axId val="58017161"/>
      </c:bar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17161"/>
        <c:crosses val="autoZero"/>
        <c:auto val="1"/>
        <c:lblOffset val="100"/>
        <c:noMultiLvlLbl val="0"/>
      </c:catAx>
      <c:valAx>
        <c:axId val="58017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5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392402"/>
        <c:axId val="1769571"/>
      </c:bar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9571"/>
        <c:crosses val="autoZero"/>
        <c:auto val="1"/>
        <c:lblOffset val="100"/>
        <c:noMultiLvlLbl val="0"/>
      </c:catAx>
      <c:valAx>
        <c:axId val="1769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92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926140"/>
        <c:axId val="9117533"/>
      </c:bar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17533"/>
        <c:crosses val="autoZero"/>
        <c:auto val="1"/>
        <c:lblOffset val="100"/>
        <c:noMultiLvlLbl val="0"/>
      </c:catAx>
      <c:valAx>
        <c:axId val="9117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2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948934"/>
        <c:axId val="322679"/>
      </c:bar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79"/>
        <c:crosses val="autoZero"/>
        <c:auto val="1"/>
        <c:lblOffset val="100"/>
        <c:noMultiLvlLbl val="0"/>
      </c:catAx>
      <c:valAx>
        <c:axId val="3226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8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04112"/>
        <c:axId val="26137009"/>
      </c:bar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7009"/>
        <c:crosses val="autoZero"/>
        <c:auto val="1"/>
        <c:lblOffset val="100"/>
        <c:noMultiLvlLbl val="0"/>
      </c:catAx>
      <c:valAx>
        <c:axId val="261370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4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906490"/>
        <c:axId val="36722955"/>
      </c:bar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22955"/>
        <c:crosses val="autoZero"/>
        <c:auto val="1"/>
        <c:lblOffset val="100"/>
        <c:noMultiLvlLbl val="0"/>
      </c:catAx>
      <c:valAx>
        <c:axId val="36722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06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071140"/>
        <c:axId val="21769349"/>
      </c:bar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69349"/>
        <c:crosses val="autoZero"/>
        <c:auto val="1"/>
        <c:lblOffset val="100"/>
        <c:noMultiLvlLbl val="0"/>
      </c:catAx>
      <c:valAx>
        <c:axId val="217693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71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86815"/>
        <c:crosses val="autoZero"/>
        <c:auto val="1"/>
        <c:lblOffset val="100"/>
        <c:noMultiLvlLbl val="0"/>
      </c:catAx>
      <c:valAx>
        <c:axId val="184868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63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15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503580"/>
        <c:axId val="6879037"/>
      </c:bar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79037"/>
        <c:crosses val="autoZero"/>
        <c:auto val="1"/>
        <c:lblOffset val="100"/>
        <c:noMultiLvlLbl val="0"/>
      </c:catAx>
      <c:valAx>
        <c:axId val="6879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03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Ethnicity!$D$102:$D$110</c:f>
              <c:numCache>
                <c:ptCount val="9"/>
                <c:pt idx="0">
                  <c:v>118</c:v>
                </c:pt>
                <c:pt idx="1">
                  <c:v>352</c:v>
                </c:pt>
                <c:pt idx="2">
                  <c:v>1624</c:v>
                </c:pt>
                <c:pt idx="3">
                  <c:v>633</c:v>
                </c:pt>
                <c:pt idx="4">
                  <c:v>463</c:v>
                </c:pt>
                <c:pt idx="5">
                  <c:v>335</c:v>
                </c:pt>
                <c:pt idx="6">
                  <c:v>607</c:v>
                </c:pt>
                <c:pt idx="7">
                  <c:v>1104</c:v>
                </c:pt>
                <c:pt idx="8">
                  <c:v>195</c:v>
                </c:pt>
              </c:numCache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Ethnicity!$E$102:$E$110</c:f>
              <c:numCache>
                <c:ptCount val="9"/>
                <c:pt idx="0">
                  <c:v>107</c:v>
                </c:pt>
                <c:pt idx="1">
                  <c:v>386</c:v>
                </c:pt>
                <c:pt idx="2">
                  <c:v>1834</c:v>
                </c:pt>
                <c:pt idx="3">
                  <c:v>788</c:v>
                </c:pt>
                <c:pt idx="4">
                  <c:v>462</c:v>
                </c:pt>
                <c:pt idx="5">
                  <c:v>352</c:v>
                </c:pt>
                <c:pt idx="6">
                  <c:v>707</c:v>
                </c:pt>
                <c:pt idx="7">
                  <c:v>1225</c:v>
                </c:pt>
                <c:pt idx="8">
                  <c:v>205</c:v>
                </c:pt>
              </c:numCache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64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37575"/>
        <c:crosses val="autoZero"/>
        <c:auto val="1"/>
        <c:lblOffset val="100"/>
        <c:noMultiLvlLbl val="0"/>
      </c:catAx>
      <c:valAx>
        <c:axId val="66437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5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1067264"/>
        <c:axId val="12734465"/>
      </c:barChart>
      <c:catAx>
        <c:axId val="6106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34465"/>
        <c:crosses val="autoZero"/>
        <c:auto val="1"/>
        <c:lblOffset val="100"/>
        <c:noMultiLvlLbl val="0"/>
      </c:catAx>
      <c:valAx>
        <c:axId val="127344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67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58715"/>
        <c:crosses val="autoZero"/>
        <c:auto val="1"/>
        <c:lblOffset val="100"/>
        <c:noMultiLvlLbl val="0"/>
      </c:catAx>
      <c:valAx>
        <c:axId val="248587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01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2401844"/>
        <c:axId val="290005"/>
      </c:bar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005"/>
        <c:crosses val="autoZero"/>
        <c:auto val="1"/>
        <c:lblOffset val="100"/>
        <c:noMultiLvlLbl val="0"/>
      </c:catAx>
      <c:valAx>
        <c:axId val="2900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1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911334"/>
        <c:axId val="20331095"/>
      </c:bar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31095"/>
        <c:crosses val="autoZero"/>
        <c:auto val="1"/>
        <c:lblOffset val="100"/>
        <c:noMultiLvlLbl val="0"/>
      </c:catAx>
      <c:valAx>
        <c:axId val="20331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1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762128"/>
        <c:axId val="36205969"/>
      </c:bar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05969"/>
        <c:crosses val="autoZero"/>
        <c:auto val="1"/>
        <c:lblOffset val="100"/>
        <c:noMultiLvlLbl val="0"/>
      </c:catAx>
      <c:valAx>
        <c:axId val="362059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6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418266"/>
        <c:axId val="47002347"/>
      </c:bar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02347"/>
        <c:crosses val="autoZero"/>
        <c:auto val="1"/>
        <c:lblOffset val="100"/>
        <c:noMultiLvlLbl val="0"/>
      </c:catAx>
      <c:valAx>
        <c:axId val="470023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18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367940"/>
        <c:axId val="49093733"/>
      </c:barChart>
      <c:catAx>
        <c:axId val="2036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93733"/>
        <c:crosses val="autoZero"/>
        <c:auto val="1"/>
        <c:lblOffset val="100"/>
        <c:noMultiLvlLbl val="0"/>
      </c:catAx>
      <c:valAx>
        <c:axId val="490937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7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190414"/>
        <c:axId val="17169407"/>
      </c:bar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69407"/>
        <c:crosses val="autoZero"/>
        <c:auto val="1"/>
        <c:lblOffset val="100"/>
        <c:noMultiLvlLbl val="0"/>
      </c:catAx>
      <c:valAx>
        <c:axId val="17169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90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>
                <c:ptCount val="30"/>
                <c:pt idx="0">
                  <c:v>40848</c:v>
                </c:pt>
                <c:pt idx="1">
                  <c:v>40849</c:v>
                </c:pt>
                <c:pt idx="2">
                  <c:v>40850</c:v>
                </c:pt>
                <c:pt idx="3">
                  <c:v>40851</c:v>
                </c:pt>
                <c:pt idx="4">
                  <c:v>40852</c:v>
                </c:pt>
                <c:pt idx="5">
                  <c:v>40853</c:v>
                </c:pt>
                <c:pt idx="6">
                  <c:v>40854</c:v>
                </c:pt>
                <c:pt idx="7">
                  <c:v>40855</c:v>
                </c:pt>
                <c:pt idx="8">
                  <c:v>40856</c:v>
                </c:pt>
                <c:pt idx="9">
                  <c:v>40857</c:v>
                </c:pt>
                <c:pt idx="10">
                  <c:v>40858</c:v>
                </c:pt>
                <c:pt idx="11">
                  <c:v>40859</c:v>
                </c:pt>
                <c:pt idx="12">
                  <c:v>40860</c:v>
                </c:pt>
                <c:pt idx="13">
                  <c:v>40861</c:v>
                </c:pt>
                <c:pt idx="14">
                  <c:v>40862</c:v>
                </c:pt>
                <c:pt idx="15">
                  <c:v>40863</c:v>
                </c:pt>
                <c:pt idx="16">
                  <c:v>40864</c:v>
                </c:pt>
                <c:pt idx="17">
                  <c:v>40865</c:v>
                </c:pt>
                <c:pt idx="18">
                  <c:v>40866</c:v>
                </c:pt>
                <c:pt idx="19">
                  <c:v>40867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  <c:pt idx="25">
                  <c:v>40873</c:v>
                </c:pt>
                <c:pt idx="26">
                  <c:v>40874</c:v>
                </c:pt>
                <c:pt idx="27">
                  <c:v>40875</c:v>
                </c:pt>
                <c:pt idx="28">
                  <c:v>40876</c:v>
                </c:pt>
                <c:pt idx="29">
                  <c:v>40877</c:v>
                </c:pt>
              </c:strCache>
            </c:strRef>
          </c:cat>
          <c:val>
            <c:numRef>
              <c:f>'General Stat'!$B$64:$B$93</c:f>
              <c:numCache>
                <c:ptCount val="30"/>
              </c:numCache>
            </c:numRef>
          </c:val>
          <c:smooth val="0"/>
        </c:ser>
        <c:marker val="1"/>
        <c:axId val="25915306"/>
        <c:axId val="31911163"/>
      </c:lineChart>
      <c:date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11163"/>
        <c:crosses val="autoZero"/>
        <c:auto val="0"/>
        <c:noMultiLvlLbl val="0"/>
      </c:dateAx>
      <c:valAx>
        <c:axId val="31911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5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306936"/>
        <c:axId val="48544697"/>
      </c:bar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44697"/>
        <c:crosses val="autoZero"/>
        <c:auto val="1"/>
        <c:lblOffset val="100"/>
        <c:noMultiLvlLbl val="0"/>
      </c:catAx>
      <c:valAx>
        <c:axId val="48544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06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249090"/>
        <c:axId val="39806355"/>
      </c:bar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06355"/>
        <c:crosses val="autoZero"/>
        <c:auto val="1"/>
        <c:lblOffset val="100"/>
        <c:noMultiLvlLbl val="0"/>
      </c:catAx>
      <c:valAx>
        <c:axId val="398063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49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712876"/>
        <c:axId val="3089293"/>
      </c:bar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9293"/>
        <c:crosses val="autoZero"/>
        <c:auto val="1"/>
        <c:lblOffset val="100"/>
        <c:noMultiLvlLbl val="0"/>
      </c:catAx>
      <c:valAx>
        <c:axId val="30892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12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803638"/>
        <c:axId val="48906151"/>
      </c:bar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6151"/>
        <c:crosses val="autoZero"/>
        <c:auto val="1"/>
        <c:lblOffset val="100"/>
        <c:noMultiLvlLbl val="0"/>
      </c:catAx>
      <c:valAx>
        <c:axId val="489061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3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502176"/>
        <c:axId val="1975265"/>
      </c:bar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auto val="1"/>
        <c:lblOffset val="100"/>
        <c:noMultiLvlLbl val="0"/>
      </c:catAx>
      <c:valAx>
        <c:axId val="1975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02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777386"/>
        <c:axId val="25778747"/>
      </c:bar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78747"/>
        <c:crosses val="autoZero"/>
        <c:auto val="1"/>
        <c:lblOffset val="100"/>
        <c:noMultiLvlLbl val="0"/>
      </c:catAx>
      <c:valAx>
        <c:axId val="25778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77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682132"/>
        <c:axId val="7703733"/>
      </c:bar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03733"/>
        <c:crosses val="autoZero"/>
        <c:auto val="1"/>
        <c:lblOffset val="100"/>
        <c:noMultiLvlLbl val="0"/>
      </c:catAx>
      <c:valAx>
        <c:axId val="77037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8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24734"/>
        <c:axId val="20022607"/>
      </c:barChart>
      <c:catAx>
        <c:axId val="222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22607"/>
        <c:crosses val="autoZero"/>
        <c:auto val="1"/>
        <c:lblOffset val="100"/>
        <c:noMultiLvlLbl val="0"/>
      </c:catAx>
      <c:valAx>
        <c:axId val="200226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4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985736"/>
        <c:axId val="11218441"/>
      </c:bar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18441"/>
        <c:crosses val="autoZero"/>
        <c:auto val="1"/>
        <c:lblOffset val="100"/>
        <c:noMultiLvlLbl val="0"/>
      </c:catAx>
      <c:valAx>
        <c:axId val="112184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85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857106"/>
        <c:axId val="36278499"/>
      </c:bar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78499"/>
        <c:crosses val="autoZero"/>
        <c:auto val="1"/>
        <c:lblOffset val="100"/>
        <c:noMultiLvlLbl val="0"/>
      </c:catAx>
      <c:valAx>
        <c:axId val="36278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57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3049</c:v>
                </c:pt>
                <c:pt idx="1">
                  <c:v>5870</c:v>
                </c:pt>
                <c:pt idx="2">
                  <c:v>3434</c:v>
                </c:pt>
                <c:pt idx="3">
                  <c:v>6936</c:v>
                </c:pt>
                <c:pt idx="4">
                  <c:v>442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2958</c:v>
                </c:pt>
                <c:pt idx="1">
                  <c:v>5756</c:v>
                </c:pt>
                <c:pt idx="2">
                  <c:v>3167</c:v>
                </c:pt>
                <c:pt idx="3">
                  <c:v>9163</c:v>
                </c:pt>
                <c:pt idx="4">
                  <c:v>536</c:v>
                </c:pt>
              </c:numCache>
            </c:numRef>
          </c:val>
        </c:ser>
        <c:axId val="18765012"/>
        <c:axId val="34667381"/>
      </c:bar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67381"/>
        <c:crosses val="autoZero"/>
        <c:auto val="1"/>
        <c:lblOffset val="100"/>
        <c:noMultiLvlLbl val="0"/>
      </c:catAx>
      <c:valAx>
        <c:axId val="34667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65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071036"/>
        <c:axId val="52877277"/>
      </c:bar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77277"/>
        <c:crosses val="autoZero"/>
        <c:auto val="1"/>
        <c:lblOffset val="100"/>
        <c:noMultiLvlLbl val="0"/>
      </c:catAx>
      <c:valAx>
        <c:axId val="52877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71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33446"/>
        <c:axId val="55201015"/>
      </c:barChart>
      <c:cat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01015"/>
        <c:crosses val="autoZero"/>
        <c:auto val="1"/>
        <c:lblOffset val="100"/>
        <c:noMultiLvlLbl val="0"/>
      </c:catAx>
      <c:valAx>
        <c:axId val="552010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3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047088"/>
        <c:axId val="42097201"/>
      </c:bar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97201"/>
        <c:crosses val="autoZero"/>
        <c:auto val="1"/>
        <c:lblOffset val="100"/>
        <c:noMultiLvlLbl val="0"/>
      </c:catAx>
      <c:valAx>
        <c:axId val="420972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47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330490"/>
        <c:axId val="54430091"/>
      </c:bar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3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108772"/>
        <c:axId val="46761221"/>
      </c:bar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61221"/>
        <c:crosses val="autoZero"/>
        <c:auto val="1"/>
        <c:lblOffset val="100"/>
        <c:noMultiLvlLbl val="0"/>
      </c:catAx>
      <c:valAx>
        <c:axId val="46761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08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197806"/>
        <c:axId val="29562527"/>
      </c:bar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62527"/>
        <c:crosses val="autoZero"/>
        <c:auto val="1"/>
        <c:lblOffset val="100"/>
        <c:noMultiLvlLbl val="0"/>
      </c:catAx>
      <c:valAx>
        <c:axId val="29562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9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736152"/>
        <c:axId val="45754457"/>
      </c:bar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54457"/>
        <c:crosses val="autoZero"/>
        <c:auto val="1"/>
        <c:lblOffset val="100"/>
        <c:noMultiLvlLbl val="0"/>
      </c:catAx>
      <c:valAx>
        <c:axId val="457544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3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136930"/>
        <c:axId val="15123507"/>
      </c:bar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23507"/>
        <c:crosses val="autoZero"/>
        <c:auto val="1"/>
        <c:lblOffset val="100"/>
        <c:noMultiLvlLbl val="0"/>
      </c:catAx>
      <c:valAx>
        <c:axId val="151235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3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93836"/>
        <c:axId val="17044525"/>
      </c:barChart>
      <c:catAx>
        <c:axId val="18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44525"/>
        <c:crosses val="autoZero"/>
        <c:auto val="1"/>
        <c:lblOffset val="100"/>
        <c:noMultiLvlLbl val="0"/>
      </c:catAx>
      <c:valAx>
        <c:axId val="170445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3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182998"/>
        <c:axId val="38429255"/>
      </c:bar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29255"/>
        <c:crosses val="autoZero"/>
        <c:auto val="1"/>
        <c:lblOffset val="100"/>
        <c:noMultiLvlLbl val="0"/>
      </c:catAx>
      <c:valAx>
        <c:axId val="38429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8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868</c:v>
                </c:pt>
                <c:pt idx="1">
                  <c:v>1940</c:v>
                </c:pt>
                <c:pt idx="2">
                  <c:v>1282</c:v>
                </c:pt>
                <c:pt idx="3">
                  <c:v>2094</c:v>
                </c:pt>
                <c:pt idx="4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832</c:v>
                </c:pt>
                <c:pt idx="1">
                  <c:v>1992</c:v>
                </c:pt>
                <c:pt idx="2">
                  <c:v>1180</c:v>
                </c:pt>
                <c:pt idx="3">
                  <c:v>3032</c:v>
                </c:pt>
                <c:pt idx="4">
                  <c:v>187</c:v>
                </c:pt>
              </c:numCache>
            </c:numRef>
          </c:val>
        </c:ser>
        <c:axId val="43570974"/>
        <c:axId val="56594447"/>
      </c:bar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94447"/>
        <c:crosses val="autoZero"/>
        <c:auto val="1"/>
        <c:lblOffset val="100"/>
        <c:noMultiLvlLbl val="0"/>
      </c:catAx>
      <c:valAx>
        <c:axId val="56594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70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318976"/>
        <c:axId val="25761921"/>
      </c:bar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61921"/>
        <c:crosses val="autoZero"/>
        <c:auto val="1"/>
        <c:lblOffset val="100"/>
        <c:noMultiLvlLbl val="0"/>
      </c:catAx>
      <c:valAx>
        <c:axId val="25761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18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530698"/>
        <c:axId val="6340827"/>
      </c:bar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0827"/>
        <c:crosses val="autoZero"/>
        <c:auto val="1"/>
        <c:lblOffset val="100"/>
        <c:noMultiLvlLbl val="0"/>
      </c:catAx>
      <c:valAx>
        <c:axId val="63408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30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067444"/>
        <c:axId val="43844949"/>
      </c:bar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44949"/>
        <c:crosses val="autoZero"/>
        <c:auto val="1"/>
        <c:lblOffset val="100"/>
        <c:noMultiLvlLbl val="0"/>
      </c:catAx>
      <c:valAx>
        <c:axId val="438449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67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060222"/>
        <c:axId val="61779951"/>
      </c:barChart>
      <c:cat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79951"/>
        <c:crosses val="autoZero"/>
        <c:auto val="1"/>
        <c:lblOffset val="100"/>
        <c:noMultiLvlLbl val="0"/>
      </c:catAx>
      <c:valAx>
        <c:axId val="617799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6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148648"/>
        <c:axId val="38120105"/>
      </c:bar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20105"/>
        <c:crosses val="autoZero"/>
        <c:auto val="1"/>
        <c:lblOffset val="100"/>
        <c:noMultiLvlLbl val="0"/>
      </c:catAx>
      <c:valAx>
        <c:axId val="38120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4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536626"/>
        <c:axId val="720771"/>
      </c:bar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0771"/>
        <c:crosses val="autoZero"/>
        <c:auto val="1"/>
        <c:lblOffset val="100"/>
        <c:noMultiLvlLbl val="0"/>
      </c:catAx>
      <c:valAx>
        <c:axId val="7207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36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6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680102"/>
        <c:axId val="31358871"/>
      </c:bar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58871"/>
        <c:crosses val="autoZero"/>
        <c:auto val="1"/>
        <c:lblOffset val="100"/>
        <c:noMultiLvlLbl val="0"/>
      </c:catAx>
      <c:valAx>
        <c:axId val="313588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80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794384"/>
        <c:axId val="57040593"/>
      </c:bar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40593"/>
        <c:crosses val="autoZero"/>
        <c:auto val="1"/>
        <c:lblOffset val="100"/>
        <c:noMultiLvlLbl val="0"/>
      </c:catAx>
      <c:valAx>
        <c:axId val="57040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94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603290"/>
        <c:axId val="56885291"/>
      </c:bar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85291"/>
        <c:crosses val="autoZero"/>
        <c:auto val="1"/>
        <c:lblOffset val="100"/>
        <c:noMultiLvlLbl val="0"/>
      </c:catAx>
      <c:valAx>
        <c:axId val="56885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03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39587976"/>
        <c:axId val="20747465"/>
      </c:bar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7465"/>
        <c:crosses val="autoZero"/>
        <c:auto val="1"/>
        <c:lblOffset val="100"/>
        <c:noMultiLvlLbl val="0"/>
      </c:catAx>
      <c:valAx>
        <c:axId val="207474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87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205572"/>
        <c:axId val="44305829"/>
      </c:barChart>
      <c:catAx>
        <c:axId val="4220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05829"/>
        <c:crosses val="autoZero"/>
        <c:auto val="1"/>
        <c:lblOffset val="100"/>
        <c:noMultiLvlLbl val="0"/>
      </c:catAx>
      <c:valAx>
        <c:axId val="443058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05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208142"/>
        <c:axId val="32002367"/>
      </c:bar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2367"/>
        <c:crosses val="autoZero"/>
        <c:auto val="1"/>
        <c:lblOffset val="100"/>
        <c:noMultiLvlLbl val="0"/>
      </c:catAx>
      <c:valAx>
        <c:axId val="320023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08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585848"/>
        <c:axId val="42054905"/>
      </c:bar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4905"/>
        <c:crosses val="autoZero"/>
        <c:auto val="1"/>
        <c:lblOffset val="100"/>
        <c:noMultiLvlLbl val="0"/>
      </c:catAx>
      <c:valAx>
        <c:axId val="420549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5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949826"/>
        <c:axId val="51004115"/>
      </c:barChart>
      <c:catAx>
        <c:axId val="4294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04115"/>
        <c:crosses val="autoZero"/>
        <c:auto val="1"/>
        <c:lblOffset val="100"/>
        <c:noMultiLvlLbl val="0"/>
      </c:catAx>
      <c:valAx>
        <c:axId val="51004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49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383852"/>
        <c:axId val="37692621"/>
      </c:bar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92621"/>
        <c:crosses val="autoZero"/>
        <c:auto val="1"/>
        <c:lblOffset val="100"/>
        <c:noMultiLvlLbl val="0"/>
      </c:catAx>
      <c:valAx>
        <c:axId val="37692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3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89270"/>
        <c:axId val="33203431"/>
      </c:barChart>
      <c:catAx>
        <c:axId val="36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03431"/>
        <c:crosses val="autoZero"/>
        <c:auto val="1"/>
        <c:lblOffset val="100"/>
        <c:noMultiLvlLbl val="0"/>
      </c:catAx>
      <c:valAx>
        <c:axId val="332034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9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395424"/>
        <c:axId val="5123361"/>
      </c:bar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361"/>
        <c:crosses val="autoZero"/>
        <c:auto val="1"/>
        <c:lblOffset val="100"/>
        <c:noMultiLvlLbl val="0"/>
      </c:catAx>
      <c:valAx>
        <c:axId val="51233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95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110250"/>
        <c:axId val="12339067"/>
      </c:bar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39067"/>
        <c:crosses val="autoZero"/>
        <c:auto val="1"/>
        <c:lblOffset val="100"/>
        <c:noMultiLvlLbl val="0"/>
      </c:catAx>
      <c:valAx>
        <c:axId val="123390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10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942740"/>
        <c:axId val="59940341"/>
      </c:bar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40341"/>
        <c:crosses val="autoZero"/>
        <c:auto val="1"/>
        <c:lblOffset val="100"/>
        <c:noMultiLvlLbl val="0"/>
      </c:catAx>
      <c:valAx>
        <c:axId val="59940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42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92158"/>
        <c:axId val="23329423"/>
      </c:bar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29423"/>
        <c:crosses val="autoZero"/>
        <c:auto val="1"/>
        <c:lblOffset val="100"/>
        <c:noMultiLvlLbl val="0"/>
      </c:catAx>
      <c:valAx>
        <c:axId val="23329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2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2509458"/>
        <c:axId val="2823075"/>
      </c:bar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3075"/>
        <c:crosses val="autoZero"/>
        <c:auto val="1"/>
        <c:lblOffset val="100"/>
        <c:noMultiLvlLbl val="0"/>
      </c:catAx>
      <c:valAx>
        <c:axId val="28230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09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638216"/>
        <c:axId val="10635081"/>
      </c:bar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35081"/>
        <c:crosses val="autoZero"/>
        <c:auto val="1"/>
        <c:lblOffset val="100"/>
        <c:noMultiLvlLbl val="0"/>
      </c:catAx>
      <c:valAx>
        <c:axId val="106350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8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606866"/>
        <c:axId val="56135203"/>
      </c:bar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35203"/>
        <c:crosses val="autoZero"/>
        <c:auto val="1"/>
        <c:lblOffset val="100"/>
        <c:noMultiLvlLbl val="0"/>
      </c:catAx>
      <c:valAx>
        <c:axId val="561352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06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454780"/>
        <c:axId val="50657565"/>
      </c:bar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57565"/>
        <c:crosses val="autoZero"/>
        <c:auto val="1"/>
        <c:lblOffset val="100"/>
        <c:noMultiLvlLbl val="0"/>
      </c:catAx>
      <c:valAx>
        <c:axId val="506575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54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264902"/>
        <c:axId val="9622071"/>
      </c:bar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22071"/>
        <c:crosses val="autoZero"/>
        <c:auto val="1"/>
        <c:lblOffset val="100"/>
        <c:noMultiLvlLbl val="0"/>
      </c:catAx>
      <c:valAx>
        <c:axId val="9622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64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9489776"/>
        <c:axId val="41190257"/>
      </c:bar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90257"/>
        <c:crosses val="autoZero"/>
        <c:auto val="1"/>
        <c:lblOffset val="100"/>
        <c:noMultiLvlLbl val="0"/>
      </c:catAx>
      <c:valAx>
        <c:axId val="41190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89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5167994"/>
        <c:axId val="48076491"/>
      </c:bar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76491"/>
        <c:crosses val="autoZero"/>
        <c:auto val="1"/>
        <c:lblOffset val="100"/>
        <c:noMultiLvlLbl val="0"/>
      </c:catAx>
      <c:valAx>
        <c:axId val="480764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67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0035236"/>
        <c:axId val="1881669"/>
      </c:bar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1669"/>
        <c:crosses val="autoZero"/>
        <c:auto val="1"/>
        <c:lblOffset val="100"/>
        <c:noMultiLvlLbl val="0"/>
      </c:catAx>
      <c:valAx>
        <c:axId val="18816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3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6935022"/>
        <c:axId val="18197471"/>
      </c:bar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97471"/>
        <c:crosses val="autoZero"/>
        <c:auto val="1"/>
        <c:lblOffset val="100"/>
        <c:noMultiLvlLbl val="0"/>
      </c:catAx>
      <c:valAx>
        <c:axId val="18197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35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>
                <c:ptCount val="25"/>
                <c:pt idx="0">
                  <c:v>1425</c:v>
                </c:pt>
                <c:pt idx="1">
                  <c:v>573</c:v>
                </c:pt>
                <c:pt idx="2">
                  <c:v>488</c:v>
                </c:pt>
                <c:pt idx="3">
                  <c:v>521</c:v>
                </c:pt>
                <c:pt idx="4">
                  <c:v>555</c:v>
                </c:pt>
                <c:pt idx="5">
                  <c:v>579</c:v>
                </c:pt>
                <c:pt idx="6">
                  <c:v>601</c:v>
                </c:pt>
                <c:pt idx="7">
                  <c:v>551</c:v>
                </c:pt>
                <c:pt idx="8">
                  <c:v>470</c:v>
                </c:pt>
                <c:pt idx="9">
                  <c:v>424</c:v>
                </c:pt>
                <c:pt idx="10">
                  <c:v>294</c:v>
                </c:pt>
                <c:pt idx="11">
                  <c:v>212</c:v>
                </c:pt>
                <c:pt idx="12">
                  <c:v>146</c:v>
                </c:pt>
                <c:pt idx="13">
                  <c:v>97</c:v>
                </c:pt>
                <c:pt idx="14">
                  <c:v>67</c:v>
                </c:pt>
                <c:pt idx="15">
                  <c:v>43</c:v>
                </c:pt>
                <c:pt idx="16">
                  <c:v>24</c:v>
                </c:pt>
                <c:pt idx="17">
                  <c:v>14</c:v>
                </c:pt>
                <c:pt idx="18">
                  <c:v>15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>
                <c:ptCount val="25"/>
                <c:pt idx="0">
                  <c:v>1425</c:v>
                </c:pt>
                <c:pt idx="1">
                  <c:v>1146</c:v>
                </c:pt>
                <c:pt idx="2">
                  <c:v>1464</c:v>
                </c:pt>
                <c:pt idx="3">
                  <c:v>2084</c:v>
                </c:pt>
                <c:pt idx="4">
                  <c:v>2775</c:v>
                </c:pt>
                <c:pt idx="5">
                  <c:v>3474</c:v>
                </c:pt>
                <c:pt idx="6">
                  <c:v>4207</c:v>
                </c:pt>
                <c:pt idx="7">
                  <c:v>4408</c:v>
                </c:pt>
                <c:pt idx="8">
                  <c:v>4230</c:v>
                </c:pt>
                <c:pt idx="9">
                  <c:v>4240</c:v>
                </c:pt>
                <c:pt idx="10">
                  <c:v>3234</c:v>
                </c:pt>
                <c:pt idx="11">
                  <c:v>2544</c:v>
                </c:pt>
                <c:pt idx="12">
                  <c:v>1898</c:v>
                </c:pt>
                <c:pt idx="13">
                  <c:v>1358</c:v>
                </c:pt>
                <c:pt idx="14">
                  <c:v>1005</c:v>
                </c:pt>
                <c:pt idx="15">
                  <c:v>688</c:v>
                </c:pt>
                <c:pt idx="16">
                  <c:v>408</c:v>
                </c:pt>
                <c:pt idx="17">
                  <c:v>252</c:v>
                </c:pt>
                <c:pt idx="18">
                  <c:v>285</c:v>
                </c:pt>
                <c:pt idx="19">
                  <c:v>80</c:v>
                </c:pt>
                <c:pt idx="20">
                  <c:v>84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29559512"/>
        <c:axId val="64709017"/>
      </c:area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09017"/>
        <c:crosses val="autoZero"/>
        <c:auto val="1"/>
        <c:lblOffset val="100"/>
        <c:noMultiLvlLbl val="0"/>
      </c:catAx>
      <c:valAx>
        <c:axId val="64709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595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>
                <c:ptCount val="25"/>
                <c:pt idx="0">
                  <c:v>459</c:v>
                </c:pt>
                <c:pt idx="1">
                  <c:v>151</c:v>
                </c:pt>
                <c:pt idx="2">
                  <c:v>125</c:v>
                </c:pt>
                <c:pt idx="3">
                  <c:v>144</c:v>
                </c:pt>
                <c:pt idx="4">
                  <c:v>196</c:v>
                </c:pt>
                <c:pt idx="5">
                  <c:v>191</c:v>
                </c:pt>
                <c:pt idx="6">
                  <c:v>213</c:v>
                </c:pt>
                <c:pt idx="7">
                  <c:v>209</c:v>
                </c:pt>
                <c:pt idx="8">
                  <c:v>188</c:v>
                </c:pt>
                <c:pt idx="9">
                  <c:v>160</c:v>
                </c:pt>
                <c:pt idx="10">
                  <c:v>89</c:v>
                </c:pt>
                <c:pt idx="11">
                  <c:v>65</c:v>
                </c:pt>
                <c:pt idx="12">
                  <c:v>39</c:v>
                </c:pt>
                <c:pt idx="13">
                  <c:v>22</c:v>
                </c:pt>
                <c:pt idx="14">
                  <c:v>18</c:v>
                </c:pt>
                <c:pt idx="15">
                  <c:v>8</c:v>
                </c:pt>
                <c:pt idx="16">
                  <c:v>10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>
                <c:ptCount val="25"/>
                <c:pt idx="0">
                  <c:v>459</c:v>
                </c:pt>
                <c:pt idx="1">
                  <c:v>302</c:v>
                </c:pt>
                <c:pt idx="2">
                  <c:v>375</c:v>
                </c:pt>
                <c:pt idx="3">
                  <c:v>576</c:v>
                </c:pt>
                <c:pt idx="4">
                  <c:v>980</c:v>
                </c:pt>
                <c:pt idx="5">
                  <c:v>1146</c:v>
                </c:pt>
                <c:pt idx="6">
                  <c:v>1491</c:v>
                </c:pt>
                <c:pt idx="7">
                  <c:v>1672</c:v>
                </c:pt>
                <c:pt idx="8">
                  <c:v>1692</c:v>
                </c:pt>
                <c:pt idx="9">
                  <c:v>1600</c:v>
                </c:pt>
                <c:pt idx="10">
                  <c:v>979</c:v>
                </c:pt>
                <c:pt idx="11">
                  <c:v>780</c:v>
                </c:pt>
                <c:pt idx="12">
                  <c:v>507</c:v>
                </c:pt>
                <c:pt idx="13">
                  <c:v>308</c:v>
                </c:pt>
                <c:pt idx="14">
                  <c:v>270</c:v>
                </c:pt>
                <c:pt idx="15">
                  <c:v>128</c:v>
                </c:pt>
                <c:pt idx="16">
                  <c:v>170</c:v>
                </c:pt>
                <c:pt idx="17">
                  <c:v>36</c:v>
                </c:pt>
                <c:pt idx="18">
                  <c:v>38</c:v>
                </c:pt>
              </c:numCache>
            </c:numRef>
          </c:val>
        </c:ser>
        <c:axId val="45510242"/>
        <c:axId val="6938995"/>
      </c:area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38995"/>
        <c:crosses val="autoZero"/>
        <c:auto val="1"/>
        <c:lblOffset val="100"/>
        <c:noMultiLvlLbl val="0"/>
      </c:catAx>
      <c:valAx>
        <c:axId val="6938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02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5407676"/>
        <c:axId val="27342493"/>
      </c:bar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42493"/>
        <c:crosses val="autoZero"/>
        <c:auto val="1"/>
        <c:lblOffset val="100"/>
        <c:noMultiLvlLbl val="0"/>
      </c:catAx>
      <c:valAx>
        <c:axId val="273424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0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>
                <c:ptCount val="25"/>
                <c:pt idx="0">
                  <c:v>185</c:v>
                </c:pt>
                <c:pt idx="1">
                  <c:v>162</c:v>
                </c:pt>
                <c:pt idx="2">
                  <c:v>158</c:v>
                </c:pt>
                <c:pt idx="3">
                  <c:v>151</c:v>
                </c:pt>
                <c:pt idx="4">
                  <c:v>155</c:v>
                </c:pt>
                <c:pt idx="5">
                  <c:v>168</c:v>
                </c:pt>
                <c:pt idx="6">
                  <c:v>176</c:v>
                </c:pt>
                <c:pt idx="7">
                  <c:v>191</c:v>
                </c:pt>
                <c:pt idx="8">
                  <c:v>151</c:v>
                </c:pt>
                <c:pt idx="9">
                  <c:v>176</c:v>
                </c:pt>
                <c:pt idx="10">
                  <c:v>144</c:v>
                </c:pt>
                <c:pt idx="11">
                  <c:v>110</c:v>
                </c:pt>
                <c:pt idx="12">
                  <c:v>88</c:v>
                </c:pt>
                <c:pt idx="13">
                  <c:v>66</c:v>
                </c:pt>
                <c:pt idx="14">
                  <c:v>46</c:v>
                </c:pt>
                <c:pt idx="15">
                  <c:v>34</c:v>
                </c:pt>
                <c:pt idx="16">
                  <c:v>14</c:v>
                </c:pt>
                <c:pt idx="17">
                  <c:v>11</c:v>
                </c:pt>
                <c:pt idx="18">
                  <c:v>12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>
                <c:ptCount val="25"/>
                <c:pt idx="0">
                  <c:v>185</c:v>
                </c:pt>
                <c:pt idx="1">
                  <c:v>324</c:v>
                </c:pt>
                <c:pt idx="2">
                  <c:v>474</c:v>
                </c:pt>
                <c:pt idx="3">
                  <c:v>604</c:v>
                </c:pt>
                <c:pt idx="4">
                  <c:v>775</c:v>
                </c:pt>
                <c:pt idx="5">
                  <c:v>1008</c:v>
                </c:pt>
                <c:pt idx="6">
                  <c:v>1232</c:v>
                </c:pt>
                <c:pt idx="7">
                  <c:v>1528</c:v>
                </c:pt>
                <c:pt idx="8">
                  <c:v>1359</c:v>
                </c:pt>
                <c:pt idx="9">
                  <c:v>1760</c:v>
                </c:pt>
                <c:pt idx="10">
                  <c:v>1584</c:v>
                </c:pt>
                <c:pt idx="11">
                  <c:v>1320</c:v>
                </c:pt>
                <c:pt idx="12">
                  <c:v>1144</c:v>
                </c:pt>
                <c:pt idx="13">
                  <c:v>924</c:v>
                </c:pt>
                <c:pt idx="14">
                  <c:v>690</c:v>
                </c:pt>
                <c:pt idx="15">
                  <c:v>544</c:v>
                </c:pt>
                <c:pt idx="16">
                  <c:v>238</c:v>
                </c:pt>
                <c:pt idx="17">
                  <c:v>198</c:v>
                </c:pt>
                <c:pt idx="18">
                  <c:v>228</c:v>
                </c:pt>
                <c:pt idx="19">
                  <c:v>80</c:v>
                </c:pt>
                <c:pt idx="20">
                  <c:v>84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62450956"/>
        <c:axId val="25187693"/>
      </c:area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09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>
                <c:ptCount val="25"/>
                <c:pt idx="0">
                  <c:v>781</c:v>
                </c:pt>
                <c:pt idx="1">
                  <c:v>260</c:v>
                </c:pt>
                <c:pt idx="2">
                  <c:v>205</c:v>
                </c:pt>
                <c:pt idx="3">
                  <c:v>226</c:v>
                </c:pt>
                <c:pt idx="4">
                  <c:v>204</c:v>
                </c:pt>
                <c:pt idx="5">
                  <c:v>220</c:v>
                </c:pt>
                <c:pt idx="6">
                  <c:v>212</c:v>
                </c:pt>
                <c:pt idx="7">
                  <c:v>151</c:v>
                </c:pt>
                <c:pt idx="8">
                  <c:v>131</c:v>
                </c:pt>
                <c:pt idx="9">
                  <c:v>88</c:v>
                </c:pt>
                <c:pt idx="10">
                  <c:v>61</c:v>
                </c:pt>
                <c:pt idx="11">
                  <c:v>37</c:v>
                </c:pt>
                <c:pt idx="12">
                  <c:v>19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>
                <c:ptCount val="25"/>
                <c:pt idx="0">
                  <c:v>781</c:v>
                </c:pt>
                <c:pt idx="1">
                  <c:v>520</c:v>
                </c:pt>
                <c:pt idx="2">
                  <c:v>615</c:v>
                </c:pt>
                <c:pt idx="3">
                  <c:v>904</c:v>
                </c:pt>
                <c:pt idx="4">
                  <c:v>1020</c:v>
                </c:pt>
                <c:pt idx="5">
                  <c:v>1320</c:v>
                </c:pt>
                <c:pt idx="6">
                  <c:v>1484</c:v>
                </c:pt>
                <c:pt idx="7">
                  <c:v>1208</c:v>
                </c:pt>
                <c:pt idx="8">
                  <c:v>1179</c:v>
                </c:pt>
                <c:pt idx="9">
                  <c:v>880</c:v>
                </c:pt>
                <c:pt idx="10">
                  <c:v>671</c:v>
                </c:pt>
                <c:pt idx="11">
                  <c:v>444</c:v>
                </c:pt>
                <c:pt idx="12">
                  <c:v>247</c:v>
                </c:pt>
                <c:pt idx="13">
                  <c:v>126</c:v>
                </c:pt>
                <c:pt idx="14">
                  <c:v>45</c:v>
                </c:pt>
                <c:pt idx="15">
                  <c:v>16</c:v>
                </c:pt>
                <c:pt idx="16">
                  <c:v>0</c:v>
                </c:pt>
                <c:pt idx="17">
                  <c:v>18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25362646"/>
        <c:axId val="26937223"/>
      </c:area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37223"/>
        <c:crosses val="autoZero"/>
        <c:auto val="1"/>
        <c:lblOffset val="100"/>
        <c:noMultiLvlLbl val="0"/>
      </c:catAx>
      <c:valAx>
        <c:axId val="26937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626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>
                <c:ptCount val="25"/>
                <c:pt idx="0">
                  <c:v>781</c:v>
                </c:pt>
                <c:pt idx="1">
                  <c:v>260</c:v>
                </c:pt>
                <c:pt idx="2">
                  <c:v>205</c:v>
                </c:pt>
                <c:pt idx="3">
                  <c:v>226</c:v>
                </c:pt>
                <c:pt idx="4">
                  <c:v>204</c:v>
                </c:pt>
                <c:pt idx="5">
                  <c:v>220</c:v>
                </c:pt>
                <c:pt idx="6">
                  <c:v>212</c:v>
                </c:pt>
                <c:pt idx="7">
                  <c:v>151</c:v>
                </c:pt>
                <c:pt idx="8">
                  <c:v>131</c:v>
                </c:pt>
                <c:pt idx="9">
                  <c:v>88</c:v>
                </c:pt>
                <c:pt idx="10">
                  <c:v>61</c:v>
                </c:pt>
                <c:pt idx="11">
                  <c:v>37</c:v>
                </c:pt>
                <c:pt idx="12">
                  <c:v>19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>
                <c:ptCount val="25"/>
                <c:pt idx="0">
                  <c:v>781</c:v>
                </c:pt>
                <c:pt idx="1">
                  <c:v>520</c:v>
                </c:pt>
                <c:pt idx="2">
                  <c:v>615</c:v>
                </c:pt>
                <c:pt idx="3">
                  <c:v>904</c:v>
                </c:pt>
                <c:pt idx="4">
                  <c:v>1020</c:v>
                </c:pt>
                <c:pt idx="5">
                  <c:v>1320</c:v>
                </c:pt>
                <c:pt idx="6">
                  <c:v>1484</c:v>
                </c:pt>
                <c:pt idx="7">
                  <c:v>1208</c:v>
                </c:pt>
                <c:pt idx="8">
                  <c:v>1179</c:v>
                </c:pt>
                <c:pt idx="9">
                  <c:v>880</c:v>
                </c:pt>
                <c:pt idx="10">
                  <c:v>671</c:v>
                </c:pt>
                <c:pt idx="11">
                  <c:v>444</c:v>
                </c:pt>
                <c:pt idx="12">
                  <c:v>247</c:v>
                </c:pt>
                <c:pt idx="13">
                  <c:v>126</c:v>
                </c:pt>
                <c:pt idx="14">
                  <c:v>45</c:v>
                </c:pt>
                <c:pt idx="15">
                  <c:v>16</c:v>
                </c:pt>
                <c:pt idx="16">
                  <c:v>0</c:v>
                </c:pt>
                <c:pt idx="17">
                  <c:v>18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41108416"/>
        <c:axId val="34431425"/>
      </c:area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31425"/>
        <c:crosses val="autoZero"/>
        <c:auto val="1"/>
        <c:lblOffset val="100"/>
        <c:noMultiLvlLbl val="0"/>
      </c:catAx>
      <c:valAx>
        <c:axId val="34431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084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447370"/>
        <c:axId val="37482011"/>
      </c:bar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82011"/>
        <c:crosses val="autoZero"/>
        <c:auto val="1"/>
        <c:lblOffset val="100"/>
        <c:noMultiLvlLbl val="0"/>
      </c:catAx>
      <c:valAx>
        <c:axId val="37482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93780"/>
        <c:axId val="16144021"/>
      </c:bar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44021"/>
        <c:crosses val="autoZero"/>
        <c:auto val="1"/>
        <c:lblOffset val="100"/>
        <c:noMultiLvlLbl val="0"/>
      </c:catAx>
      <c:valAx>
        <c:axId val="161440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3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7295"/>
        <c:crosses val="autoZero"/>
        <c:auto val="1"/>
        <c:lblOffset val="100"/>
        <c:noMultiLvlLbl val="0"/>
      </c:catAx>
      <c:valAx>
        <c:axId val="325972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8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940200"/>
        <c:axId val="23135209"/>
      </c:bar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5209"/>
        <c:crosses val="autoZero"/>
        <c:auto val="1"/>
        <c:lblOffset val="100"/>
        <c:noMultiLvlLbl val="0"/>
      </c:catAx>
      <c:valAx>
        <c:axId val="231352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40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890290"/>
        <c:axId val="62012611"/>
      </c:bar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12611"/>
        <c:crosses val="autoZero"/>
        <c:auto val="1"/>
        <c:lblOffset val="100"/>
        <c:noMultiLvlLbl val="0"/>
      </c:catAx>
      <c:valAx>
        <c:axId val="62012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0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242588"/>
        <c:axId val="56965565"/>
      </c:bar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65565"/>
        <c:crosses val="autoZero"/>
        <c:auto val="1"/>
        <c:lblOffset val="100"/>
        <c:noMultiLvlLbl val="0"/>
      </c:catAx>
      <c:valAx>
        <c:axId val="569655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42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928038"/>
        <c:axId val="50808023"/>
      </c:bar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8023"/>
        <c:crosses val="autoZero"/>
        <c:auto val="1"/>
        <c:lblOffset val="100"/>
        <c:noMultiLvlLbl val="0"/>
      </c:catAx>
      <c:valAx>
        <c:axId val="508080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2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4755846"/>
        <c:axId val="149431"/>
      </c:bar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431"/>
        <c:crosses val="autoZero"/>
        <c:auto val="1"/>
        <c:lblOffset val="100"/>
        <c:noMultiLvlLbl val="0"/>
      </c:catAx>
      <c:valAx>
        <c:axId val="1494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5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619024"/>
        <c:axId val="21809169"/>
      </c:bar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09169"/>
        <c:crosses val="autoZero"/>
        <c:auto val="1"/>
        <c:lblOffset val="100"/>
        <c:noMultiLvlLbl val="0"/>
      </c:catAx>
      <c:valAx>
        <c:axId val="218091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1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064794"/>
        <c:axId val="21712235"/>
      </c:bar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12235"/>
        <c:crosses val="autoZero"/>
        <c:auto val="1"/>
        <c:lblOffset val="100"/>
        <c:noMultiLvlLbl val="0"/>
      </c:catAx>
      <c:valAx>
        <c:axId val="21712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64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192388"/>
        <c:axId val="13860581"/>
      </c:bar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60581"/>
        <c:crosses val="autoZero"/>
        <c:auto val="1"/>
        <c:lblOffset val="100"/>
        <c:noMultiLvlLbl val="0"/>
      </c:catAx>
      <c:valAx>
        <c:axId val="13860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9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636366"/>
        <c:axId val="48965247"/>
      </c:bar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65247"/>
        <c:crosses val="autoZero"/>
        <c:auto val="1"/>
        <c:lblOffset val="100"/>
        <c:noMultiLvlLbl val="0"/>
      </c:catAx>
      <c:valAx>
        <c:axId val="489652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36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034040"/>
        <c:axId val="6762041"/>
      </c:bar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62041"/>
        <c:crosses val="autoZero"/>
        <c:auto val="1"/>
        <c:lblOffset val="100"/>
        <c:noMultiLvlLbl val="0"/>
      </c:catAx>
      <c:valAx>
        <c:axId val="67620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34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858370"/>
        <c:axId val="10854419"/>
      </c:bar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54419"/>
        <c:crosses val="autoZero"/>
        <c:auto val="1"/>
        <c:lblOffset val="100"/>
        <c:noMultiLvlLbl val="0"/>
      </c:catAx>
      <c:valAx>
        <c:axId val="108544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58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580908"/>
        <c:axId val="6792717"/>
      </c:bar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92717"/>
        <c:crosses val="autoZero"/>
        <c:auto val="1"/>
        <c:lblOffset val="100"/>
        <c:noMultiLvlLbl val="0"/>
      </c:catAx>
      <c:valAx>
        <c:axId val="6792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0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134454"/>
        <c:axId val="13339175"/>
      </c:bar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39175"/>
        <c:crosses val="autoZero"/>
        <c:auto val="1"/>
        <c:lblOffset val="100"/>
        <c:noMultiLvlLbl val="0"/>
      </c:catAx>
      <c:valAx>
        <c:axId val="133391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3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943712"/>
        <c:axId val="6731361"/>
      </c:bar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31361"/>
        <c:crosses val="autoZero"/>
        <c:auto val="1"/>
        <c:lblOffset val="100"/>
        <c:noMultiLvlLbl val="0"/>
      </c:catAx>
      <c:valAx>
        <c:axId val="67313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43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582250"/>
        <c:axId val="8369339"/>
      </c:bar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69339"/>
        <c:crosses val="autoZero"/>
        <c:auto val="1"/>
        <c:lblOffset val="100"/>
        <c:noMultiLvlLbl val="0"/>
      </c:catAx>
      <c:valAx>
        <c:axId val="83693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82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NHCRUser\My%20Documents\Downloads\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NHCRUser\My%20Documents\Downloads\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9">
      <selection activeCell="E24" sqref="E2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2291</v>
      </c>
      <c r="D24" s="135">
        <v>13509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2207</v>
      </c>
      <c r="D25" s="136">
        <v>16305</v>
      </c>
      <c r="E25" s="118">
        <v>2202</v>
      </c>
      <c r="F25" s="136">
        <v>16408</v>
      </c>
      <c r="G25" s="57">
        <v>0</v>
      </c>
      <c r="H25" s="292">
        <v>0</v>
      </c>
    </row>
    <row r="26" spans="1:8" ht="15" customHeight="1">
      <c r="A26" s="138" t="s">
        <v>125</v>
      </c>
      <c r="B26" s="139"/>
      <c r="C26" s="72">
        <v>2610</v>
      </c>
      <c r="D26" s="137">
        <v>11497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41311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293">
        <v>0</v>
      </c>
      <c r="D28" s="294">
        <v>0</v>
      </c>
      <c r="E28" s="295">
        <v>0</v>
      </c>
      <c r="F28" s="295">
        <v>0</v>
      </c>
      <c r="G28" s="295">
        <v>0</v>
      </c>
      <c r="H28" s="296">
        <v>0</v>
      </c>
    </row>
    <row r="29" spans="1:8" ht="15" customHeight="1">
      <c r="A29" s="138" t="s">
        <v>108</v>
      </c>
      <c r="B29" s="139"/>
      <c r="C29" s="297">
        <v>0</v>
      </c>
      <c r="D29" s="298">
        <v>0</v>
      </c>
      <c r="E29" s="299">
        <v>0</v>
      </c>
      <c r="F29" s="299">
        <v>0</v>
      </c>
      <c r="G29" s="299">
        <v>0</v>
      </c>
      <c r="H29" s="300">
        <v>0</v>
      </c>
    </row>
    <row r="30" spans="1:8" ht="15" customHeight="1">
      <c r="A30" s="140" t="s">
        <v>29</v>
      </c>
      <c r="B30" s="141"/>
      <c r="C30" s="301">
        <v>0</v>
      </c>
      <c r="D30" s="302">
        <v>0</v>
      </c>
      <c r="E30" s="303">
        <v>0</v>
      </c>
      <c r="F30" s="304">
        <v>0</v>
      </c>
      <c r="G30" s="301">
        <v>0</v>
      </c>
      <c r="H30" s="302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41311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85">
      <selection activeCell="E32" sqref="E3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314" t="s">
        <v>4</v>
      </c>
      <c r="C5" s="315"/>
      <c r="D5" s="315"/>
      <c r="E5" s="316"/>
      <c r="F5" s="314" t="s">
        <v>2</v>
      </c>
      <c r="G5" s="317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3049</v>
      </c>
      <c r="C7" s="35">
        <f>B7/F12</f>
        <v>0.07380600808501368</v>
      </c>
      <c r="D7" s="62">
        <f>D32+D56+D80</f>
        <v>2958</v>
      </c>
      <c r="E7" s="36">
        <f>D7/F12</f>
        <v>0.07160320495751737</v>
      </c>
      <c r="F7" s="37">
        <f aca="true" t="shared" si="0" ref="F7:G11">B7+D7</f>
        <v>6007</v>
      </c>
      <c r="G7" s="38">
        <f t="shared" si="0"/>
        <v>0.14540921304253107</v>
      </c>
    </row>
    <row r="8" spans="1:7" ht="12.75">
      <c r="A8" s="29" t="s">
        <v>10</v>
      </c>
      <c r="B8" s="63">
        <f>B33+B57+B81</f>
        <v>5870</v>
      </c>
      <c r="C8" s="39">
        <f>B8/F12</f>
        <v>0.14209290503739924</v>
      </c>
      <c r="D8" s="63">
        <f>D33+D57+D81</f>
        <v>5756</v>
      </c>
      <c r="E8" s="40">
        <f>D8/F12</f>
        <v>0.1393333494710852</v>
      </c>
      <c r="F8" s="41">
        <f t="shared" si="0"/>
        <v>11626</v>
      </c>
      <c r="G8" s="42">
        <f t="shared" si="0"/>
        <v>0.28142625450848446</v>
      </c>
    </row>
    <row r="9" spans="1:7" ht="12.75">
      <c r="A9" s="30" t="s">
        <v>11</v>
      </c>
      <c r="B9" s="63">
        <f>B34+B58+B82</f>
        <v>3434</v>
      </c>
      <c r="C9" s="39">
        <f>B9/F12</f>
        <v>0.08312555977826729</v>
      </c>
      <c r="D9" s="63">
        <f>D34+D58+D82</f>
        <v>3167</v>
      </c>
      <c r="E9" s="40">
        <f>D9/F12</f>
        <v>0.07666239016242647</v>
      </c>
      <c r="F9" s="41">
        <f t="shared" si="0"/>
        <v>6601</v>
      </c>
      <c r="G9" s="42">
        <f t="shared" si="0"/>
        <v>0.15978794994069376</v>
      </c>
    </row>
    <row r="10" spans="1:7" ht="12.75">
      <c r="A10" s="31" t="s">
        <v>12</v>
      </c>
      <c r="B10" s="63">
        <f>B35+B59+B83</f>
        <v>6936</v>
      </c>
      <c r="C10" s="39">
        <f>B10/F12</f>
        <v>0.16789717024521314</v>
      </c>
      <c r="D10" s="63">
        <f>D35+D59+D83</f>
        <v>9163</v>
      </c>
      <c r="E10" s="40">
        <f>D10/F12</f>
        <v>0.221805330299436</v>
      </c>
      <c r="F10" s="41">
        <f t="shared" si="0"/>
        <v>16099</v>
      </c>
      <c r="G10" s="42">
        <f t="shared" si="0"/>
        <v>0.38970250054464917</v>
      </c>
    </row>
    <row r="11" spans="1:7" ht="13.5" thickBot="1">
      <c r="A11" s="32" t="s">
        <v>13</v>
      </c>
      <c r="B11" s="64">
        <f>B36+B60+B84</f>
        <v>442</v>
      </c>
      <c r="C11" s="43">
        <f>B11/F12</f>
        <v>0.01069932947641064</v>
      </c>
      <c r="D11" s="64">
        <f>D36+D60+D84</f>
        <v>536</v>
      </c>
      <c r="E11" s="44">
        <f>D11/F12</f>
        <v>0.012974752487231005</v>
      </c>
      <c r="F11" s="45">
        <f t="shared" si="0"/>
        <v>978</v>
      </c>
      <c r="G11" s="46">
        <f t="shared" si="0"/>
        <v>0.023674081963641645</v>
      </c>
    </row>
    <row r="12" spans="1:7" ht="13.5" thickBot="1">
      <c r="A12" s="34" t="s">
        <v>26</v>
      </c>
      <c r="B12" s="47">
        <f>B7+B8+B9+B10+B11</f>
        <v>19731</v>
      </c>
      <c r="C12" s="48">
        <f>SUM(C7:C11)</f>
        <v>0.47762097262230396</v>
      </c>
      <c r="D12" s="47">
        <f>D7+D8+D9+D10+D11</f>
        <v>21580</v>
      </c>
      <c r="E12" s="48">
        <f>SUM(E7:E11)</f>
        <v>0.522379027377696</v>
      </c>
      <c r="F12" s="47">
        <f>SUM(F7:F11)</f>
        <v>41311</v>
      </c>
      <c r="G12" s="49">
        <f>SUM(G7:G11)</f>
        <v>1.0000000000000002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4" t="s">
        <v>4</v>
      </c>
      <c r="C30" s="315"/>
      <c r="D30" s="315"/>
      <c r="E30" s="316"/>
      <c r="F30" s="314" t="s">
        <v>2</v>
      </c>
      <c r="G30" s="317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868</v>
      </c>
      <c r="C32" s="35">
        <f>B32/F37</f>
        <v>0.06425346065585906</v>
      </c>
      <c r="D32" s="147">
        <v>832</v>
      </c>
      <c r="E32" s="36">
        <f>D32/F37</f>
        <v>0.06158857058257458</v>
      </c>
      <c r="F32" s="37">
        <f aca="true" t="shared" si="1" ref="F32:G37">B32+D32</f>
        <v>1700</v>
      </c>
      <c r="G32" s="38">
        <f t="shared" si="1"/>
        <v>0.12584203123843363</v>
      </c>
      <c r="H32" s="143"/>
      <c r="I32" s="143"/>
    </row>
    <row r="33" spans="1:9" ht="12.75">
      <c r="A33" s="284" t="s">
        <v>10</v>
      </c>
      <c r="B33" s="148">
        <v>1940</v>
      </c>
      <c r="C33" s="285">
        <f>B33/F37</f>
        <v>0.14360796506033016</v>
      </c>
      <c r="D33" s="148">
        <v>1992</v>
      </c>
      <c r="E33" s="40">
        <f>D33/F37</f>
        <v>0.14745725072174107</v>
      </c>
      <c r="F33" s="41">
        <f t="shared" si="1"/>
        <v>3932</v>
      </c>
      <c r="G33" s="42">
        <f t="shared" si="1"/>
        <v>0.29106521578207123</v>
      </c>
      <c r="H33" s="143"/>
      <c r="I33" s="143"/>
    </row>
    <row r="34" spans="1:9" ht="12.75">
      <c r="A34" s="30" t="s">
        <v>11</v>
      </c>
      <c r="B34" s="148">
        <v>1282</v>
      </c>
      <c r="C34" s="39">
        <f>B34/F37</f>
        <v>0.09489969649863055</v>
      </c>
      <c r="D34" s="148">
        <v>1180</v>
      </c>
      <c r="E34" s="40">
        <f>D34/F37</f>
        <v>0.08734917462432452</v>
      </c>
      <c r="F34" s="41">
        <f t="shared" si="1"/>
        <v>2462</v>
      </c>
      <c r="G34" s="42">
        <f t="shared" si="1"/>
        <v>0.18224887112295507</v>
      </c>
      <c r="H34" s="143"/>
      <c r="I34" s="143"/>
    </row>
    <row r="35" spans="1:9" ht="12.75">
      <c r="A35" s="286" t="s">
        <v>12</v>
      </c>
      <c r="B35" s="148">
        <v>2094</v>
      </c>
      <c r="C35" s="285">
        <f>B35/F37</f>
        <v>0.1550077725960471</v>
      </c>
      <c r="D35" s="148">
        <v>3032</v>
      </c>
      <c r="E35" s="40">
        <f>D35/F37</f>
        <v>0.22444296394995927</v>
      </c>
      <c r="F35" s="41">
        <f t="shared" si="1"/>
        <v>5126</v>
      </c>
      <c r="G35" s="42">
        <f t="shared" si="1"/>
        <v>0.37945073654600636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0.007550521874306018</v>
      </c>
      <c r="D36" s="149">
        <v>187</v>
      </c>
      <c r="E36" s="44">
        <f>D36/F37</f>
        <v>0.0138426234362277</v>
      </c>
      <c r="F36" s="45">
        <f t="shared" si="1"/>
        <v>289</v>
      </c>
      <c r="G36" s="46">
        <f t="shared" si="1"/>
        <v>0.02139314531053372</v>
      </c>
      <c r="H36" s="143"/>
      <c r="I36" s="143"/>
    </row>
    <row r="37" spans="1:7" ht="13.5" thickBot="1">
      <c r="A37" s="34" t="s">
        <v>128</v>
      </c>
      <c r="B37" s="47">
        <f>SUM(B32:B36)</f>
        <v>6286</v>
      </c>
      <c r="C37" s="48">
        <f>B37/F37</f>
        <v>0.46531941668517285</v>
      </c>
      <c r="D37" s="47">
        <f>SUM(D32:D36)</f>
        <v>7223</v>
      </c>
      <c r="E37" s="48">
        <f>D37/F37</f>
        <v>0.5346805833148272</v>
      </c>
      <c r="F37" s="47">
        <f t="shared" si="1"/>
        <v>13509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4" t="s">
        <v>4</v>
      </c>
      <c r="C54" s="315"/>
      <c r="D54" s="315"/>
      <c r="E54" s="316"/>
      <c r="F54" s="314" t="s">
        <v>2</v>
      </c>
      <c r="G54" s="317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1207</v>
      </c>
      <c r="C56" s="36">
        <f>B56/F61</f>
        <v>0.07402637227844219</v>
      </c>
      <c r="D56" s="288">
        <v>1202</v>
      </c>
      <c r="E56" s="36">
        <f>D56/F61</f>
        <v>0.07371971787795155</v>
      </c>
      <c r="F56" s="37">
        <f>B56+D56</f>
        <v>2409</v>
      </c>
      <c r="G56" s="38">
        <f>F56/F61</f>
        <v>0.14774609015639376</v>
      </c>
      <c r="H56" s="16"/>
    </row>
    <row r="57" spans="1:8" ht="12.75">
      <c r="A57" s="29" t="s">
        <v>10</v>
      </c>
      <c r="B57" s="289">
        <v>2298</v>
      </c>
      <c r="C57" s="40">
        <f>B57/F61</f>
        <v>0.14093836246550137</v>
      </c>
      <c r="D57" s="289">
        <v>2278</v>
      </c>
      <c r="E57" s="40">
        <f>D57/F61</f>
        <v>0.1397117448635388</v>
      </c>
      <c r="F57" s="41">
        <f>B57+D57</f>
        <v>4576</v>
      </c>
      <c r="G57" s="42">
        <f>F57/F61</f>
        <v>0.28065010732904017</v>
      </c>
      <c r="H57" s="16"/>
    </row>
    <row r="58" spans="1:7" ht="12.75">
      <c r="A58" s="30" t="s">
        <v>11</v>
      </c>
      <c r="B58" s="289">
        <v>1143</v>
      </c>
      <c r="C58" s="40">
        <f>B58/F61</f>
        <v>0.07010119595216191</v>
      </c>
      <c r="D58" s="289">
        <v>1097</v>
      </c>
      <c r="E58" s="40">
        <f>D58/F61</f>
        <v>0.06727997546764795</v>
      </c>
      <c r="F58" s="41">
        <f>B58+D58</f>
        <v>2240</v>
      </c>
      <c r="G58" s="42">
        <f>F58/F61</f>
        <v>0.13738117141980988</v>
      </c>
    </row>
    <row r="59" spans="1:8" ht="12.75">
      <c r="A59" s="31" t="s">
        <v>12</v>
      </c>
      <c r="B59" s="289">
        <v>3097</v>
      </c>
      <c r="C59" s="40">
        <v>34.42</v>
      </c>
      <c r="D59" s="289">
        <v>3507</v>
      </c>
      <c r="E59" s="40">
        <f>D59/F61</f>
        <v>0.21508739650413983</v>
      </c>
      <c r="F59" s="41">
        <f>B59+D59</f>
        <v>6604</v>
      </c>
      <c r="G59" s="42">
        <f>F59/F61</f>
        <v>0.4050291321680466</v>
      </c>
      <c r="H59" s="16"/>
    </row>
    <row r="60" spans="1:7" ht="13.5" thickBot="1">
      <c r="A60" s="32" t="s">
        <v>13</v>
      </c>
      <c r="B60" s="290">
        <v>269</v>
      </c>
      <c r="C60" s="44">
        <f>B60/F61</f>
        <v>0.01649800674639681</v>
      </c>
      <c r="D60" s="290">
        <v>207</v>
      </c>
      <c r="E60" s="44">
        <f>D60/F61</f>
        <v>0.012695492180312788</v>
      </c>
      <c r="F60" s="45">
        <f>B60+D60</f>
        <v>476</v>
      </c>
      <c r="G60" s="46">
        <f>F60/F61</f>
        <v>0.0291934989267096</v>
      </c>
    </row>
    <row r="61" spans="1:7" ht="13.5" thickBot="1">
      <c r="A61" s="34" t="s">
        <v>131</v>
      </c>
      <c r="B61" s="47">
        <f aca="true" t="shared" si="2" ref="B61:G61">SUM(B56:B60)</f>
        <v>8014</v>
      </c>
      <c r="C61" s="48">
        <f t="shared" si="2"/>
        <v>34.721563937442504</v>
      </c>
      <c r="D61" s="47">
        <f t="shared" si="2"/>
        <v>8291</v>
      </c>
      <c r="E61" s="48">
        <f t="shared" si="2"/>
        <v>0.5084943268935909</v>
      </c>
      <c r="F61" s="47">
        <f t="shared" si="2"/>
        <v>16305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4" t="s">
        <v>4</v>
      </c>
      <c r="C78" s="315"/>
      <c r="D78" s="315"/>
      <c r="E78" s="316"/>
      <c r="F78" s="314" t="s">
        <v>2</v>
      </c>
      <c r="G78" s="317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974</v>
      </c>
      <c r="C80" s="35">
        <f>B80/F85</f>
        <v>0.08471775245716273</v>
      </c>
      <c r="D80" s="144">
        <v>924</v>
      </c>
      <c r="E80" s="36">
        <f>D80/F85</f>
        <v>0.08036879185874576</v>
      </c>
      <c r="F80" s="37">
        <f>B80+D80</f>
        <v>1898</v>
      </c>
      <c r="G80" s="38">
        <f>F80/F85</f>
        <v>0.1650865443159085</v>
      </c>
      <c r="H80" s="16"/>
    </row>
    <row r="81" spans="1:8" ht="12.75">
      <c r="A81" s="29" t="s">
        <v>10</v>
      </c>
      <c r="B81" s="145">
        <v>1632</v>
      </c>
      <c r="C81" s="39">
        <f>B81/F85</f>
        <v>0.14195007393233017</v>
      </c>
      <c r="D81" s="145">
        <v>1486</v>
      </c>
      <c r="E81" s="40">
        <f>D81/F85</f>
        <v>0.1292511089849526</v>
      </c>
      <c r="F81" s="41">
        <f>B81+D81</f>
        <v>3118</v>
      </c>
      <c r="G81" s="42">
        <f>F81/F85</f>
        <v>0.2712011829172828</v>
      </c>
      <c r="H81" s="16"/>
    </row>
    <row r="82" spans="1:7" ht="12.75">
      <c r="A82" s="30" t="s">
        <v>11</v>
      </c>
      <c r="B82" s="145">
        <v>1009</v>
      </c>
      <c r="C82" s="39">
        <f>B82/F85</f>
        <v>0.08776202487605463</v>
      </c>
      <c r="D82" s="145">
        <v>890</v>
      </c>
      <c r="E82" s="40">
        <f>D82/F85</f>
        <v>0.07741149865182222</v>
      </c>
      <c r="F82" s="41">
        <f>B82+D82</f>
        <v>1899</v>
      </c>
      <c r="G82" s="42">
        <f>F82/F85</f>
        <v>0.16517352352787684</v>
      </c>
    </row>
    <row r="83" spans="1:8" ht="12.75">
      <c r="A83" s="31" t="s">
        <v>12</v>
      </c>
      <c r="B83" s="145">
        <v>1745</v>
      </c>
      <c r="C83" s="39">
        <f>B83/F85</f>
        <v>0.15177872488475255</v>
      </c>
      <c r="D83" s="145">
        <v>2624</v>
      </c>
      <c r="E83" s="40">
        <f>D83/F85</f>
        <v>0.22823345220492303</v>
      </c>
      <c r="F83" s="41">
        <f>B83+D83</f>
        <v>4369</v>
      </c>
      <c r="G83" s="42">
        <f>F83/F85</f>
        <v>0.38001217708967555</v>
      </c>
      <c r="H83" s="16"/>
    </row>
    <row r="84" spans="1:7" ht="13.5" thickBot="1">
      <c r="A84" s="32" t="s">
        <v>13</v>
      </c>
      <c r="B84" s="146">
        <v>71</v>
      </c>
      <c r="C84" s="43">
        <f>B84/F85</f>
        <v>0.0061755240497521095</v>
      </c>
      <c r="D84" s="146">
        <v>142</v>
      </c>
      <c r="E84" s="44">
        <f>D84/F85</f>
        <v>0.012351048099504219</v>
      </c>
      <c r="F84" s="45">
        <f>B84+D84</f>
        <v>213</v>
      </c>
      <c r="G84" s="46">
        <f>F84/F85</f>
        <v>0.018526572149256328</v>
      </c>
    </row>
    <row r="85" spans="1:7" ht="13.5" thickBot="1">
      <c r="A85" s="34" t="s">
        <v>136</v>
      </c>
      <c r="B85" s="47">
        <f aca="true" t="shared" si="3" ref="B85:G85">SUM(B80:B84)</f>
        <v>5431</v>
      </c>
      <c r="C85" s="48">
        <f t="shared" si="3"/>
        <v>0.4723841002000522</v>
      </c>
      <c r="D85" s="47">
        <f t="shared" si="3"/>
        <v>6066</v>
      </c>
      <c r="E85" s="48">
        <f t="shared" si="3"/>
        <v>0.5276158997999479</v>
      </c>
      <c r="F85" s="47">
        <f t="shared" si="3"/>
        <v>11497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Q6" sqref="Q6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05">
        <v>13285</v>
      </c>
      <c r="C6" s="306">
        <v>261</v>
      </c>
      <c r="D6" s="307">
        <v>33</v>
      </c>
      <c r="E6" s="307">
        <v>0</v>
      </c>
      <c r="F6" s="307">
        <v>10</v>
      </c>
      <c r="G6" s="307">
        <v>0</v>
      </c>
      <c r="H6" s="308">
        <f>C6+D6+F6+E6</f>
        <v>304</v>
      </c>
      <c r="I6" s="307">
        <v>0</v>
      </c>
      <c r="J6" s="307">
        <v>0</v>
      </c>
      <c r="K6" s="307">
        <v>9</v>
      </c>
      <c r="L6" s="307">
        <v>0</v>
      </c>
      <c r="M6" s="307">
        <v>0</v>
      </c>
      <c r="N6" s="307">
        <v>0</v>
      </c>
      <c r="O6" s="307">
        <v>71</v>
      </c>
      <c r="P6" s="308">
        <f>O6+N6+M6+L6+K6+J6+I6</f>
        <v>80</v>
      </c>
      <c r="Q6" s="308">
        <f>(H6-P6)+B6</f>
        <v>13509</v>
      </c>
    </row>
    <row r="7" spans="1:17" ht="12.75">
      <c r="A7" s="256" t="s">
        <v>138</v>
      </c>
      <c r="B7" s="305">
        <v>16340</v>
      </c>
      <c r="C7" s="309">
        <v>0</v>
      </c>
      <c r="D7" s="310">
        <v>34</v>
      </c>
      <c r="E7" s="310">
        <v>0</v>
      </c>
      <c r="F7" s="310">
        <v>0</v>
      </c>
      <c r="G7" s="310">
        <v>4</v>
      </c>
      <c r="H7" s="311">
        <f>G7+F7+E7+D7+C7</f>
        <v>38</v>
      </c>
      <c r="I7" s="310">
        <v>2</v>
      </c>
      <c r="J7" s="310">
        <v>71</v>
      </c>
      <c r="K7" s="310">
        <v>0</v>
      </c>
      <c r="L7" s="310">
        <v>0</v>
      </c>
      <c r="M7" s="310">
        <v>0</v>
      </c>
      <c r="N7" s="310">
        <v>0</v>
      </c>
      <c r="O7" s="310">
        <v>0</v>
      </c>
      <c r="P7" s="311">
        <f>O7+N7+M7+L7+K7+J7+I7</f>
        <v>73</v>
      </c>
      <c r="Q7" s="311">
        <f>B7+H7-P7</f>
        <v>16305</v>
      </c>
    </row>
    <row r="8" spans="1:17" ht="15" customHeight="1">
      <c r="A8" s="256" t="s">
        <v>139</v>
      </c>
      <c r="B8" s="305">
        <v>11407</v>
      </c>
      <c r="C8" s="309">
        <v>49</v>
      </c>
      <c r="D8" s="310">
        <v>33</v>
      </c>
      <c r="E8" s="310">
        <v>16</v>
      </c>
      <c r="F8" s="310">
        <v>0</v>
      </c>
      <c r="G8" s="310">
        <v>0</v>
      </c>
      <c r="H8" s="311">
        <f>G8+F8+E8+D8+C8</f>
        <v>98</v>
      </c>
      <c r="I8" s="310">
        <v>3</v>
      </c>
      <c r="J8" s="310">
        <v>0</v>
      </c>
      <c r="K8" s="310">
        <v>3</v>
      </c>
      <c r="L8" s="310">
        <v>0</v>
      </c>
      <c r="M8" s="310">
        <v>0</v>
      </c>
      <c r="N8" s="310">
        <v>1</v>
      </c>
      <c r="O8" s="310">
        <v>1</v>
      </c>
      <c r="P8" s="311">
        <f>O8+N8+M8+L8+K8+J8+I8</f>
        <v>8</v>
      </c>
      <c r="Q8" s="311">
        <f>B8+H8-P8</f>
        <v>11497</v>
      </c>
    </row>
    <row r="9" spans="1:17" ht="13.5" customHeight="1">
      <c r="A9" s="274" t="s">
        <v>2</v>
      </c>
      <c r="B9" s="312">
        <f aca="true" t="shared" si="0" ref="B9:Q9">B6+B7+B8</f>
        <v>41032</v>
      </c>
      <c r="C9" s="312">
        <f t="shared" si="0"/>
        <v>310</v>
      </c>
      <c r="D9" s="312">
        <f t="shared" si="0"/>
        <v>100</v>
      </c>
      <c r="E9" s="312">
        <f t="shared" si="0"/>
        <v>16</v>
      </c>
      <c r="F9" s="312">
        <f t="shared" si="0"/>
        <v>10</v>
      </c>
      <c r="G9" s="312">
        <f t="shared" si="0"/>
        <v>4</v>
      </c>
      <c r="H9" s="312">
        <f t="shared" si="0"/>
        <v>440</v>
      </c>
      <c r="I9" s="312">
        <f t="shared" si="0"/>
        <v>5</v>
      </c>
      <c r="J9" s="312">
        <f t="shared" si="0"/>
        <v>71</v>
      </c>
      <c r="K9" s="312">
        <f t="shared" si="0"/>
        <v>12</v>
      </c>
      <c r="L9" s="312">
        <f t="shared" si="0"/>
        <v>0</v>
      </c>
      <c r="M9" s="312">
        <f t="shared" si="0"/>
        <v>0</v>
      </c>
      <c r="N9" s="312">
        <f t="shared" si="0"/>
        <v>1</v>
      </c>
      <c r="O9" s="312">
        <f t="shared" si="0"/>
        <v>72</v>
      </c>
      <c r="P9" s="312">
        <f t="shared" si="0"/>
        <v>161</v>
      </c>
      <c r="Q9" s="312">
        <f t="shared" si="0"/>
        <v>41311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tabSelected="1" view="pageBreakPreview" zoomScaleSheetLayoutView="100" workbookViewId="0" topLeftCell="A58">
      <selection activeCell="B71" sqref="B7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318" t="s">
        <v>54</v>
      </c>
      <c r="B1" s="319"/>
      <c r="C1" s="319"/>
      <c r="D1" s="320"/>
      <c r="E1" s="320"/>
      <c r="F1" s="320"/>
      <c r="G1" s="320"/>
    </row>
    <row r="2" spans="1:7" s="1" customFormat="1" ht="12.75">
      <c r="A2" s="321" t="str">
        <f>"As of  25 Apr 2012"</f>
        <v>As of  25 Apr 2012</v>
      </c>
      <c r="B2" s="319"/>
      <c r="C2" s="319"/>
      <c r="D2" s="320"/>
      <c r="E2" s="320"/>
      <c r="F2" s="320"/>
      <c r="G2" s="320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1425</v>
      </c>
      <c r="C6" s="221">
        <f>A6*B6</f>
        <v>1425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573</v>
      </c>
      <c r="C7" s="221">
        <f aca="true" t="shared" si="0" ref="C7:C30">A7*B7</f>
        <v>1146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488</v>
      </c>
      <c r="C8" s="221">
        <f t="shared" si="0"/>
        <v>1464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521</v>
      </c>
      <c r="C9" s="221">
        <f t="shared" si="0"/>
        <v>2084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555</v>
      </c>
      <c r="C10" s="221">
        <f t="shared" si="0"/>
        <v>2775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579</v>
      </c>
      <c r="C11" s="221">
        <f t="shared" si="0"/>
        <v>3474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601</v>
      </c>
      <c r="C12" s="221">
        <f t="shared" si="0"/>
        <v>4207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551</v>
      </c>
      <c r="C13" s="221">
        <f t="shared" si="0"/>
        <v>4408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470</v>
      </c>
      <c r="C14" s="221">
        <f t="shared" si="0"/>
        <v>4230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424</v>
      </c>
      <c r="C15" s="221">
        <f t="shared" si="0"/>
        <v>4240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294</v>
      </c>
      <c r="C16" s="221">
        <f t="shared" si="0"/>
        <v>3234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212</v>
      </c>
      <c r="C17" s="221">
        <f t="shared" si="0"/>
        <v>2544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146</v>
      </c>
      <c r="C18" s="221">
        <f t="shared" si="0"/>
        <v>1898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97</v>
      </c>
      <c r="C19" s="221">
        <f t="shared" si="0"/>
        <v>1358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67</v>
      </c>
      <c r="C20" s="221">
        <f t="shared" si="0"/>
        <v>1005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43</v>
      </c>
      <c r="C21" s="221">
        <f t="shared" si="0"/>
        <v>688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14</v>
      </c>
      <c r="C23" s="221">
        <f t="shared" si="0"/>
        <v>252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15</v>
      </c>
      <c r="C24" s="221">
        <f t="shared" si="0"/>
        <v>285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4</v>
      </c>
      <c r="C25" s="221">
        <f t="shared" si="0"/>
        <v>80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41311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459</v>
      </c>
      <c r="C53" s="221">
        <f>A53*B53</f>
        <v>459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151</v>
      </c>
      <c r="C54" s="221">
        <f aca="true" t="shared" si="2" ref="C54:C71">A54*B54</f>
        <v>302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125</v>
      </c>
      <c r="C55" s="221">
        <f t="shared" si="2"/>
        <v>375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144</v>
      </c>
      <c r="C56" s="221">
        <f t="shared" si="2"/>
        <v>576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196</v>
      </c>
      <c r="C57" s="221">
        <f t="shared" si="2"/>
        <v>980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191</v>
      </c>
      <c r="C58" s="221">
        <f t="shared" si="2"/>
        <v>1146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213</v>
      </c>
      <c r="C59" s="221">
        <f t="shared" si="2"/>
        <v>1491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209</v>
      </c>
      <c r="C60" s="221">
        <f t="shared" si="2"/>
        <v>1672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188</v>
      </c>
      <c r="C61" s="221">
        <f t="shared" si="2"/>
        <v>1692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160</v>
      </c>
      <c r="C62" s="221">
        <f t="shared" si="2"/>
        <v>1600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89</v>
      </c>
      <c r="C63" s="221">
        <f t="shared" si="2"/>
        <v>979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65</v>
      </c>
      <c r="C64" s="221">
        <f t="shared" si="2"/>
        <v>780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22</v>
      </c>
      <c r="C66" s="221">
        <f t="shared" si="2"/>
        <v>308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18</v>
      </c>
      <c r="C67" s="221">
        <f t="shared" si="2"/>
        <v>270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8</v>
      </c>
      <c r="C68" s="221">
        <f t="shared" si="2"/>
        <v>128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10</v>
      </c>
      <c r="C69" s="221">
        <f t="shared" si="2"/>
        <v>170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313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2291</v>
      </c>
      <c r="C78" s="224">
        <f>SUM(C53:C77)</f>
        <v>13509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185</v>
      </c>
      <c r="C100" s="246">
        <f>A100*B100</f>
        <v>185</v>
      </c>
    </row>
    <row r="101" spans="1:3" ht="12.75">
      <c r="A101" s="234">
        <v>2</v>
      </c>
      <c r="B101" s="291">
        <v>162</v>
      </c>
      <c r="C101" s="246">
        <f aca="true" t="shared" si="3" ref="C101:C124">A101*B101</f>
        <v>324</v>
      </c>
    </row>
    <row r="102" spans="1:3" ht="12.75">
      <c r="A102" s="234">
        <v>3</v>
      </c>
      <c r="B102" s="291">
        <v>158</v>
      </c>
      <c r="C102" s="246">
        <f t="shared" si="3"/>
        <v>474</v>
      </c>
    </row>
    <row r="103" spans="1:3" ht="12.75">
      <c r="A103" s="234">
        <v>4</v>
      </c>
      <c r="B103" s="291">
        <v>151</v>
      </c>
      <c r="C103" s="246">
        <f t="shared" si="3"/>
        <v>604</v>
      </c>
    </row>
    <row r="104" spans="1:3" ht="12.75">
      <c r="A104" s="234">
        <v>5</v>
      </c>
      <c r="B104" s="291">
        <v>155</v>
      </c>
      <c r="C104" s="246">
        <f t="shared" si="3"/>
        <v>775</v>
      </c>
    </row>
    <row r="105" spans="1:3" ht="12.75">
      <c r="A105" s="234">
        <v>6</v>
      </c>
      <c r="B105" s="291">
        <v>168</v>
      </c>
      <c r="C105" s="246">
        <f t="shared" si="3"/>
        <v>1008</v>
      </c>
    </row>
    <row r="106" spans="1:3" ht="12.75">
      <c r="A106" s="234">
        <v>7</v>
      </c>
      <c r="B106" s="291">
        <v>176</v>
      </c>
      <c r="C106" s="246">
        <f t="shared" si="3"/>
        <v>1232</v>
      </c>
    </row>
    <row r="107" spans="1:3" ht="12.75">
      <c r="A107" s="234">
        <v>8</v>
      </c>
      <c r="B107" s="291">
        <v>191</v>
      </c>
      <c r="C107" s="246">
        <f t="shared" si="3"/>
        <v>1528</v>
      </c>
    </row>
    <row r="108" spans="1:3" ht="12.75">
      <c r="A108" s="234">
        <v>9</v>
      </c>
      <c r="B108" s="291">
        <v>151</v>
      </c>
      <c r="C108" s="246">
        <f t="shared" si="3"/>
        <v>1359</v>
      </c>
    </row>
    <row r="109" spans="1:3" ht="12.75">
      <c r="A109" s="234">
        <v>10</v>
      </c>
      <c r="B109" s="291">
        <v>176</v>
      </c>
      <c r="C109" s="246">
        <f t="shared" si="3"/>
        <v>1760</v>
      </c>
    </row>
    <row r="110" spans="1:3" ht="12.75">
      <c r="A110" s="234">
        <v>11</v>
      </c>
      <c r="B110" s="291">
        <v>144</v>
      </c>
      <c r="C110" s="246">
        <f t="shared" si="3"/>
        <v>1584</v>
      </c>
    </row>
    <row r="111" spans="1:3" ht="12.75">
      <c r="A111" s="234">
        <v>12</v>
      </c>
      <c r="B111" s="291">
        <v>110</v>
      </c>
      <c r="C111" s="246">
        <f t="shared" si="3"/>
        <v>1320</v>
      </c>
    </row>
    <row r="112" spans="1:3" ht="12.75">
      <c r="A112" s="234">
        <v>13</v>
      </c>
      <c r="B112" s="291">
        <v>88</v>
      </c>
      <c r="C112" s="246">
        <f t="shared" si="3"/>
        <v>1144</v>
      </c>
    </row>
    <row r="113" spans="1:3" ht="12.75">
      <c r="A113" s="234">
        <v>14</v>
      </c>
      <c r="B113" s="291">
        <v>66</v>
      </c>
      <c r="C113" s="246">
        <f t="shared" si="3"/>
        <v>924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34</v>
      </c>
      <c r="C115" s="246">
        <f t="shared" si="3"/>
        <v>544</v>
      </c>
    </row>
    <row r="116" spans="1:3" ht="12.75">
      <c r="A116" s="234">
        <v>17</v>
      </c>
      <c r="B116" s="291">
        <v>14</v>
      </c>
      <c r="C116" s="246">
        <f t="shared" si="3"/>
        <v>238</v>
      </c>
    </row>
    <row r="117" spans="1:3" ht="12.75">
      <c r="A117" s="234">
        <v>18</v>
      </c>
      <c r="B117" s="291">
        <v>11</v>
      </c>
      <c r="C117" s="246">
        <f t="shared" si="3"/>
        <v>198</v>
      </c>
    </row>
    <row r="118" spans="1:3" ht="12.75">
      <c r="A118" s="234">
        <v>19</v>
      </c>
      <c r="B118" s="291">
        <v>12</v>
      </c>
      <c r="C118" s="246">
        <f t="shared" si="3"/>
        <v>228</v>
      </c>
    </row>
    <row r="119" spans="1:3" ht="12.75">
      <c r="A119" s="234">
        <v>20</v>
      </c>
      <c r="B119" s="291">
        <v>4</v>
      </c>
      <c r="C119" s="246">
        <f t="shared" si="3"/>
        <v>80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2207</v>
      </c>
      <c r="C125" s="247">
        <f>SUM(C100:C124)</f>
        <v>16305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781</v>
      </c>
      <c r="C147" s="236">
        <f>A147*B147</f>
        <v>781</v>
      </c>
    </row>
    <row r="148" spans="1:3" ht="12.75">
      <c r="A148" s="234">
        <v>2</v>
      </c>
      <c r="B148" s="236">
        <v>260</v>
      </c>
      <c r="C148" s="236">
        <f aca="true" t="shared" si="4" ref="C148:C171">A148*B148</f>
        <v>520</v>
      </c>
    </row>
    <row r="149" spans="1:3" ht="12.75">
      <c r="A149" s="234">
        <v>3</v>
      </c>
      <c r="B149" s="236">
        <v>205</v>
      </c>
      <c r="C149" s="236">
        <f t="shared" si="4"/>
        <v>615</v>
      </c>
    </row>
    <row r="150" spans="1:3" ht="12.75">
      <c r="A150" s="234">
        <v>4</v>
      </c>
      <c r="B150" s="236">
        <v>226</v>
      </c>
      <c r="C150" s="236">
        <f t="shared" si="4"/>
        <v>904</v>
      </c>
    </row>
    <row r="151" spans="1:3" ht="12.75">
      <c r="A151" s="234">
        <v>5</v>
      </c>
      <c r="B151" s="236">
        <v>204</v>
      </c>
      <c r="C151" s="236">
        <f t="shared" si="4"/>
        <v>1020</v>
      </c>
    </row>
    <row r="152" spans="1:3" ht="12.75">
      <c r="A152" s="234">
        <v>6</v>
      </c>
      <c r="B152" s="236">
        <v>220</v>
      </c>
      <c r="C152" s="236">
        <f t="shared" si="4"/>
        <v>1320</v>
      </c>
    </row>
    <row r="153" spans="1:3" ht="12.75">
      <c r="A153" s="234">
        <v>7</v>
      </c>
      <c r="B153" s="236">
        <v>212</v>
      </c>
      <c r="C153" s="236">
        <f t="shared" si="4"/>
        <v>1484</v>
      </c>
    </row>
    <row r="154" spans="1:3" ht="12.75">
      <c r="A154" s="234">
        <v>8</v>
      </c>
      <c r="B154" s="236">
        <v>151</v>
      </c>
      <c r="C154" s="236">
        <f t="shared" si="4"/>
        <v>1208</v>
      </c>
    </row>
    <row r="155" spans="1:3" ht="12.75">
      <c r="A155" s="234">
        <v>9</v>
      </c>
      <c r="B155" s="236">
        <v>131</v>
      </c>
      <c r="C155" s="236">
        <f t="shared" si="4"/>
        <v>1179</v>
      </c>
    </row>
    <row r="156" spans="1:3" ht="12.75">
      <c r="A156" s="234">
        <v>10</v>
      </c>
      <c r="B156" s="236">
        <v>88</v>
      </c>
      <c r="C156" s="236">
        <f t="shared" si="4"/>
        <v>880</v>
      </c>
    </row>
    <row r="157" spans="1:3" ht="12.75">
      <c r="A157" s="234">
        <v>11</v>
      </c>
      <c r="B157" s="236">
        <v>61</v>
      </c>
      <c r="C157" s="236">
        <f t="shared" si="4"/>
        <v>671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19</v>
      </c>
      <c r="C159" s="236">
        <f t="shared" si="4"/>
        <v>247</v>
      </c>
    </row>
    <row r="160" spans="1:3" ht="12.75">
      <c r="A160" s="234">
        <v>14</v>
      </c>
      <c r="B160" s="236">
        <v>9</v>
      </c>
      <c r="C160" s="236">
        <f t="shared" si="4"/>
        <v>126</v>
      </c>
    </row>
    <row r="161" spans="1:3" ht="12.75">
      <c r="A161" s="234">
        <v>15</v>
      </c>
      <c r="B161" s="236">
        <v>3</v>
      </c>
      <c r="C161" s="236">
        <f t="shared" si="4"/>
        <v>45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2610</v>
      </c>
      <c r="C172" s="239">
        <f>SUM(C147:C171)</f>
        <v>11497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37">
      <selection activeCell="E55" sqref="E55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466</v>
      </c>
      <c r="E7" s="192">
        <f t="shared" si="0"/>
        <v>448</v>
      </c>
      <c r="F7" s="203">
        <f>D7+E7</f>
        <v>914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6119</v>
      </c>
      <c r="E8" s="243">
        <f t="shared" si="0"/>
        <v>6909</v>
      </c>
      <c r="F8" s="203">
        <f aca="true" t="shared" si="1" ref="F8:F21">D8+E8</f>
        <v>13028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441</v>
      </c>
      <c r="F9" s="203">
        <f t="shared" si="1"/>
        <v>857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654</v>
      </c>
      <c r="E10" s="243">
        <f t="shared" si="0"/>
        <v>687</v>
      </c>
      <c r="F10" s="203">
        <f t="shared" si="1"/>
        <v>1341</v>
      </c>
      <c r="G10" s="172"/>
    </row>
    <row r="11" spans="1:7" ht="12.75">
      <c r="A11" s="173" t="s">
        <v>92</v>
      </c>
      <c r="B11" s="177"/>
      <c r="C11" s="177"/>
      <c r="D11" s="243">
        <f t="shared" si="0"/>
        <v>811</v>
      </c>
      <c r="E11" s="243">
        <f t="shared" si="0"/>
        <v>886</v>
      </c>
      <c r="F11" s="203">
        <f t="shared" si="1"/>
        <v>1697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1307</v>
      </c>
      <c r="E12" s="243">
        <f t="shared" si="0"/>
        <v>1375</v>
      </c>
      <c r="F12" s="203">
        <f t="shared" si="1"/>
        <v>2682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1478</v>
      </c>
      <c r="E13" s="193">
        <f t="shared" si="0"/>
        <v>1621</v>
      </c>
      <c r="F13" s="203">
        <f t="shared" si="1"/>
        <v>3099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950</v>
      </c>
      <c r="E14" s="243">
        <f t="shared" si="0"/>
        <v>985</v>
      </c>
      <c r="F14" s="203">
        <f t="shared" si="1"/>
        <v>1935</v>
      </c>
      <c r="G14" s="172"/>
    </row>
    <row r="15" spans="1:7" ht="12.75">
      <c r="A15" s="176" t="s">
        <v>89</v>
      </c>
      <c r="B15" s="177"/>
      <c r="C15" s="177"/>
      <c r="D15" s="243">
        <f t="shared" si="0"/>
        <v>1951</v>
      </c>
      <c r="E15" s="243">
        <f t="shared" si="0"/>
        <v>2236</v>
      </c>
      <c r="F15" s="203">
        <f t="shared" si="1"/>
        <v>4187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2279</v>
      </c>
      <c r="E16" s="243">
        <f t="shared" si="0"/>
        <v>2319</v>
      </c>
      <c r="F16" s="203">
        <f t="shared" si="1"/>
        <v>4598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846</v>
      </c>
      <c r="E17" s="243">
        <f t="shared" si="0"/>
        <v>966</v>
      </c>
      <c r="F17" s="203">
        <f t="shared" si="1"/>
        <v>1812</v>
      </c>
      <c r="G17" s="172"/>
    </row>
    <row r="18" spans="1:7" ht="12.75">
      <c r="A18" s="176" t="s">
        <v>159</v>
      </c>
      <c r="B18" s="177"/>
      <c r="C18" s="177"/>
      <c r="D18" s="243">
        <f t="shared" si="0"/>
        <v>1217</v>
      </c>
      <c r="E18" s="243">
        <f t="shared" si="0"/>
        <v>1177</v>
      </c>
      <c r="F18" s="203">
        <f t="shared" si="1"/>
        <v>2394</v>
      </c>
      <c r="G18" s="172"/>
    </row>
    <row r="19" spans="1:7" ht="12.75">
      <c r="A19" s="176" t="s">
        <v>160</v>
      </c>
      <c r="B19" s="174"/>
      <c r="C19" s="174"/>
      <c r="D19" s="193">
        <f t="shared" si="0"/>
        <v>110</v>
      </c>
      <c r="E19" s="193">
        <f t="shared" si="0"/>
        <v>111</v>
      </c>
      <c r="F19" s="203">
        <f t="shared" si="1"/>
        <v>221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1187</v>
      </c>
      <c r="E21" s="193">
        <f t="shared" si="0"/>
        <v>1339</v>
      </c>
      <c r="F21" s="203">
        <f t="shared" si="1"/>
        <v>2526</v>
      </c>
      <c r="G21" s="172"/>
    </row>
    <row r="22" spans="1:7" ht="12.75">
      <c r="A22" s="183" t="s">
        <v>26</v>
      </c>
      <c r="B22" s="184"/>
      <c r="C22" s="185"/>
      <c r="D22" s="186">
        <f>SUM(D7:D21)</f>
        <v>19796</v>
      </c>
      <c r="E22" s="187">
        <f>SUM(E7:E21)</f>
        <v>21515</v>
      </c>
      <c r="F22" s="187">
        <f>SUM(F7:F21)</f>
        <v>41311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58</v>
      </c>
      <c r="E44" s="192">
        <v>58</v>
      </c>
      <c r="F44" s="203">
        <f>D44+E44</f>
        <v>116</v>
      </c>
      <c r="G44" s="172"/>
    </row>
    <row r="45" spans="1:7" ht="15" customHeight="1">
      <c r="A45" s="176" t="s">
        <v>115</v>
      </c>
      <c r="B45" s="177"/>
      <c r="C45" s="177"/>
      <c r="D45" s="244">
        <v>3005</v>
      </c>
      <c r="E45" s="243">
        <v>3473</v>
      </c>
      <c r="F45" s="203">
        <f aca="true" t="shared" si="2" ref="F45:F58">D45+E45</f>
        <v>6478</v>
      </c>
      <c r="G45" s="172"/>
    </row>
    <row r="46" spans="1:7" ht="15" customHeight="1">
      <c r="A46" s="176" t="s">
        <v>88</v>
      </c>
      <c r="B46" s="177"/>
      <c r="C46" s="177"/>
      <c r="D46" s="243">
        <v>141</v>
      </c>
      <c r="E46" s="243">
        <v>158</v>
      </c>
      <c r="F46" s="203">
        <f t="shared" si="2"/>
        <v>299</v>
      </c>
      <c r="G46" s="172"/>
    </row>
    <row r="47" spans="1:7" ht="15" customHeight="1">
      <c r="A47" s="176" t="s">
        <v>116</v>
      </c>
      <c r="B47" s="177"/>
      <c r="C47" s="177"/>
      <c r="D47" s="243">
        <v>86</v>
      </c>
      <c r="E47" s="243">
        <v>81</v>
      </c>
      <c r="F47" s="203">
        <f t="shared" si="2"/>
        <v>167</v>
      </c>
      <c r="G47" s="172"/>
    </row>
    <row r="48" spans="1:7" ht="15" customHeight="1">
      <c r="A48" s="173" t="s">
        <v>92</v>
      </c>
      <c r="B48" s="177"/>
      <c r="C48" s="177"/>
      <c r="D48" s="243">
        <v>368</v>
      </c>
      <c r="E48" s="243">
        <v>401</v>
      </c>
      <c r="F48" s="203">
        <f t="shared" si="2"/>
        <v>769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267</v>
      </c>
      <c r="F49" s="203">
        <f t="shared" si="2"/>
        <v>491</v>
      </c>
      <c r="G49" s="172"/>
    </row>
    <row r="50" spans="1:7" ht="12.75">
      <c r="A50" s="176" t="s">
        <v>117</v>
      </c>
      <c r="B50" s="174"/>
      <c r="C50" s="174"/>
      <c r="D50" s="193">
        <v>331</v>
      </c>
      <c r="E50" s="193">
        <v>329</v>
      </c>
      <c r="F50" s="203">
        <f t="shared" si="2"/>
        <v>660</v>
      </c>
      <c r="G50" s="172"/>
    </row>
    <row r="51" spans="1:7" ht="15" customHeight="1">
      <c r="A51" s="176" t="s">
        <v>91</v>
      </c>
      <c r="B51" s="174"/>
      <c r="C51" s="174"/>
      <c r="D51" s="193">
        <v>490</v>
      </c>
      <c r="E51" s="193">
        <v>565</v>
      </c>
      <c r="F51" s="203">
        <f t="shared" si="2"/>
        <v>1055</v>
      </c>
      <c r="G51" s="172"/>
    </row>
    <row r="52" spans="1:7" ht="12.75">
      <c r="A52" s="179" t="s">
        <v>89</v>
      </c>
      <c r="B52" s="174"/>
      <c r="C52" s="174"/>
      <c r="D52" s="193">
        <v>732</v>
      </c>
      <c r="E52" s="193">
        <v>825</v>
      </c>
      <c r="F52" s="203">
        <f t="shared" si="2"/>
        <v>1557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411</v>
      </c>
      <c r="E55" s="243">
        <v>468</v>
      </c>
      <c r="F55" s="203">
        <f t="shared" si="2"/>
        <v>879</v>
      </c>
      <c r="G55" s="172"/>
    </row>
    <row r="56" spans="1:7" ht="12.75">
      <c r="A56" s="176" t="s">
        <v>160</v>
      </c>
      <c r="B56" s="174"/>
      <c r="C56" s="174"/>
      <c r="D56" s="193">
        <v>39</v>
      </c>
      <c r="E56" s="193">
        <v>30</v>
      </c>
      <c r="F56" s="203">
        <f t="shared" si="2"/>
        <v>69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438</v>
      </c>
      <c r="E58" s="194">
        <v>445</v>
      </c>
      <c r="F58" s="203">
        <f t="shared" si="2"/>
        <v>883</v>
      </c>
      <c r="G58" s="172"/>
    </row>
    <row r="59" spans="1:7" ht="12.75">
      <c r="A59" s="155" t="s">
        <v>26</v>
      </c>
      <c r="B59" s="195"/>
      <c r="C59" s="196"/>
      <c r="D59" s="197">
        <f>SUM(D44:D58)</f>
        <v>6351</v>
      </c>
      <c r="E59" s="198">
        <f>SUM(E44:E58)</f>
        <v>7158</v>
      </c>
      <c r="F59" s="199">
        <f>SUM(F44:F58)</f>
        <v>13509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339</v>
      </c>
      <c r="E82" s="192">
        <v>333</v>
      </c>
      <c r="F82" s="203">
        <f>D82+E82</f>
        <v>672</v>
      </c>
      <c r="G82" s="172"/>
    </row>
    <row r="83" spans="1:7" ht="15" customHeight="1">
      <c r="A83" s="176" t="s">
        <v>115</v>
      </c>
      <c r="B83" s="177"/>
      <c r="C83" s="177"/>
      <c r="D83" s="243">
        <v>853</v>
      </c>
      <c r="E83" s="243">
        <v>893</v>
      </c>
      <c r="F83" s="203">
        <f aca="true" t="shared" si="3" ref="F83:F96">D83+E83</f>
        <v>1746</v>
      </c>
      <c r="G83" s="172"/>
    </row>
    <row r="84" spans="1:7" ht="15" customHeight="1">
      <c r="A84" s="176" t="s">
        <v>88</v>
      </c>
      <c r="B84" s="177"/>
      <c r="C84" s="177"/>
      <c r="D84" s="243">
        <v>136</v>
      </c>
      <c r="E84" s="243">
        <v>135</v>
      </c>
      <c r="F84" s="203">
        <f t="shared" si="3"/>
        <v>271</v>
      </c>
      <c r="G84" s="172"/>
    </row>
    <row r="85" spans="1:7" ht="15" customHeight="1">
      <c r="A85" s="176" t="s">
        <v>116</v>
      </c>
      <c r="B85" s="177"/>
      <c r="C85" s="177"/>
      <c r="D85" s="243">
        <v>507</v>
      </c>
      <c r="E85" s="243">
        <v>537</v>
      </c>
      <c r="F85" s="203">
        <f t="shared" si="3"/>
        <v>1044</v>
      </c>
      <c r="G85" s="172"/>
    </row>
    <row r="86" spans="1:7" ht="15" customHeight="1">
      <c r="A86" s="173" t="s">
        <v>92</v>
      </c>
      <c r="B86" s="177"/>
      <c r="C86" s="177"/>
      <c r="D86" s="243">
        <v>54</v>
      </c>
      <c r="E86" s="243">
        <v>58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884</v>
      </c>
      <c r="E87" s="243">
        <v>871</v>
      </c>
      <c r="F87" s="203">
        <f t="shared" si="3"/>
        <v>1755</v>
      </c>
      <c r="G87" s="172"/>
    </row>
    <row r="88" spans="1:7" ht="12.75">
      <c r="A88" s="176" t="s">
        <v>117</v>
      </c>
      <c r="B88" s="174"/>
      <c r="C88" s="174"/>
      <c r="D88" s="193">
        <v>584</v>
      </c>
      <c r="E88" s="193">
        <v>651</v>
      </c>
      <c r="F88" s="203">
        <f t="shared" si="3"/>
        <v>1235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12</v>
      </c>
      <c r="F89" s="203">
        <f t="shared" si="3"/>
        <v>28</v>
      </c>
      <c r="G89" s="172"/>
    </row>
    <row r="90" spans="1:7" ht="12.75">
      <c r="A90" s="179" t="s">
        <v>89</v>
      </c>
      <c r="B90" s="174"/>
      <c r="C90" s="174"/>
      <c r="D90" s="193">
        <v>426</v>
      </c>
      <c r="E90" s="193">
        <v>440</v>
      </c>
      <c r="F90" s="203">
        <f t="shared" si="3"/>
        <v>866</v>
      </c>
      <c r="G90" s="172"/>
    </row>
    <row r="91" spans="1:7" ht="12.75">
      <c r="A91" s="176" t="s">
        <v>157</v>
      </c>
      <c r="B91" s="177"/>
      <c r="C91" s="177"/>
      <c r="D91" s="243">
        <v>2265</v>
      </c>
      <c r="E91" s="243">
        <v>2293</v>
      </c>
      <c r="F91" s="203">
        <f t="shared" si="3"/>
        <v>4558</v>
      </c>
      <c r="G91" s="172"/>
    </row>
    <row r="92" spans="1:7" ht="12.75">
      <c r="A92" s="173" t="s">
        <v>158</v>
      </c>
      <c r="B92" s="177"/>
      <c r="C92" s="177"/>
      <c r="D92" s="243">
        <v>835</v>
      </c>
      <c r="E92" s="243">
        <v>942</v>
      </c>
      <c r="F92" s="203">
        <f t="shared" si="3"/>
        <v>1777</v>
      </c>
      <c r="G92" s="172"/>
    </row>
    <row r="93" spans="1:7" ht="12.75">
      <c r="A93" s="176" t="s">
        <v>159</v>
      </c>
      <c r="B93" s="177"/>
      <c r="C93" s="177"/>
      <c r="D93" s="243">
        <v>422</v>
      </c>
      <c r="E93" s="243">
        <v>450</v>
      </c>
      <c r="F93" s="203">
        <f t="shared" si="3"/>
        <v>872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653</v>
      </c>
      <c r="E96" s="194">
        <v>622</v>
      </c>
      <c r="F96" s="203">
        <f t="shared" si="3"/>
        <v>1275</v>
      </c>
      <c r="G96" s="172"/>
    </row>
    <row r="97" spans="1:7" ht="12.75">
      <c r="A97" s="183" t="s">
        <v>26</v>
      </c>
      <c r="B97" s="184"/>
      <c r="C97" s="185"/>
      <c r="D97" s="186">
        <f>SUM(D82:D96)</f>
        <v>8014</v>
      </c>
      <c r="E97" s="187">
        <f>SUM(E82:E96)</f>
        <v>8291</v>
      </c>
      <c r="F97" s="188">
        <f>SUM(F82:F96)</f>
        <v>16305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57</v>
      </c>
      <c r="F120" s="203">
        <f>D120+E120</f>
        <v>126</v>
      </c>
      <c r="G120" s="172"/>
    </row>
    <row r="121" spans="1:7" ht="15" customHeight="1">
      <c r="A121" s="176" t="s">
        <v>115</v>
      </c>
      <c r="B121" s="177"/>
      <c r="C121" s="177"/>
      <c r="D121" s="243">
        <v>2261</v>
      </c>
      <c r="E121" s="243">
        <v>2543</v>
      </c>
      <c r="F121" s="203">
        <f aca="true" t="shared" si="4" ref="F121:F134">D121+E121</f>
        <v>4804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389</v>
      </c>
      <c r="E124" s="243">
        <v>427</v>
      </c>
      <c r="F124" s="203">
        <f t="shared" si="4"/>
        <v>816</v>
      </c>
      <c r="G124" s="172"/>
    </row>
    <row r="125" spans="1:7" ht="15" customHeight="1">
      <c r="A125" s="176" t="s">
        <v>90</v>
      </c>
      <c r="B125" s="177"/>
      <c r="C125" s="177"/>
      <c r="D125" s="243">
        <v>199</v>
      </c>
      <c r="E125" s="243">
        <v>237</v>
      </c>
      <c r="F125" s="203">
        <f t="shared" si="4"/>
        <v>436</v>
      </c>
      <c r="G125" s="172"/>
    </row>
    <row r="126" spans="1:7" ht="12.75">
      <c r="A126" s="176" t="s">
        <v>117</v>
      </c>
      <c r="B126" s="174"/>
      <c r="C126" s="174"/>
      <c r="D126" s="243">
        <v>563</v>
      </c>
      <c r="E126" s="243">
        <v>641</v>
      </c>
      <c r="F126" s="203">
        <f t="shared" si="4"/>
        <v>1204</v>
      </c>
      <c r="G126" s="172"/>
    </row>
    <row r="127" spans="1:7" ht="15" customHeight="1">
      <c r="A127" s="176" t="s">
        <v>91</v>
      </c>
      <c r="B127" s="174"/>
      <c r="C127" s="174"/>
      <c r="D127" s="243">
        <v>444</v>
      </c>
      <c r="E127" s="243">
        <v>408</v>
      </c>
      <c r="F127" s="203">
        <f t="shared" si="4"/>
        <v>852</v>
      </c>
      <c r="G127" s="172"/>
    </row>
    <row r="128" spans="1:7" ht="12.75">
      <c r="A128" s="179" t="s">
        <v>89</v>
      </c>
      <c r="B128" s="177"/>
      <c r="C128" s="177"/>
      <c r="D128" s="243">
        <v>793</v>
      </c>
      <c r="E128" s="243">
        <v>971</v>
      </c>
      <c r="F128" s="203">
        <f t="shared" si="4"/>
        <v>1764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384</v>
      </c>
      <c r="E131" s="243">
        <v>259</v>
      </c>
      <c r="F131" s="203">
        <f t="shared" si="4"/>
        <v>643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34</v>
      </c>
      <c r="F132" s="203">
        <f t="shared" si="4"/>
        <v>67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5431</v>
      </c>
      <c r="E135" s="187">
        <f>SUM(E120:E134)</f>
        <v>6066</v>
      </c>
      <c r="F135" s="188">
        <f>SUM(D135:E135)</f>
        <v>11497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25">
      <selection activeCell="F46" sqref="F4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509</v>
      </c>
      <c r="E7" s="170">
        <f t="shared" si="0"/>
        <v>488</v>
      </c>
      <c r="F7" s="171">
        <f aca="true" t="shared" si="1" ref="F7:F16">SUM(D7:E7)</f>
        <v>997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919</v>
      </c>
      <c r="E8" s="170">
        <f t="shared" si="0"/>
        <v>1004</v>
      </c>
      <c r="F8" s="171">
        <f t="shared" si="1"/>
        <v>1923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4689</v>
      </c>
      <c r="E9" s="170">
        <f t="shared" si="0"/>
        <v>5218</v>
      </c>
      <c r="F9" s="171">
        <f t="shared" si="1"/>
        <v>9907</v>
      </c>
      <c r="G9" s="172"/>
    </row>
    <row r="10" spans="1:7" ht="12.75">
      <c r="A10" s="173" t="s">
        <v>71</v>
      </c>
      <c r="B10" s="174"/>
      <c r="C10" s="175"/>
      <c r="D10" s="170">
        <f t="shared" si="0"/>
        <v>1470</v>
      </c>
      <c r="E10" s="170">
        <f t="shared" si="0"/>
        <v>1929</v>
      </c>
      <c r="F10" s="171">
        <f t="shared" si="1"/>
        <v>3399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1258</v>
      </c>
      <c r="E11" s="170">
        <f t="shared" si="0"/>
        <v>1230</v>
      </c>
      <c r="F11" s="171">
        <f t="shared" si="1"/>
        <v>2488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1158</v>
      </c>
      <c r="E12" s="170">
        <f t="shared" si="0"/>
        <v>1258</v>
      </c>
      <c r="F12" s="171">
        <f t="shared" si="1"/>
        <v>2416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1511</v>
      </c>
      <c r="E13" s="170">
        <f t="shared" si="0"/>
        <v>1775</v>
      </c>
      <c r="F13" s="171">
        <f t="shared" si="1"/>
        <v>3286</v>
      </c>
      <c r="G13" s="172"/>
    </row>
    <row r="14" spans="1:7" ht="12.75">
      <c r="A14" s="179" t="s">
        <v>75</v>
      </c>
      <c r="B14" s="174"/>
      <c r="C14" s="175"/>
      <c r="D14" s="170">
        <f t="shared" si="0"/>
        <v>7580</v>
      </c>
      <c r="E14" s="170">
        <f t="shared" si="0"/>
        <v>8021</v>
      </c>
      <c r="F14" s="171">
        <f t="shared" si="1"/>
        <v>15601</v>
      </c>
      <c r="G14" s="172"/>
    </row>
    <row r="15" spans="1:7" ht="12.75">
      <c r="A15" s="180" t="s">
        <v>76</v>
      </c>
      <c r="B15" s="181"/>
      <c r="C15" s="182"/>
      <c r="D15" s="170">
        <f t="shared" si="0"/>
        <v>635</v>
      </c>
      <c r="E15" s="170">
        <f t="shared" si="0"/>
        <v>659</v>
      </c>
      <c r="F15" s="171">
        <f t="shared" si="1"/>
        <v>1294</v>
      </c>
      <c r="G15" s="172"/>
    </row>
    <row r="16" spans="1:7" ht="12.75">
      <c r="A16" s="183" t="s">
        <v>26</v>
      </c>
      <c r="B16" s="184"/>
      <c r="C16" s="185"/>
      <c r="D16" s="186">
        <f>SUM(D7:D15)</f>
        <v>19729</v>
      </c>
      <c r="E16" s="187">
        <f>SUM(E7:E15)</f>
        <v>21582</v>
      </c>
      <c r="F16" s="187">
        <f t="shared" si="1"/>
        <v>41311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279</v>
      </c>
      <c r="E38" s="170">
        <v>261</v>
      </c>
      <c r="F38" s="171">
        <f>D38+E38</f>
        <v>540</v>
      </c>
      <c r="G38" s="172"/>
    </row>
    <row r="39" spans="1:7" ht="15" customHeight="1">
      <c r="A39" s="176" t="s">
        <v>169</v>
      </c>
      <c r="B39" s="177"/>
      <c r="C39" s="178"/>
      <c r="D39" s="170">
        <v>233</v>
      </c>
      <c r="E39" s="170">
        <v>262</v>
      </c>
      <c r="F39" s="171">
        <f aca="true" t="shared" si="2" ref="F39:F46">D39+E39</f>
        <v>495</v>
      </c>
      <c r="G39" s="172"/>
    </row>
    <row r="40" spans="1:7" ht="15" customHeight="1">
      <c r="A40" s="176" t="s">
        <v>70</v>
      </c>
      <c r="B40" s="177"/>
      <c r="C40" s="178"/>
      <c r="D40" s="170">
        <v>1905</v>
      </c>
      <c r="E40" s="170">
        <v>2190</v>
      </c>
      <c r="F40" s="171">
        <f t="shared" si="2"/>
        <v>4095</v>
      </c>
      <c r="G40" s="172"/>
    </row>
    <row r="41" spans="1:7" ht="15" customHeight="1">
      <c r="A41" s="173" t="s">
        <v>71</v>
      </c>
      <c r="B41" s="174"/>
      <c r="C41" s="175"/>
      <c r="D41" s="170">
        <v>604</v>
      </c>
      <c r="E41" s="170">
        <v>809</v>
      </c>
      <c r="F41" s="171">
        <f t="shared" si="2"/>
        <v>1413</v>
      </c>
      <c r="G41" s="172"/>
    </row>
    <row r="42" spans="1:7" ht="15" customHeight="1">
      <c r="A42" s="176" t="s">
        <v>72</v>
      </c>
      <c r="B42" s="177"/>
      <c r="C42" s="178"/>
      <c r="D42" s="170">
        <v>717</v>
      </c>
      <c r="E42" s="170">
        <v>709</v>
      </c>
      <c r="F42" s="171">
        <f t="shared" si="2"/>
        <v>1426</v>
      </c>
      <c r="G42" s="172"/>
    </row>
    <row r="43" spans="1:7" ht="12.75">
      <c r="A43" s="176" t="s">
        <v>73</v>
      </c>
      <c r="B43" s="177"/>
      <c r="C43" s="178"/>
      <c r="D43" s="170">
        <v>650</v>
      </c>
      <c r="E43" s="170">
        <v>718</v>
      </c>
      <c r="F43" s="171">
        <f t="shared" si="2"/>
        <v>1368</v>
      </c>
      <c r="G43" s="172"/>
    </row>
    <row r="44" spans="1:7" ht="15" customHeight="1">
      <c r="A44" s="176" t="s">
        <v>74</v>
      </c>
      <c r="B44" s="177"/>
      <c r="C44" s="178"/>
      <c r="D44" s="170">
        <v>752</v>
      </c>
      <c r="E44" s="170">
        <v>916</v>
      </c>
      <c r="F44" s="171">
        <f t="shared" si="2"/>
        <v>1668</v>
      </c>
      <c r="G44" s="172"/>
    </row>
    <row r="45" spans="1:7" ht="12.75">
      <c r="A45" s="179" t="s">
        <v>75</v>
      </c>
      <c r="B45" s="174"/>
      <c r="C45" s="175"/>
      <c r="D45" s="170">
        <v>763</v>
      </c>
      <c r="E45" s="170">
        <v>948</v>
      </c>
      <c r="F45" s="171">
        <f t="shared" si="2"/>
        <v>1711</v>
      </c>
      <c r="G45" s="172"/>
    </row>
    <row r="46" spans="1:7" ht="12.75">
      <c r="A46" s="180" t="s">
        <v>76</v>
      </c>
      <c r="B46" s="181"/>
      <c r="C46" s="182"/>
      <c r="D46" s="170">
        <v>381</v>
      </c>
      <c r="E46" s="170">
        <v>412</v>
      </c>
      <c r="F46" s="171">
        <f t="shared" si="2"/>
        <v>793</v>
      </c>
      <c r="G46" s="172"/>
    </row>
    <row r="47" spans="1:7" ht="12.75">
      <c r="A47" s="155" t="s">
        <v>128</v>
      </c>
      <c r="B47" s="195"/>
      <c r="C47" s="196"/>
      <c r="D47" s="197">
        <f>SUM(D38:D46)</f>
        <v>6284</v>
      </c>
      <c r="E47" s="198">
        <f>SUM(E38:E46)</f>
        <v>7225</v>
      </c>
      <c r="F47" s="199">
        <f>SUM(F38:F46)</f>
        <v>13509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334</v>
      </c>
      <c r="E71" s="170">
        <v>356</v>
      </c>
      <c r="F71" s="171">
        <f t="shared" si="3"/>
        <v>690</v>
      </c>
      <c r="G71" s="172"/>
    </row>
    <row r="72" spans="1:7" ht="15" customHeight="1">
      <c r="A72" s="176" t="s">
        <v>70</v>
      </c>
      <c r="B72" s="177"/>
      <c r="C72" s="178"/>
      <c r="D72" s="170">
        <v>1160</v>
      </c>
      <c r="E72" s="170">
        <v>1194</v>
      </c>
      <c r="F72" s="171">
        <f t="shared" si="3"/>
        <v>2354</v>
      </c>
      <c r="G72" s="172"/>
    </row>
    <row r="73" spans="1:7" ht="15" customHeight="1">
      <c r="A73" s="173" t="s">
        <v>71</v>
      </c>
      <c r="B73" s="174"/>
      <c r="C73" s="175"/>
      <c r="D73" s="170">
        <v>233</v>
      </c>
      <c r="E73" s="170">
        <v>332</v>
      </c>
      <c r="F73" s="171">
        <f t="shared" si="3"/>
        <v>565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173</v>
      </c>
      <c r="E75" s="170">
        <v>188</v>
      </c>
      <c r="F75" s="171">
        <f t="shared" si="3"/>
        <v>361</v>
      </c>
      <c r="G75" s="172"/>
    </row>
    <row r="76" spans="1:7" ht="15" customHeight="1">
      <c r="A76" s="176" t="s">
        <v>74</v>
      </c>
      <c r="B76" s="177"/>
      <c r="C76" s="178"/>
      <c r="D76" s="170">
        <v>152</v>
      </c>
      <c r="E76" s="170">
        <v>152</v>
      </c>
      <c r="F76" s="171">
        <f t="shared" si="3"/>
        <v>304</v>
      </c>
      <c r="G76" s="172"/>
    </row>
    <row r="77" spans="1:7" ht="12.75">
      <c r="A77" s="179" t="s">
        <v>75</v>
      </c>
      <c r="B77" s="174"/>
      <c r="C77" s="175"/>
      <c r="D77" s="170">
        <v>5713</v>
      </c>
      <c r="E77" s="170">
        <v>5848</v>
      </c>
      <c r="F77" s="171">
        <f t="shared" si="3"/>
        <v>11561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8014</v>
      </c>
      <c r="E79" s="187">
        <f>SUM(E70:E78)</f>
        <v>8291</v>
      </c>
      <c r="F79" s="188">
        <f t="shared" si="3"/>
        <v>16305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118</v>
      </c>
      <c r="E102" s="170">
        <v>107</v>
      </c>
      <c r="F102" s="171">
        <f aca="true" t="shared" si="4" ref="F102:F111">SUM(D102:E102)</f>
        <v>225</v>
      </c>
      <c r="G102" s="172"/>
    </row>
    <row r="103" spans="1:7" ht="15" customHeight="1">
      <c r="A103" s="176" t="s">
        <v>169</v>
      </c>
      <c r="B103" s="177"/>
      <c r="C103" s="178"/>
      <c r="D103" s="170">
        <v>352</v>
      </c>
      <c r="E103" s="170">
        <v>386</v>
      </c>
      <c r="F103" s="171">
        <f t="shared" si="4"/>
        <v>738</v>
      </c>
      <c r="G103" s="172"/>
    </row>
    <row r="104" spans="1:7" ht="15" customHeight="1">
      <c r="A104" s="176" t="s">
        <v>70</v>
      </c>
      <c r="B104" s="177"/>
      <c r="C104" s="178"/>
      <c r="D104" s="170">
        <v>1624</v>
      </c>
      <c r="E104" s="170">
        <v>1834</v>
      </c>
      <c r="F104" s="171">
        <f t="shared" si="4"/>
        <v>3458</v>
      </c>
      <c r="G104" s="172"/>
    </row>
    <row r="105" spans="1:7" ht="15" customHeight="1">
      <c r="A105" s="173" t="s">
        <v>71</v>
      </c>
      <c r="B105" s="174"/>
      <c r="C105" s="175"/>
      <c r="D105" s="170">
        <v>633</v>
      </c>
      <c r="E105" s="170">
        <v>788</v>
      </c>
      <c r="F105" s="171">
        <f t="shared" si="4"/>
        <v>1421</v>
      </c>
      <c r="G105" s="172"/>
    </row>
    <row r="106" spans="1:7" ht="15" customHeight="1">
      <c r="A106" s="176" t="s">
        <v>72</v>
      </c>
      <c r="B106" s="177"/>
      <c r="C106" s="178"/>
      <c r="D106" s="170">
        <v>463</v>
      </c>
      <c r="E106" s="170">
        <v>462</v>
      </c>
      <c r="F106" s="171">
        <f t="shared" si="4"/>
        <v>925</v>
      </c>
      <c r="G106" s="172"/>
    </row>
    <row r="107" spans="1:7" ht="12.75">
      <c r="A107" s="176" t="s">
        <v>73</v>
      </c>
      <c r="B107" s="177"/>
      <c r="C107" s="178"/>
      <c r="D107" s="170">
        <v>335</v>
      </c>
      <c r="E107" s="170">
        <v>352</v>
      </c>
      <c r="F107" s="171">
        <f t="shared" si="4"/>
        <v>687</v>
      </c>
      <c r="G107" s="172"/>
    </row>
    <row r="108" spans="1:7" ht="15" customHeight="1">
      <c r="A108" s="176" t="s">
        <v>74</v>
      </c>
      <c r="B108" s="177"/>
      <c r="C108" s="178"/>
      <c r="D108" s="170">
        <v>607</v>
      </c>
      <c r="E108" s="170">
        <v>707</v>
      </c>
      <c r="F108" s="171">
        <f t="shared" si="4"/>
        <v>1314</v>
      </c>
      <c r="G108" s="172"/>
    </row>
    <row r="109" spans="1:7" ht="12.75">
      <c r="A109" s="179" t="s">
        <v>75</v>
      </c>
      <c r="B109" s="174"/>
      <c r="C109" s="175"/>
      <c r="D109" s="170">
        <v>1104</v>
      </c>
      <c r="E109" s="170">
        <v>1225</v>
      </c>
      <c r="F109" s="171">
        <f t="shared" si="4"/>
        <v>2329</v>
      </c>
      <c r="G109" s="172"/>
    </row>
    <row r="110" spans="1:7" ht="12.75">
      <c r="A110" s="180" t="s">
        <v>76</v>
      </c>
      <c r="B110" s="181"/>
      <c r="C110" s="182"/>
      <c r="D110" s="170">
        <v>195</v>
      </c>
      <c r="E110" s="170">
        <v>205</v>
      </c>
      <c r="F110" s="171">
        <f t="shared" si="4"/>
        <v>400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5431</v>
      </c>
      <c r="E111" s="187">
        <f>SUM(E102:E110)</f>
        <v>6066</v>
      </c>
      <c r="F111" s="188">
        <f t="shared" si="4"/>
        <v>11497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2012-04-29T12:32:56Z</dcterms:modified>
  <cp:category/>
  <cp:version/>
  <cp:contentType/>
  <cp:contentStatus/>
</cp:coreProperties>
</file>