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<sst xmlns="http://schemas.openxmlformats.org/spreadsheetml/2006/main" count="36" uniqueCount="27">
  <si>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CRI</t>
  </si>
  <si>
    <t>Shelter</t>
  </si>
  <si>
    <t>WASH</t>
  </si>
  <si>
    <t>Plastic sheets</t>
  </si>
  <si>
    <t>Warm Jackets</t>
  </si>
  <si>
    <t>Winter clothes</t>
  </si>
  <si>
    <t>Rain Coat</t>
  </si>
  <si>
    <t>Shelter maintenance</t>
  </si>
  <si>
    <t>Gas Refill</t>
  </si>
  <si>
    <t>Sector</t>
  </si>
  <si>
    <t xml:space="preserve"> Persons</t>
  </si>
  <si>
    <t>Cost per Household</t>
  </si>
  <si>
    <t>Time frame/ comment</t>
  </si>
  <si>
    <t>High Thermal Blankets</t>
  </si>
  <si>
    <t>Zaatari winterisation standard package for Zaatari 2015</t>
  </si>
  <si>
    <t>Gap required-for in-kind distribution</t>
  </si>
  <si>
    <t>Wellington boot</t>
  </si>
  <si>
    <t>Assorted winter kits (0-14 yrs)</t>
  </si>
  <si>
    <t>Oct-Nov</t>
  </si>
  <si>
    <t>Note: Population Planning figure is as of 16 June 2015</t>
  </si>
  <si>
    <t xml:space="preserve"> Target Households</t>
  </si>
  <si>
    <t>Heaters(Vulnerable HH), New Arrivals</t>
  </si>
  <si>
    <t xml:space="preserve"> Cost per unit/per person (USD)</t>
  </si>
  <si>
    <t>Total requirement (USD)</t>
  </si>
  <si>
    <t>Available in-Kind stock in Zaatari</t>
  </si>
  <si>
    <r>
      <t xml:space="preserve">Frequency: </t>
    </r>
    <r>
      <rPr>
        <b/>
        <sz val="12"/>
        <color indexed="8"/>
        <rFont val="Calibri"/>
        <family val="2"/>
      </rPr>
      <t># of times distributed during winter</t>
    </r>
  </si>
  <si>
    <t xml:space="preserve"> Description of items for distribution during winter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</si>
</sst>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&quot;$&quot;#,##0.0"/>
    <numFmt numFmtId="17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74" fontId="43" fillId="33" borderId="12" xfId="0" applyNumberFormat="1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169" fontId="43" fillId="33" borderId="16" xfId="0" applyNumberFormat="1" applyFont="1" applyFill="1" applyBorder="1" applyAlignment="1">
      <alignment/>
    </xf>
    <xf numFmtId="3" fontId="43" fillId="33" borderId="16" xfId="0" applyNumberFormat="1" applyFont="1" applyFill="1" applyBorder="1" applyAlignment="1">
      <alignment/>
    </xf>
    <xf numFmtId="4" fontId="21" fillId="33" borderId="15" xfId="0" applyNumberFormat="1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3" fillId="33" borderId="17" xfId="0" applyFont="1" applyFill="1" applyBorder="1" applyAlignment="1">
      <alignment horizontal="center"/>
    </xf>
    <xf numFmtId="3" fontId="43" fillId="33" borderId="14" xfId="0" applyNumberFormat="1" applyFont="1" applyFill="1" applyBorder="1" applyAlignment="1">
      <alignment/>
    </xf>
    <xf numFmtId="0" fontId="42" fillId="33" borderId="15" xfId="0" applyFont="1" applyFill="1" applyBorder="1" applyAlignment="1">
      <alignment wrapText="1"/>
    </xf>
    <xf numFmtId="174" fontId="43" fillId="33" borderId="16" xfId="0" applyNumberFormat="1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4" fontId="21" fillId="33" borderId="19" xfId="0" applyNumberFormat="1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4" fontId="21" fillId="33" borderId="24" xfId="0" applyNumberFormat="1" applyFont="1" applyFill="1" applyBorder="1" applyAlignment="1">
      <alignment/>
    </xf>
    <xf numFmtId="0" fontId="43" fillId="33" borderId="25" xfId="0" applyFont="1" applyFill="1" applyBorder="1" applyAlignment="1">
      <alignment/>
    </xf>
    <xf numFmtId="174" fontId="43" fillId="33" borderId="20" xfId="0" applyNumberFormat="1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3" fillId="33" borderId="27" xfId="0" applyFont="1" applyFill="1" applyBorder="1" applyAlignment="1">
      <alignment horizontal="center"/>
    </xf>
    <xf numFmtId="0" fontId="43" fillId="10" borderId="28" xfId="0" applyFont="1" applyFill="1" applyBorder="1" applyAlignment="1">
      <alignment/>
    </xf>
    <xf numFmtId="0" fontId="43" fillId="10" borderId="29" xfId="0" applyFont="1" applyFill="1" applyBorder="1" applyAlignment="1">
      <alignment/>
    </xf>
    <xf numFmtId="0" fontId="43" fillId="10" borderId="30" xfId="0" applyFont="1" applyFill="1" applyBorder="1" applyAlignment="1">
      <alignment/>
    </xf>
    <xf numFmtId="4" fontId="21" fillId="10" borderId="29" xfId="0" applyNumberFormat="1" applyFont="1" applyFill="1" applyBorder="1" applyAlignment="1">
      <alignment/>
    </xf>
    <xf numFmtId="0" fontId="45" fillId="10" borderId="29" xfId="0" applyFont="1" applyFill="1" applyBorder="1" applyAlignment="1">
      <alignment/>
    </xf>
    <xf numFmtId="0" fontId="43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3" fillId="33" borderId="33" xfId="0" applyFont="1" applyFill="1" applyBorder="1" applyAlignment="1">
      <alignment/>
    </xf>
    <xf numFmtId="169" fontId="43" fillId="33" borderId="33" xfId="0" applyNumberFormat="1" applyFont="1" applyFill="1" applyBorder="1" applyAlignment="1">
      <alignment/>
    </xf>
    <xf numFmtId="3" fontId="43" fillId="33" borderId="33" xfId="0" applyNumberFormat="1" applyFont="1" applyFill="1" applyBorder="1" applyAlignment="1">
      <alignment/>
    </xf>
    <xf numFmtId="4" fontId="21" fillId="33" borderId="32" xfId="0" applyNumberFormat="1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3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174" fontId="43" fillId="33" borderId="23" xfId="0" applyNumberFormat="1" applyFont="1" applyFill="1" applyBorder="1" applyAlignment="1">
      <alignment/>
    </xf>
    <xf numFmtId="0" fontId="43" fillId="33" borderId="35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3" fillId="33" borderId="36" xfId="0" applyFont="1" applyFill="1" applyBorder="1" applyAlignment="1">
      <alignment horizontal="center"/>
    </xf>
    <xf numFmtId="169" fontId="43" fillId="33" borderId="12" xfId="0" applyNumberFormat="1" applyFont="1" applyFill="1" applyBorder="1" applyAlignment="1">
      <alignment/>
    </xf>
    <xf numFmtId="3" fontId="43" fillId="33" borderId="12" xfId="0" applyNumberFormat="1" applyFont="1" applyFill="1" applyBorder="1" applyAlignment="1">
      <alignment/>
    </xf>
    <xf numFmtId="175" fontId="43" fillId="33" borderId="20" xfId="0" applyNumberFormat="1" applyFont="1" applyFill="1" applyBorder="1" applyAlignment="1">
      <alignment/>
    </xf>
    <xf numFmtId="0" fontId="41" fillId="34" borderId="37" xfId="0" applyFont="1" applyFill="1" applyBorder="1" applyAlignment="1">
      <alignment horizontal="center" vertical="center" wrapText="1"/>
    </xf>
    <xf numFmtId="0" fontId="41" fillId="34" borderId="38" xfId="0" applyFont="1" applyFill="1" applyBorder="1" applyAlignment="1">
      <alignment horizontal="center" vertical="center" wrapText="1"/>
    </xf>
    <xf numFmtId="0" fontId="41" fillId="34" borderId="39" xfId="0" applyFont="1" applyFill="1" applyBorder="1" applyAlignment="1">
      <alignment horizontal="center" vertical="center" wrapText="1"/>
    </xf>
    <xf numFmtId="0" fontId="41" fillId="34" borderId="40" xfId="0" applyFont="1" applyFill="1" applyBorder="1" applyAlignment="1">
      <alignment horizontal="center" vertical="center" wrapText="1"/>
    </xf>
    <xf numFmtId="0" fontId="44" fillId="34" borderId="38" xfId="0" applyFont="1" applyFill="1" applyBorder="1" applyAlignment="1">
      <alignment horizontal="center" vertical="center" wrapText="1"/>
    </xf>
    <xf numFmtId="0" fontId="41" fillId="34" borderId="41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/>
    </xf>
    <xf numFmtId="0" fontId="46" fillId="34" borderId="30" xfId="0" applyFont="1" applyFill="1" applyBorder="1" applyAlignment="1">
      <alignment horizontal="center"/>
    </xf>
    <xf numFmtId="0" fontId="46" fillId="34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4.7109375" style="0" customWidth="1"/>
    <col min="2" max="2" width="39.28125" style="0" customWidth="1"/>
    <col min="3" max="6" width="17.140625" style="0" customWidth="1"/>
    <col min="7" max="7" width="18.28125" style="0" customWidth="1"/>
    <col min="8" max="8" width="17.140625" style="0" customWidth="1"/>
    <col min="9" max="10" width="19.421875" style="0" customWidth="1"/>
    <col min="11" max="11" width="27.8515625" style="0" customWidth="1"/>
  </cols>
  <sheetData>
    <row r="1" spans="1:11" ht="24.75" customHeight="1" thickBot="1">
      <c r="A1" s="62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48.75" customHeight="1" thickBot="1">
      <c r="A2" s="56" t="s">
        <v>9</v>
      </c>
      <c r="B2" s="57" t="s">
        <v>26</v>
      </c>
      <c r="C2" s="58" t="s">
        <v>20</v>
      </c>
      <c r="D2" s="59" t="s">
        <v>10</v>
      </c>
      <c r="E2" s="59" t="s">
        <v>11</v>
      </c>
      <c r="F2" s="59" t="s">
        <v>22</v>
      </c>
      <c r="G2" s="59" t="s">
        <v>25</v>
      </c>
      <c r="H2" s="57" t="s">
        <v>23</v>
      </c>
      <c r="I2" s="56" t="s">
        <v>24</v>
      </c>
      <c r="J2" s="60" t="s">
        <v>15</v>
      </c>
      <c r="K2" s="61" t="s">
        <v>12</v>
      </c>
    </row>
    <row r="3" spans="1:11" ht="39" customHeight="1">
      <c r="A3" s="2" t="s">
        <v>0</v>
      </c>
      <c r="B3" s="3" t="s">
        <v>8</v>
      </c>
      <c r="C3" s="4">
        <v>19879</v>
      </c>
      <c r="D3" s="5">
        <v>80146</v>
      </c>
      <c r="E3" s="5">
        <v>14</v>
      </c>
      <c r="F3" s="6">
        <f>E3/(D3/C3)</f>
        <v>3.4724877099293785</v>
      </c>
      <c r="G3" s="5">
        <v>2</v>
      </c>
      <c r="H3" s="7">
        <f>G3*E3*C3</f>
        <v>556612</v>
      </c>
      <c r="I3" s="4"/>
      <c r="J3" s="8"/>
      <c r="K3" s="9" t="s">
        <v>18</v>
      </c>
    </row>
    <row r="4" spans="1:11" ht="39" customHeight="1">
      <c r="A4" s="10"/>
      <c r="B4" s="11" t="s">
        <v>5</v>
      </c>
      <c r="C4" s="10">
        <v>19879</v>
      </c>
      <c r="D4" s="12">
        <v>80146</v>
      </c>
      <c r="E4" s="13">
        <v>48</v>
      </c>
      <c r="F4" s="14">
        <v>12</v>
      </c>
      <c r="G4" s="12">
        <v>1</v>
      </c>
      <c r="H4" s="15">
        <f>G4*E4*C4</f>
        <v>954192</v>
      </c>
      <c r="I4" s="10">
        <v>5740</v>
      </c>
      <c r="J4" s="16">
        <f>I4-D4</f>
        <v>-74406</v>
      </c>
      <c r="K4" s="17" t="s">
        <v>18</v>
      </c>
    </row>
    <row r="5" spans="1:11" ht="39" customHeight="1">
      <c r="A5" s="10"/>
      <c r="B5" s="11" t="s">
        <v>4</v>
      </c>
      <c r="C5" s="10">
        <v>19879</v>
      </c>
      <c r="D5" s="12">
        <v>80146</v>
      </c>
      <c r="E5" s="13">
        <v>0</v>
      </c>
      <c r="F5" s="14">
        <f aca="true" t="shared" si="0" ref="F5:F11">E5/(D5/C5)</f>
        <v>0</v>
      </c>
      <c r="G5" s="12">
        <v>1</v>
      </c>
      <c r="H5" s="15">
        <f aca="true" t="shared" si="1" ref="H5:H12">G5*E5*C5</f>
        <v>0</v>
      </c>
      <c r="I5" s="18">
        <v>12198</v>
      </c>
      <c r="J5" s="16">
        <f aca="true" t="shared" si="2" ref="J5:J12">I5-D5</f>
        <v>-67948</v>
      </c>
      <c r="K5" s="17" t="s">
        <v>18</v>
      </c>
    </row>
    <row r="6" spans="1:11" ht="39" customHeight="1">
      <c r="A6" s="10"/>
      <c r="B6" s="11" t="s">
        <v>17</v>
      </c>
      <c r="C6" s="10">
        <v>19879</v>
      </c>
      <c r="D6" s="14">
        <v>30000</v>
      </c>
      <c r="E6" s="12">
        <v>10</v>
      </c>
      <c r="F6" s="14">
        <f t="shared" si="0"/>
        <v>6.626333333333333</v>
      </c>
      <c r="G6" s="12">
        <v>1</v>
      </c>
      <c r="H6" s="15">
        <f t="shared" si="1"/>
        <v>198790</v>
      </c>
      <c r="I6" s="18">
        <v>241</v>
      </c>
      <c r="J6" s="16">
        <f t="shared" si="2"/>
        <v>-29759</v>
      </c>
      <c r="K6" s="17" t="s">
        <v>18</v>
      </c>
    </row>
    <row r="7" spans="1:11" ht="49.5" customHeight="1">
      <c r="A7" s="10"/>
      <c r="B7" s="19" t="s">
        <v>21</v>
      </c>
      <c r="C7" s="10">
        <v>1000</v>
      </c>
      <c r="D7" s="12">
        <v>5000</v>
      </c>
      <c r="E7" s="12">
        <v>50</v>
      </c>
      <c r="F7" s="20">
        <f t="shared" si="0"/>
        <v>10</v>
      </c>
      <c r="G7" s="12">
        <v>1</v>
      </c>
      <c r="H7" s="15">
        <f t="shared" si="1"/>
        <v>50000</v>
      </c>
      <c r="I7" s="10">
        <v>0</v>
      </c>
      <c r="J7" s="16">
        <f t="shared" si="2"/>
        <v>-5000</v>
      </c>
      <c r="K7" s="17" t="s">
        <v>18</v>
      </c>
    </row>
    <row r="8" spans="1:11" ht="39" customHeight="1" thickBot="1">
      <c r="A8" s="39"/>
      <c r="B8" s="40" t="s">
        <v>13</v>
      </c>
      <c r="C8" s="39">
        <v>19879</v>
      </c>
      <c r="D8" s="41">
        <v>80146</v>
      </c>
      <c r="E8" s="42">
        <v>0</v>
      </c>
      <c r="F8" s="43">
        <f t="shared" si="0"/>
        <v>0</v>
      </c>
      <c r="G8" s="41">
        <v>1</v>
      </c>
      <c r="H8" s="44">
        <f t="shared" si="1"/>
        <v>0</v>
      </c>
      <c r="I8" s="39">
        <v>12552</v>
      </c>
      <c r="J8" s="45">
        <f t="shared" si="2"/>
        <v>-67594</v>
      </c>
      <c r="K8" s="46" t="s">
        <v>18</v>
      </c>
    </row>
    <row r="9" spans="1:11" ht="39" customHeight="1">
      <c r="A9" s="2" t="s">
        <v>1</v>
      </c>
      <c r="B9" s="3" t="s">
        <v>3</v>
      </c>
      <c r="C9" s="32">
        <v>1000</v>
      </c>
      <c r="D9" s="5">
        <v>0</v>
      </c>
      <c r="E9" s="53">
        <v>0</v>
      </c>
      <c r="F9" s="54" t="e">
        <f t="shared" si="0"/>
        <v>#DIV/0!</v>
      </c>
      <c r="G9" s="5">
        <v>1</v>
      </c>
      <c r="H9" s="7">
        <f>G9*E9*C9</f>
        <v>0</v>
      </c>
      <c r="I9" s="4">
        <v>1000</v>
      </c>
      <c r="J9" s="8">
        <f>C9-I9</f>
        <v>0</v>
      </c>
      <c r="K9" s="9" t="s">
        <v>18</v>
      </c>
    </row>
    <row r="10" spans="1:11" ht="39" customHeight="1" thickBot="1">
      <c r="A10" s="21"/>
      <c r="B10" s="22" t="s">
        <v>7</v>
      </c>
      <c r="C10" s="30">
        <v>19879</v>
      </c>
      <c r="D10" s="23">
        <v>80146</v>
      </c>
      <c r="E10" s="23">
        <v>20</v>
      </c>
      <c r="F10" s="55">
        <f t="shared" si="0"/>
        <v>4.960696728470541</v>
      </c>
      <c r="G10" s="23">
        <v>1</v>
      </c>
      <c r="H10" s="24">
        <f t="shared" si="1"/>
        <v>397580</v>
      </c>
      <c r="I10" s="21">
        <v>0</v>
      </c>
      <c r="J10" s="25">
        <f t="shared" si="2"/>
        <v>-80146</v>
      </c>
      <c r="K10" s="26" t="s">
        <v>18</v>
      </c>
    </row>
    <row r="11" spans="1:11" ht="39" customHeight="1">
      <c r="A11" s="47" t="s">
        <v>2</v>
      </c>
      <c r="B11" s="48" t="s">
        <v>6</v>
      </c>
      <c r="C11" s="27">
        <v>19879</v>
      </c>
      <c r="D11" s="28">
        <v>80146</v>
      </c>
      <c r="E11" s="28">
        <v>7</v>
      </c>
      <c r="F11" s="49">
        <f t="shared" si="0"/>
        <v>1.7362438549646892</v>
      </c>
      <c r="G11" s="28">
        <v>1</v>
      </c>
      <c r="H11" s="29">
        <f>G11*E11*C11</f>
        <v>139153</v>
      </c>
      <c r="I11" s="50">
        <v>0</v>
      </c>
      <c r="J11" s="51">
        <f t="shared" si="2"/>
        <v>-80146</v>
      </c>
      <c r="K11" s="52" t="s">
        <v>18</v>
      </c>
    </row>
    <row r="12" spans="1:11" ht="39" customHeight="1" thickBot="1">
      <c r="A12" s="21"/>
      <c r="B12" s="22" t="s">
        <v>16</v>
      </c>
      <c r="C12" s="30">
        <v>19879</v>
      </c>
      <c r="D12" s="23">
        <v>80146</v>
      </c>
      <c r="E12" s="23">
        <v>7</v>
      </c>
      <c r="F12" s="31">
        <f>E12/(D12/C12)</f>
        <v>1.7362438549646892</v>
      </c>
      <c r="G12" s="23">
        <v>1</v>
      </c>
      <c r="H12" s="24">
        <f t="shared" si="1"/>
        <v>139153</v>
      </c>
      <c r="I12" s="21">
        <v>0</v>
      </c>
      <c r="J12" s="16">
        <f t="shared" si="2"/>
        <v>-80146</v>
      </c>
      <c r="K12" s="33" t="s">
        <v>18</v>
      </c>
    </row>
    <row r="13" spans="1:11" ht="16.5" thickBot="1">
      <c r="A13" s="34"/>
      <c r="B13" s="35"/>
      <c r="C13" s="36"/>
      <c r="D13" s="36"/>
      <c r="E13" s="36"/>
      <c r="F13" s="36"/>
      <c r="G13" s="36"/>
      <c r="H13" s="37">
        <f>SUM(H3:H12)</f>
        <v>2435480</v>
      </c>
      <c r="I13" s="34"/>
      <c r="J13" s="38"/>
      <c r="K13" s="35"/>
    </row>
    <row r="15" spans="1:3" ht="15">
      <c r="A15" s="1" t="s">
        <v>19</v>
      </c>
      <c r="B15" s="1"/>
      <c r="C15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Olivia Cribb</cp:lastModifiedBy>
  <dcterms:created xsi:type="dcterms:W3CDTF">2015-06-23T13:00:36Z</dcterms:created>
  <dcterms:modified xsi:type="dcterms:W3CDTF">2015-10-01T11:34:02Z</dcterms:modified>
  <cp:category/>
  <cp:version/>
  <cp:contentType/>
  <cp:contentStatus/>
</cp:coreProperties>
</file>