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drawings/drawing3.xml" ContentType="application/vnd.openxmlformats-officedocument.drawing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drawings/drawing4.xml" ContentType="application/vnd.openxmlformats-officedocument.drawing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charts/chart17.xml" ContentType="application/vnd.openxmlformats-officedocument.drawingml.chart+xml"/>
  <Override PartName="/xl/theme/themeOverride17.xml" ContentType="application/vnd.openxmlformats-officedocument.themeOverride+xml"/>
  <Override PartName="/xl/charts/chart18.xml" ContentType="application/vnd.openxmlformats-officedocument.drawingml.chart+xml"/>
  <Override PartName="/xl/theme/themeOverride18.xml" ContentType="application/vnd.openxmlformats-officedocument.themeOverride+xml"/>
  <Override PartName="/xl/drawings/drawing5.xml" ContentType="application/vnd.openxmlformats-officedocument.drawing+xml"/>
  <Override PartName="/xl/charts/chart19.xml" ContentType="application/vnd.openxmlformats-officedocument.drawingml.chart+xml"/>
  <Override PartName="/xl/theme/themeOverride19.xml" ContentType="application/vnd.openxmlformats-officedocument.themeOverride+xml"/>
  <Override PartName="/xl/charts/chart20.xml" ContentType="application/vnd.openxmlformats-officedocument.drawingml.chart+xml"/>
  <Override PartName="/xl/theme/themeOverride20.xml" ContentType="application/vnd.openxmlformats-officedocument.themeOverride+xml"/>
  <Override PartName="/xl/charts/chart21.xml" ContentType="application/vnd.openxmlformats-officedocument.drawingml.chart+xml"/>
  <Override PartName="/xl/theme/themeOverride21.xml" ContentType="application/vnd.openxmlformats-officedocument.themeOverride+xml"/>
  <Override PartName="/xl/charts/chart22.xml" ContentType="application/vnd.openxmlformats-officedocument.drawingml.chart+xml"/>
  <Override PartName="/xl/theme/themeOverride22.xml" ContentType="application/vnd.openxmlformats-officedocument.themeOverride+xml"/>
  <Override PartName="/xl/charts/chart23.xml" ContentType="application/vnd.openxmlformats-officedocument.drawingml.chart+xml"/>
  <Override PartName="/xl/theme/themeOverride23.xml" ContentType="application/vnd.openxmlformats-officedocument.themeOverride+xml"/>
  <Override PartName="/xl/charts/chart24.xml" ContentType="application/vnd.openxmlformats-officedocument.drawingml.chart+xml"/>
  <Override PartName="/xl/theme/themeOverride24.xml" ContentType="application/vnd.openxmlformats-officedocument.themeOverride+xml"/>
  <Override PartName="/xl/drawings/drawing6.xml" ContentType="application/vnd.openxmlformats-officedocument.drawing+xml"/>
  <Override PartName="/xl/charts/chart25.xml" ContentType="application/vnd.openxmlformats-officedocument.drawingml.chart+xml"/>
  <Override PartName="/xl/theme/themeOverride25.xml" ContentType="application/vnd.openxmlformats-officedocument.themeOverride+xml"/>
  <Override PartName="/xl/charts/chart26.xml" ContentType="application/vnd.openxmlformats-officedocument.drawingml.chart+xml"/>
  <Override PartName="/xl/theme/themeOverride26.xml" ContentType="application/vnd.openxmlformats-officedocument.themeOverride+xml"/>
  <Override PartName="/xl/charts/chart27.xml" ContentType="application/vnd.openxmlformats-officedocument.drawingml.chart+xml"/>
  <Override PartName="/xl/theme/themeOverride27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135" activeTab="6"/>
  </bookViews>
  <sheets>
    <sheet name="ToC" sheetId="18" r:id="rId1"/>
    <sheet name="IT (SEA ARR-REG)" sheetId="6" r:id="rId2"/>
    <sheet name="IT (SEA ARR-OR)" sheetId="8" r:id="rId3"/>
    <sheet name="IT(DEM - Y)" sheetId="10" r:id="rId4"/>
    <sheet name="IT(DEM - M)" sheetId="17" r:id="rId5"/>
    <sheet name="MA (SEA ARR-OR) " sheetId="21" r:id="rId6"/>
    <sheet name="MA (DEM - M)" sheetId="20" r:id="rId7"/>
  </sheets>
  <calcPr calcId="152511"/>
</workbook>
</file>

<file path=xl/calcChain.xml><?xml version="1.0" encoding="utf-8"?>
<calcChain xmlns="http://schemas.openxmlformats.org/spreadsheetml/2006/main">
  <c r="K76" i="20" l="1"/>
  <c r="H69" i="20"/>
  <c r="N69" i="20"/>
  <c r="K69" i="20"/>
  <c r="I69" i="20"/>
  <c r="F69" i="20"/>
  <c r="L69" i="20"/>
  <c r="O69" i="20"/>
  <c r="G69" i="20"/>
  <c r="P69" i="20"/>
  <c r="D69" i="20"/>
  <c r="M69" i="20"/>
  <c r="E69" i="20"/>
  <c r="J69" i="20"/>
  <c r="Q10" i="20"/>
  <c r="Q11" i="20"/>
  <c r="Q12" i="20"/>
  <c r="Q13" i="20"/>
  <c r="Q15" i="20"/>
  <c r="Q16" i="20"/>
  <c r="Q17" i="20"/>
  <c r="Q18" i="20"/>
  <c r="Q20" i="20"/>
  <c r="Q21" i="20"/>
  <c r="Q22" i="20"/>
  <c r="Q23" i="20"/>
  <c r="Q25" i="20"/>
  <c r="Q26" i="20"/>
  <c r="Q27" i="20"/>
  <c r="Q28" i="20"/>
  <c r="Q30" i="20"/>
  <c r="Q31" i="20"/>
  <c r="Q32" i="20"/>
  <c r="Q33" i="20"/>
  <c r="Q35" i="20"/>
  <c r="Q36" i="20"/>
  <c r="Q37" i="20"/>
  <c r="Q38" i="20"/>
  <c r="Q40" i="20"/>
  <c r="Q41" i="20"/>
  <c r="Q42" i="20"/>
  <c r="Q43" i="20"/>
  <c r="Q45" i="20"/>
  <c r="Q46" i="20"/>
  <c r="Q47" i="20"/>
  <c r="Q48" i="20"/>
  <c r="Q50" i="20"/>
  <c r="Q51" i="20"/>
  <c r="Q52" i="20"/>
  <c r="Q53" i="20"/>
  <c r="C57" i="21"/>
  <c r="D57" i="21"/>
  <c r="E57" i="21"/>
  <c r="F57" i="21"/>
  <c r="G57" i="21"/>
  <c r="H57" i="21"/>
  <c r="I57" i="21"/>
  <c r="J57" i="21"/>
  <c r="K57" i="21"/>
  <c r="L57" i="21"/>
  <c r="M57" i="21"/>
  <c r="N57" i="21"/>
  <c r="O37" i="21"/>
  <c r="O38" i="21"/>
  <c r="O39" i="21"/>
  <c r="O40" i="21"/>
  <c r="O41" i="21"/>
  <c r="O42" i="21"/>
  <c r="O43" i="21"/>
  <c r="O44" i="21"/>
  <c r="O45" i="21"/>
  <c r="O46" i="21"/>
  <c r="O47" i="21"/>
  <c r="O48" i="21"/>
  <c r="O49" i="21"/>
  <c r="O50" i="21"/>
  <c r="O51" i="21"/>
  <c r="O52" i="21"/>
  <c r="O53" i="21"/>
  <c r="O54" i="21"/>
  <c r="O55" i="21"/>
  <c r="O56" i="21"/>
  <c r="O57" i="21"/>
  <c r="C31" i="21"/>
  <c r="O31" i="21" s="1"/>
  <c r="P31" i="21" s="1"/>
  <c r="D31" i="21"/>
  <c r="E31" i="21"/>
  <c r="F31" i="21"/>
  <c r="G31" i="21"/>
  <c r="H31" i="21"/>
  <c r="I31" i="21"/>
  <c r="J31" i="21"/>
  <c r="K31" i="21"/>
  <c r="O10" i="21"/>
  <c r="P10" i="21" s="1"/>
  <c r="O11" i="21"/>
  <c r="O12" i="21"/>
  <c r="O13" i="21"/>
  <c r="O14" i="21"/>
  <c r="P14" i="21" s="1"/>
  <c r="O15" i="21"/>
  <c r="O16" i="21"/>
  <c r="O17" i="21"/>
  <c r="O18" i="21"/>
  <c r="O19" i="21"/>
  <c r="O20" i="21"/>
  <c r="O21" i="21"/>
  <c r="P21" i="21" s="1"/>
  <c r="O22" i="21"/>
  <c r="P22" i="21" s="1"/>
  <c r="P12" i="21"/>
  <c r="P13" i="21"/>
  <c r="P17" i="21"/>
  <c r="P20" i="21"/>
  <c r="P18" i="21"/>
  <c r="P29" i="21"/>
  <c r="O29" i="21"/>
  <c r="O28" i="21"/>
  <c r="P28" i="21" s="1"/>
  <c r="O27" i="21"/>
  <c r="P27" i="21" s="1"/>
  <c r="O26" i="21"/>
  <c r="P26" i="21" s="1"/>
  <c r="O25" i="21"/>
  <c r="P25" i="21" s="1"/>
  <c r="O24" i="21"/>
  <c r="P24" i="21" s="1"/>
  <c r="O23" i="21"/>
  <c r="P23" i="21" s="1"/>
  <c r="P19" i="21"/>
  <c r="P16" i="21"/>
  <c r="P15" i="21"/>
  <c r="P11" i="21"/>
  <c r="Q69" i="20" l="1"/>
  <c r="O30" i="21"/>
  <c r="P30" i="21" s="1"/>
  <c r="G58" i="10" l="1"/>
  <c r="D135" i="17" l="1"/>
  <c r="E135" i="17"/>
  <c r="F135" i="17"/>
  <c r="G135" i="17"/>
  <c r="H135" i="17"/>
  <c r="I135" i="17"/>
  <c r="J135" i="17"/>
  <c r="K135" i="17"/>
  <c r="L135" i="17"/>
  <c r="M135" i="17"/>
  <c r="N135" i="17"/>
  <c r="O135" i="17"/>
  <c r="P135" i="17"/>
  <c r="Q135" i="17"/>
  <c r="R135" i="17"/>
  <c r="S135" i="17"/>
  <c r="T135" i="17"/>
  <c r="U135" i="17"/>
  <c r="V135" i="17"/>
  <c r="W135" i="17"/>
  <c r="X134" i="17"/>
  <c r="X133" i="17"/>
  <c r="X132" i="17"/>
  <c r="X131" i="17"/>
  <c r="X129" i="17"/>
  <c r="X128" i="17"/>
  <c r="X127" i="17"/>
  <c r="X126" i="17"/>
  <c r="X124" i="17"/>
  <c r="X123" i="17"/>
  <c r="X122" i="17"/>
  <c r="X121" i="17"/>
  <c r="X119" i="17"/>
  <c r="X118" i="17"/>
  <c r="X117" i="17"/>
  <c r="X116" i="17"/>
  <c r="X114" i="17"/>
  <c r="X113" i="17"/>
  <c r="X112" i="17"/>
  <c r="X111" i="17"/>
  <c r="X109" i="17"/>
  <c r="X108" i="17"/>
  <c r="X107" i="17"/>
  <c r="X106" i="17"/>
  <c r="X104" i="17"/>
  <c r="X103" i="17"/>
  <c r="X102" i="17"/>
  <c r="X101" i="17"/>
  <c r="X99" i="17"/>
  <c r="X98" i="17"/>
  <c r="X97" i="17"/>
  <c r="X96" i="17"/>
  <c r="X94" i="17"/>
  <c r="X93" i="17"/>
  <c r="X92" i="17"/>
  <c r="X91" i="17"/>
  <c r="X89" i="17"/>
  <c r="X88" i="17"/>
  <c r="X87" i="17"/>
  <c r="X86" i="17"/>
  <c r="X84" i="17"/>
  <c r="X83" i="17"/>
  <c r="X82" i="17"/>
  <c r="X81" i="17"/>
  <c r="X79" i="17"/>
  <c r="X78" i="17"/>
  <c r="X77" i="17"/>
  <c r="X76" i="17"/>
  <c r="X10" i="17"/>
  <c r="X11" i="17"/>
  <c r="X12" i="17"/>
  <c r="X13" i="17"/>
  <c r="X15" i="17"/>
  <c r="X16" i="17"/>
  <c r="X17" i="17"/>
  <c r="X18" i="17"/>
  <c r="X20" i="17"/>
  <c r="X21" i="17"/>
  <c r="X22" i="17"/>
  <c r="X23" i="17"/>
  <c r="X25" i="17"/>
  <c r="X26" i="17"/>
  <c r="X27" i="17"/>
  <c r="X28" i="17"/>
  <c r="X30" i="17"/>
  <c r="X31" i="17"/>
  <c r="X32" i="17"/>
  <c r="X33" i="17"/>
  <c r="X35" i="17"/>
  <c r="X36" i="17"/>
  <c r="X37" i="17"/>
  <c r="X38" i="17"/>
  <c r="X40" i="17"/>
  <c r="X41" i="17"/>
  <c r="X42" i="17"/>
  <c r="X43" i="17"/>
  <c r="X45" i="17"/>
  <c r="X46" i="17"/>
  <c r="X47" i="17"/>
  <c r="X48" i="17"/>
  <c r="X50" i="17"/>
  <c r="X51" i="17"/>
  <c r="X52" i="17"/>
  <c r="X53" i="17"/>
  <c r="X69" i="17"/>
  <c r="X135" i="17" l="1"/>
  <c r="Y135" i="17"/>
  <c r="D30" i="8"/>
  <c r="E30" i="8"/>
  <c r="F30" i="8"/>
  <c r="G30" i="8"/>
  <c r="H30" i="8"/>
  <c r="I30" i="8"/>
  <c r="J30" i="8"/>
  <c r="K30" i="8"/>
  <c r="C30" i="8"/>
  <c r="F59" i="10" l="1"/>
  <c r="L59" i="10" s="1"/>
  <c r="E59" i="10"/>
  <c r="K59" i="10" s="1"/>
  <c r="D59" i="10"/>
  <c r="J59" i="10" s="1"/>
  <c r="C59" i="10"/>
  <c r="L32" i="10"/>
  <c r="K32" i="10"/>
  <c r="J32" i="10"/>
  <c r="I32" i="10"/>
  <c r="G32" i="10"/>
  <c r="F31" i="10"/>
  <c r="E31" i="10"/>
  <c r="D31" i="10"/>
  <c r="C31" i="10"/>
  <c r="L30" i="10"/>
  <c r="K30" i="10"/>
  <c r="J30" i="10"/>
  <c r="I30" i="10"/>
  <c r="G30" i="10"/>
  <c r="L29" i="10"/>
  <c r="K29" i="10"/>
  <c r="J29" i="10"/>
  <c r="I29" i="10"/>
  <c r="G29" i="10"/>
  <c r="L28" i="10"/>
  <c r="K28" i="10"/>
  <c r="J28" i="10"/>
  <c r="I28" i="10"/>
  <c r="G28" i="10"/>
  <c r="L27" i="10"/>
  <c r="K27" i="10"/>
  <c r="J27" i="10"/>
  <c r="I27" i="10"/>
  <c r="G27" i="10"/>
  <c r="L26" i="10"/>
  <c r="K26" i="10"/>
  <c r="J26" i="10"/>
  <c r="I26" i="10"/>
  <c r="G26" i="10"/>
  <c r="L25" i="10"/>
  <c r="K25" i="10"/>
  <c r="J25" i="10"/>
  <c r="I25" i="10"/>
  <c r="G25" i="10"/>
  <c r="L24" i="10"/>
  <c r="K24" i="10"/>
  <c r="J24" i="10"/>
  <c r="I24" i="10"/>
  <c r="G24" i="10"/>
  <c r="L23" i="10"/>
  <c r="K23" i="10"/>
  <c r="J23" i="10"/>
  <c r="I23" i="10"/>
  <c r="G23" i="10"/>
  <c r="L22" i="10"/>
  <c r="K22" i="10"/>
  <c r="J22" i="10"/>
  <c r="I22" i="10"/>
  <c r="G22" i="10"/>
  <c r="L21" i="10"/>
  <c r="K21" i="10"/>
  <c r="J21" i="10"/>
  <c r="I21" i="10"/>
  <c r="G21" i="10"/>
  <c r="L20" i="10"/>
  <c r="K20" i="10"/>
  <c r="J20" i="10"/>
  <c r="I20" i="10"/>
  <c r="G20" i="10"/>
  <c r="L19" i="10"/>
  <c r="K19" i="10"/>
  <c r="J19" i="10"/>
  <c r="I19" i="10"/>
  <c r="G19" i="10"/>
  <c r="L18" i="10"/>
  <c r="K18" i="10"/>
  <c r="J18" i="10"/>
  <c r="I18" i="10"/>
  <c r="G18" i="10"/>
  <c r="L17" i="10"/>
  <c r="K17" i="10"/>
  <c r="J17" i="10"/>
  <c r="I17" i="10"/>
  <c r="G17" i="10"/>
  <c r="L16" i="10"/>
  <c r="K16" i="10"/>
  <c r="J16" i="10"/>
  <c r="I16" i="10"/>
  <c r="G16" i="10"/>
  <c r="L15" i="10"/>
  <c r="K15" i="10"/>
  <c r="J15" i="10"/>
  <c r="I15" i="10"/>
  <c r="G15" i="10"/>
  <c r="L14" i="10"/>
  <c r="K14" i="10"/>
  <c r="J14" i="10"/>
  <c r="I14" i="10"/>
  <c r="G14" i="10"/>
  <c r="L13" i="10"/>
  <c r="K13" i="10"/>
  <c r="J13" i="10"/>
  <c r="I13" i="10"/>
  <c r="G13" i="10"/>
  <c r="L12" i="10"/>
  <c r="K12" i="10"/>
  <c r="J12" i="10"/>
  <c r="I12" i="10"/>
  <c r="G12" i="10"/>
  <c r="L11" i="10"/>
  <c r="K11" i="10"/>
  <c r="J11" i="10"/>
  <c r="I11" i="10"/>
  <c r="G11" i="10"/>
  <c r="N57" i="8"/>
  <c r="M57" i="8"/>
  <c r="L57" i="8"/>
  <c r="K57" i="8"/>
  <c r="J57" i="8"/>
  <c r="I57" i="8"/>
  <c r="H57" i="8"/>
  <c r="G57" i="8"/>
  <c r="F57" i="8"/>
  <c r="E57" i="8"/>
  <c r="D57" i="8"/>
  <c r="C57" i="8"/>
  <c r="O31" i="8"/>
  <c r="P31" i="8" s="1"/>
  <c r="O29" i="8"/>
  <c r="P29" i="8" s="1"/>
  <c r="O28" i="8"/>
  <c r="P28" i="8" s="1"/>
  <c r="O27" i="8"/>
  <c r="P27" i="8" s="1"/>
  <c r="O26" i="8"/>
  <c r="P26" i="8" s="1"/>
  <c r="O25" i="8"/>
  <c r="P25" i="8" s="1"/>
  <c r="O24" i="8"/>
  <c r="P24" i="8" s="1"/>
  <c r="O23" i="8"/>
  <c r="P23" i="8" s="1"/>
  <c r="O22" i="8"/>
  <c r="P22" i="8" s="1"/>
  <c r="O21" i="8"/>
  <c r="P21" i="8" s="1"/>
  <c r="O20" i="8"/>
  <c r="P20" i="8" s="1"/>
  <c r="O19" i="8"/>
  <c r="P19" i="8" s="1"/>
  <c r="O18" i="8"/>
  <c r="P18" i="8" s="1"/>
  <c r="O17" i="8"/>
  <c r="P17" i="8" s="1"/>
  <c r="O16" i="8"/>
  <c r="P16" i="8" s="1"/>
  <c r="O15" i="8"/>
  <c r="P15" i="8" s="1"/>
  <c r="O14" i="8"/>
  <c r="P14" i="8" s="1"/>
  <c r="O13" i="8"/>
  <c r="P13" i="8" s="1"/>
  <c r="O12" i="8"/>
  <c r="P12" i="8" s="1"/>
  <c r="O11" i="8"/>
  <c r="P11" i="8" s="1"/>
  <c r="O10" i="8"/>
  <c r="P10" i="8" s="1"/>
  <c r="K31" i="10" l="1"/>
  <c r="L31" i="10"/>
  <c r="J31" i="10"/>
  <c r="G59" i="10"/>
  <c r="I31" i="10"/>
  <c r="I59" i="10"/>
  <c r="G31" i="10"/>
  <c r="O30" i="8"/>
  <c r="P30" i="8" s="1"/>
  <c r="V14" i="6"/>
</calcChain>
</file>

<file path=xl/sharedStrings.xml><?xml version="1.0" encoding="utf-8"?>
<sst xmlns="http://schemas.openxmlformats.org/spreadsheetml/2006/main" count="549" uniqueCount="138">
  <si>
    <t>Origin: ALL</t>
  </si>
  <si>
    <t>Total</t>
  </si>
  <si>
    <t>Notes</t>
  </si>
  <si>
    <t xml:space="preserve">Source: Governments, UNHCR. </t>
  </si>
  <si>
    <t>A dash (“-”) indicates that the value is zero or not available. Two dots or grey cells (“..”) indicate that the value is not available.</t>
  </si>
  <si>
    <t>All data are provisional and subject to change.</t>
  </si>
  <si>
    <t>Grey cells indicate that data is not yet available.</t>
  </si>
  <si>
    <t>Country of</t>
  </si>
  <si>
    <t>No. of arrivals</t>
  </si>
  <si>
    <t>Origin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</si>
  <si>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</si>
  <si>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</si>
  <si>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</si>
  <si>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</si>
  <si>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</si>
  <si>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</si>
  <si>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</si>
  <si>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</si>
  <si>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</si>
  <si>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</si>
  <si>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</si>
  <si>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</si>
  <si>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 xml:space="preserve">Tot </t>
  </si>
  <si>
    <t>Avg p/d</t>
  </si>
  <si>
    <t>Calabria</t>
  </si>
  <si>
    <t>Puglia</t>
  </si>
  <si>
    <t>Sicilia</t>
  </si>
  <si>
    <t>Sardegna</t>
  </si>
  <si>
    <t>Campania</t>
  </si>
  <si>
    <t>Liguria</t>
  </si>
  <si>
    <t>Origin of arrivals in Italy, Monthly data, 2015</t>
  </si>
  <si>
    <t>Eritrea</t>
  </si>
  <si>
    <t>Nigeria</t>
  </si>
  <si>
    <t>Somalia</t>
  </si>
  <si>
    <t>Sudan</t>
  </si>
  <si>
    <t>Syrian Arab Republic</t>
  </si>
  <si>
    <t>Gambia</t>
  </si>
  <si>
    <t>Bangladesh</t>
  </si>
  <si>
    <t>Mali</t>
  </si>
  <si>
    <t>Senegal</t>
  </si>
  <si>
    <t>Ghana</t>
  </si>
  <si>
    <t>Morocco</t>
  </si>
  <si>
    <t>Côte d'Ivoire</t>
  </si>
  <si>
    <t>Ethiopia</t>
  </si>
  <si>
    <t>Pakistan</t>
  </si>
  <si>
    <t>Palestinian Occ. Terr.</t>
  </si>
  <si>
    <t>Guinea</t>
  </si>
  <si>
    <t>Egypt</t>
  </si>
  <si>
    <t>Iraq</t>
  </si>
  <si>
    <t>Tunisia</t>
  </si>
  <si>
    <t>Libya</t>
  </si>
  <si>
    <t>Other</t>
  </si>
  <si>
    <t>Sub-saharan</t>
  </si>
  <si>
    <t>Afghanistan</t>
  </si>
  <si>
    <t>Syria</t>
  </si>
  <si>
    <t>Cote D'Ivoire</t>
  </si>
  <si>
    <t xml:space="preserve">Latest </t>
  </si>
  <si>
    <t>Share (%)</t>
  </si>
  <si>
    <t>origin</t>
  </si>
  <si>
    <t>Men</t>
  </si>
  <si>
    <t>Women</t>
  </si>
  <si>
    <t>Minors</t>
  </si>
  <si>
    <t>update</t>
  </si>
  <si>
    <t>31.12.2014</t>
  </si>
  <si>
    <t>Iran</t>
  </si>
  <si>
    <t>Country of origin</t>
  </si>
  <si>
    <t>January</t>
  </si>
  <si>
    <t>February</t>
  </si>
  <si>
    <t>March</t>
  </si>
  <si>
    <t>April</t>
  </si>
  <si>
    <t>June</t>
  </si>
  <si>
    <t>July</t>
  </si>
  <si>
    <t>August</t>
  </si>
  <si>
    <t>September</t>
  </si>
  <si>
    <t>Grand Total</t>
  </si>
  <si>
    <t>Sea arrivals to Italy per region of arrival, monthly data, Jan 2014 - Sep 2015</t>
  </si>
  <si>
    <t>Source: Italian Ministry of Interior</t>
  </si>
  <si>
    <t>Pal. Occ. Terr.</t>
  </si>
  <si>
    <t>Syrian Ar. Rep.</t>
  </si>
  <si>
    <t>Accompanied Minors</t>
  </si>
  <si>
    <t>Unaccompanied Minors</t>
  </si>
  <si>
    <t>30.09.2015</t>
  </si>
  <si>
    <t>October</t>
  </si>
  <si>
    <t>November</t>
  </si>
  <si>
    <t>December</t>
  </si>
  <si>
    <t>Pal. Terr. Occ.</t>
  </si>
  <si>
    <t>Acc. Minors</t>
  </si>
  <si>
    <t>Unacc. Minors</t>
  </si>
  <si>
    <t>No. of Arrivals</t>
  </si>
  <si>
    <t>Total 2014</t>
  </si>
  <si>
    <t>Latest Update</t>
  </si>
  <si>
    <t>All tables will be updated by UNHCR on a regular basis.</t>
  </si>
  <si>
    <t>All tables contain a limited number of footnotes explaining sources and some of the data limitations.</t>
  </si>
  <si>
    <t>Compiled by the UNHCR Regional Office in Rome</t>
  </si>
  <si>
    <t>www.unhcr.it</t>
  </si>
  <si>
    <t>hqwpsit2@unhcr.org</t>
  </si>
  <si>
    <t>Table 1. Sea arrivals to Italy per region of arrival, monthly data, Jan 2014 - Sep 2015</t>
  </si>
  <si>
    <t>Table of Content</t>
  </si>
  <si>
    <t>Syrian Arab Rep.</t>
  </si>
  <si>
    <t>Palest. Occ. Terr.</t>
  </si>
  <si>
    <t>Syrian Arab Rep</t>
  </si>
  <si>
    <t>Demographic breakdown of sea arrivals in Italy per country of origin, Jan-Sep 2015</t>
  </si>
  <si>
    <t>Table 4. Demographic breakdown of sea arrivals in Italy, per country of origin, selected years</t>
  </si>
  <si>
    <t>Demographic breakdown of sea arrivals in Italy per country of origin, Jan-Dec 2014</t>
  </si>
  <si>
    <t>Table 3. Demographic breakdown of sea arrivals in Italy, per country of origin, selected years</t>
  </si>
  <si>
    <t>Demographic breakdown of sea arrivals in Italy per country of origin in 2015*</t>
  </si>
  <si>
    <t>Demographic breakdown of sea arrivals in Italy per country of origin in 2014*</t>
  </si>
  <si>
    <t xml:space="preserve">Table 2. Origin of sea  arrivals in Italy, Monthly data, selected years </t>
  </si>
  <si>
    <t>Origin of sea arrivals in Italy, Monthly data, 2014</t>
  </si>
  <si>
    <t>This and other dataset can also be accessed at the UNHCR regional Portal for the Refugees/Migrants Emergency Response in the Mediterranean</t>
  </si>
  <si>
    <t>Table 1. IT (SEA ARR-REG) - Sea arrivals to Italy per region of arrival, monthly data, Jan 2014 - Sep 2015</t>
  </si>
  <si>
    <t>Table 2. IT (SEA ARR-OR) - Origin of sea arrivals in Italy, Monthly data, 2014 and Jan-Sep 2015</t>
  </si>
  <si>
    <t>Table 3. IT (DEM-Y) - Demographic breakdown of sea arrivals in Italy per country of origin, yearly data, 2014 and Jan-Sep 2015</t>
  </si>
  <si>
    <t>Table 4. IT (DEM-M) - Demographic breakdown of sea arrivals in Italy per country of origin, monthly data, 2014 and Jan-Sep 2015</t>
  </si>
  <si>
    <t>Table 5. MA (SEA ARR-OR) - Origin of sea arrivals in Malta, Monthly data, 2014 and Jan-Sep 2015</t>
  </si>
  <si>
    <t>Table 6. MA (DEM-M) - Demographic breakdown of sea arrivals in Malta per country of origin, yearly data 2014 and Jan-Sep 2015</t>
  </si>
  <si>
    <t>www.unhcr.org.mt</t>
  </si>
  <si>
    <t>data.unhcr.org/mediterranean</t>
  </si>
  <si>
    <t>Guinea Bissau</t>
  </si>
  <si>
    <t>Comores</t>
  </si>
  <si>
    <t>Benin</t>
  </si>
  <si>
    <t>Cameroon</t>
  </si>
  <si>
    <t>Burkina Faso</t>
  </si>
  <si>
    <t>Guinea Conakry</t>
  </si>
  <si>
    <t>Chad</t>
  </si>
  <si>
    <t>Central African Republic</t>
  </si>
  <si>
    <t>Togo</t>
  </si>
  <si>
    <t>Niger</t>
  </si>
  <si>
    <t xml:space="preserve">Table 5. Origin of sea arrivals to Malta, Monthly data, selected years </t>
  </si>
  <si>
    <t>Source: Malta Migration Police</t>
  </si>
  <si>
    <t>Demographic breakdown of sea arrivals in Malta per country of origin, Jan-Sep 2015</t>
  </si>
  <si>
    <t>Origin of arrivals Malta Italy, Monthly data, 2015</t>
  </si>
  <si>
    <t>Origin of sea arrivals in Malta, Monthly data, 2014</t>
  </si>
  <si>
    <t>Demographic breakdown of arrivals in Malta per country of origin in 2014*</t>
  </si>
  <si>
    <t>Child/ren</t>
  </si>
  <si>
    <t>Unacc. child/ren</t>
  </si>
  <si>
    <t>This workbook contains 6 tables showing the latest trends in sea arrivals to Italy and Malta.</t>
  </si>
  <si>
    <t>Table 6. Demographic breakdown of sea arrivals in Malta, per country of origin, 2014 and Jan - Sep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</si>
</sst>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43" formatCode="_-* #,##0.00_-;\-* #,##0.00_-;_-* &quot;-&quot;??_-;_-@_-"/>
    <numFmt numFmtId="164" formatCode="_(* #,##0_);_(* \(#,##0\);_(* &quot;-&quot;??_);_(@_)"/>
    <numFmt numFmtId="165" formatCode="_(* #,##0_);_(* \(#,##0\);_(* &quot;-&quot;_);_(@_)"/>
    <numFmt numFmtId="166" formatCode="_-* #,##0_-;\-* #,##0_-;_-* &quot;-&quot;??_-;_-@_-"/>
    <numFmt numFmtId="167" formatCode="d\.m\.yy;@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8"/>
      <name val="Arial"/>
      <family val="2"/>
    </font>
    <font>
      <b/>
      <u/>
      <sz val="9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7"/>
      <name val="Arial"/>
      <family val="2"/>
    </font>
    <font>
      <sz val="8.5"/>
      <name val="MS Sans Serif"/>
      <family val="2"/>
    </font>
    <font>
      <sz val="12"/>
      <name val="Arial"/>
      <family val="2"/>
    </font>
    <font>
      <b/>
      <sz val="10"/>
      <color indexed="10"/>
      <name val="Arial"/>
      <family val="2"/>
    </font>
    <font>
      <b/>
      <sz val="11"/>
      <color indexed="10"/>
      <name val="Arial"/>
      <family val="2"/>
    </font>
    <font>
      <b/>
      <u/>
      <sz val="10"/>
      <name val="Arial"/>
      <family val="2"/>
    </font>
    <font>
      <b/>
      <sz val="14"/>
      <name val="Arial"/>
      <family val="2"/>
    </font>
    <font>
      <sz val="10"/>
      <color theme="1"/>
      <name val="Arial"/>
      <family val="2"/>
    </font>
    <font>
      <sz val="12"/>
      <color theme="1" tint="0.3499862666707357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6"/>
      <name val="Arial"/>
      <family val="2"/>
    </font>
    <font>
      <u/>
      <sz val="10"/>
      <color indexed="12"/>
      <name val="Arial"/>
      <family val="2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43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0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</cellStyleXfs>
  <cellXfs count="231">
    <xf numFmtId="0" fontId="0" fillId="0" borderId="0" xfId="0"/>
    <xf numFmtId="0" fontId="7" fillId="0" borderId="7" xfId="0" applyFont="1" applyBorder="1"/>
    <xf numFmtId="0" fontId="9" fillId="2" borderId="0" xfId="0" applyFont="1" applyFill="1"/>
    <xf numFmtId="41" fontId="9" fillId="2" borderId="0" xfId="2" applyNumberFormat="1" applyFont="1" applyFill="1"/>
    <xf numFmtId="164" fontId="9" fillId="2" borderId="0" xfId="2" applyNumberFormat="1" applyFont="1" applyFill="1"/>
    <xf numFmtId="9" fontId="9" fillId="2" borderId="0" xfId="2" applyFont="1" applyFill="1"/>
    <xf numFmtId="43" fontId="9" fillId="2" borderId="0" xfId="0" applyNumberFormat="1" applyFont="1" applyFill="1"/>
    <xf numFmtId="0" fontId="4" fillId="2" borderId="0" xfId="0" applyFont="1" applyFill="1"/>
    <xf numFmtId="166" fontId="9" fillId="2" borderId="0" xfId="0" applyNumberFormat="1" applyFont="1" applyFill="1"/>
    <xf numFmtId="0" fontId="9" fillId="3" borderId="0" xfId="0" applyFont="1" applyFill="1"/>
    <xf numFmtId="165" fontId="2" fillId="2" borderId="20" xfId="4" applyNumberFormat="1" applyFont="1" applyFill="1" applyBorder="1" applyAlignment="1">
      <alignment horizontal="left" vertical="center"/>
    </xf>
    <xf numFmtId="165" fontId="11" fillId="2" borderId="20" xfId="4" applyNumberFormat="1" applyFont="1" applyFill="1" applyBorder="1"/>
    <xf numFmtId="165" fontId="12" fillId="2" borderId="0" xfId="4" applyNumberFormat="1" applyFont="1" applyFill="1" applyBorder="1"/>
    <xf numFmtId="165" fontId="6" fillId="2" borderId="0" xfId="4" applyNumberFormat="1" applyFont="1" applyFill="1" applyBorder="1"/>
    <xf numFmtId="165" fontId="4" fillId="2" borderId="0" xfId="4" applyNumberFormat="1" applyFont="1" applyFill="1" applyBorder="1"/>
    <xf numFmtId="165" fontId="5" fillId="2" borderId="0" xfId="4" applyNumberFormat="1" applyFont="1" applyFill="1" applyBorder="1"/>
    <xf numFmtId="165" fontId="7" fillId="3" borderId="0" xfId="5" applyNumberFormat="1" applyFont="1" applyFill="1" applyBorder="1" applyAlignment="1">
      <alignment horizontal="right"/>
    </xf>
    <xf numFmtId="166" fontId="0" fillId="3" borderId="0" xfId="0" applyNumberFormat="1" applyFill="1"/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0" fillId="3" borderId="0" xfId="0" applyFill="1"/>
    <xf numFmtId="164" fontId="3" fillId="2" borderId="0" xfId="12" applyNumberFormat="1" applyFont="1" applyFill="1"/>
    <xf numFmtId="0" fontId="15" fillId="2" borderId="0" xfId="0" applyFont="1" applyFill="1"/>
    <xf numFmtId="0" fontId="7" fillId="2" borderId="9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16" fillId="4" borderId="28" xfId="0" applyFont="1" applyFill="1" applyBorder="1" applyAlignment="1">
      <alignment horizontal="center"/>
    </xf>
    <xf numFmtId="164" fontId="7" fillId="0" borderId="8" xfId="7" applyNumberFormat="1" applyFont="1" applyFill="1" applyBorder="1"/>
    <xf numFmtId="166" fontId="7" fillId="0" borderId="8" xfId="0" applyNumberFormat="1" applyFont="1" applyFill="1" applyBorder="1"/>
    <xf numFmtId="165" fontId="14" fillId="2" borderId="0" xfId="4" applyNumberFormat="1" applyFont="1" applyFill="1" applyBorder="1"/>
    <xf numFmtId="165" fontId="8" fillId="2" borderId="0" xfId="4" applyNumberFormat="1" applyFont="1" applyFill="1" applyBorder="1"/>
    <xf numFmtId="0" fontId="7" fillId="4" borderId="30" xfId="0" applyFont="1" applyFill="1" applyBorder="1" applyAlignment="1">
      <alignment horizontal="center"/>
    </xf>
    <xf numFmtId="164" fontId="7" fillId="0" borderId="8" xfId="6" applyNumberFormat="1" applyFont="1" applyBorder="1"/>
    <xf numFmtId="164" fontId="7" fillId="0" borderId="8" xfId="6" applyNumberFormat="1" applyFont="1" applyFill="1" applyBorder="1"/>
    <xf numFmtId="166" fontId="7" fillId="0" borderId="8" xfId="1" applyNumberFormat="1" applyFont="1" applyFill="1" applyBorder="1"/>
    <xf numFmtId="166" fontId="7" fillId="0" borderId="14" xfId="1" applyNumberFormat="1" applyFont="1" applyFill="1" applyBorder="1"/>
    <xf numFmtId="164" fontId="16" fillId="4" borderId="22" xfId="0" applyNumberFormat="1" applyFont="1" applyFill="1" applyBorder="1"/>
    <xf numFmtId="166" fontId="16" fillId="4" borderId="29" xfId="1" applyNumberFormat="1" applyFont="1" applyFill="1" applyBorder="1"/>
    <xf numFmtId="164" fontId="7" fillId="0" borderId="8" xfId="6" applyNumberFormat="1" applyFont="1" applyBorder="1" applyAlignment="1">
      <alignment horizontal="right"/>
    </xf>
    <xf numFmtId="164" fontId="7" fillId="0" borderId="11" xfId="6" applyNumberFormat="1" applyFont="1" applyBorder="1"/>
    <xf numFmtId="164" fontId="7" fillId="4" borderId="16" xfId="6" applyNumberFormat="1" applyFont="1" applyFill="1" applyBorder="1"/>
    <xf numFmtId="164" fontId="7" fillId="4" borderId="16" xfId="7" applyNumberFormat="1" applyFont="1" applyFill="1" applyBorder="1"/>
    <xf numFmtId="166" fontId="7" fillId="4" borderId="16" xfId="0" applyNumberFormat="1" applyFont="1" applyFill="1" applyBorder="1"/>
    <xf numFmtId="166" fontId="7" fillId="4" borderId="16" xfId="1" applyNumberFormat="1" applyFont="1" applyFill="1" applyBorder="1"/>
    <xf numFmtId="166" fontId="7" fillId="4" borderId="18" xfId="1" applyNumberFormat="1" applyFont="1" applyFill="1" applyBorder="1"/>
    <xf numFmtId="164" fontId="16" fillId="4" borderId="23" xfId="0" applyNumberFormat="1" applyFont="1" applyFill="1" applyBorder="1"/>
    <xf numFmtId="166" fontId="16" fillId="4" borderId="23" xfId="1" applyNumberFormat="1" applyFont="1" applyFill="1" applyBorder="1"/>
    <xf numFmtId="0" fontId="7" fillId="3" borderId="0" xfId="0" applyFont="1" applyFill="1" applyBorder="1"/>
    <xf numFmtId="164" fontId="7" fillId="3" borderId="0" xfId="6" applyNumberFormat="1" applyFont="1" applyFill="1" applyBorder="1"/>
    <xf numFmtId="164" fontId="7" fillId="3" borderId="0" xfId="7" applyNumberFormat="1" applyFont="1" applyFill="1" applyBorder="1"/>
    <xf numFmtId="166" fontId="7" fillId="3" borderId="0" xfId="0" applyNumberFormat="1" applyFont="1" applyFill="1" applyBorder="1"/>
    <xf numFmtId="166" fontId="7" fillId="3" borderId="0" xfId="1" applyNumberFormat="1" applyFont="1" applyFill="1" applyBorder="1"/>
    <xf numFmtId="164" fontId="16" fillId="3" borderId="0" xfId="0" applyNumberFormat="1" applyFont="1" applyFill="1" applyBorder="1"/>
    <xf numFmtId="166" fontId="16" fillId="3" borderId="24" xfId="1" applyNumberFormat="1" applyFont="1" applyFill="1" applyBorder="1"/>
    <xf numFmtId="166" fontId="16" fillId="3" borderId="31" xfId="1" applyNumberFormat="1" applyFont="1" applyFill="1" applyBorder="1"/>
    <xf numFmtId="0" fontId="16" fillId="4" borderId="10" xfId="0" applyFont="1" applyFill="1" applyBorder="1" applyAlignment="1">
      <alignment horizontal="center"/>
    </xf>
    <xf numFmtId="166" fontId="16" fillId="4" borderId="14" xfId="1" applyNumberFormat="1" applyFont="1" applyFill="1" applyBorder="1"/>
    <xf numFmtId="164" fontId="16" fillId="4" borderId="0" xfId="0" applyNumberFormat="1" applyFont="1" applyFill="1" applyBorder="1"/>
    <xf numFmtId="165" fontId="2" fillId="2" borderId="20" xfId="4" applyNumberFormat="1" applyFont="1" applyFill="1" applyBorder="1"/>
    <xf numFmtId="165" fontId="2" fillId="2" borderId="0" xfId="4" applyNumberFormat="1" applyFont="1" applyFill="1" applyBorder="1"/>
    <xf numFmtId="0" fontId="8" fillId="3" borderId="0" xfId="0" applyFont="1" applyFill="1" applyBorder="1" applyAlignment="1"/>
    <xf numFmtId="165" fontId="7" fillId="0" borderId="13" xfId="5" applyNumberFormat="1" applyFont="1" applyFill="1" applyBorder="1" applyAlignment="1"/>
    <xf numFmtId="165" fontId="7" fillId="0" borderId="19" xfId="5" applyNumberFormat="1" applyFont="1" applyFill="1" applyBorder="1" applyAlignment="1"/>
    <xf numFmtId="165" fontId="7" fillId="4" borderId="22" xfId="5" applyNumberFormat="1" applyFont="1" applyFill="1" applyBorder="1" applyAlignment="1">
      <alignment horizontal="right"/>
    </xf>
    <xf numFmtId="14" fontId="7" fillId="4" borderId="22" xfId="5" applyNumberFormat="1" applyFont="1" applyFill="1" applyBorder="1" applyAlignment="1">
      <alignment horizontal="center"/>
    </xf>
    <xf numFmtId="9" fontId="7" fillId="0" borderId="13" xfId="13" applyFont="1" applyFill="1" applyBorder="1" applyAlignment="1"/>
    <xf numFmtId="9" fontId="7" fillId="0" borderId="14" xfId="13" applyFont="1" applyFill="1" applyBorder="1" applyAlignment="1"/>
    <xf numFmtId="164" fontId="7" fillId="0" borderId="13" xfId="5" applyNumberFormat="1" applyFont="1" applyFill="1" applyBorder="1" applyAlignment="1"/>
    <xf numFmtId="167" fontId="7" fillId="4" borderId="22" xfId="5" applyNumberFormat="1" applyFont="1" applyFill="1" applyBorder="1" applyAlignment="1">
      <alignment horizontal="center"/>
    </xf>
    <xf numFmtId="0" fontId="7" fillId="3" borderId="24" xfId="0" applyFont="1" applyFill="1" applyBorder="1"/>
    <xf numFmtId="165" fontId="7" fillId="3" borderId="24" xfId="5" applyNumberFormat="1" applyFont="1" applyFill="1" applyBorder="1" applyAlignment="1"/>
    <xf numFmtId="165" fontId="7" fillId="3" borderId="24" xfId="5" applyNumberFormat="1" applyFont="1" applyFill="1" applyBorder="1" applyAlignment="1">
      <alignment horizontal="right"/>
    </xf>
    <xf numFmtId="167" fontId="7" fillId="3" borderId="24" xfId="5" applyNumberFormat="1" applyFont="1" applyFill="1" applyBorder="1" applyAlignment="1">
      <alignment horizontal="center"/>
    </xf>
    <xf numFmtId="9" fontId="7" fillId="3" borderId="24" xfId="13" applyFont="1" applyFill="1" applyBorder="1" applyAlignment="1"/>
    <xf numFmtId="165" fontId="7" fillId="3" borderId="0" xfId="5" applyNumberFormat="1" applyFont="1" applyFill="1" applyBorder="1" applyAlignment="1"/>
    <xf numFmtId="167" fontId="7" fillId="3" borderId="0" xfId="5" applyNumberFormat="1" applyFont="1" applyFill="1" applyBorder="1" applyAlignment="1">
      <alignment horizontal="center"/>
    </xf>
    <xf numFmtId="9" fontId="7" fillId="3" borderId="0" xfId="13" applyFont="1" applyFill="1" applyBorder="1" applyAlignment="1"/>
    <xf numFmtId="0" fontId="7" fillId="0" borderId="7" xfId="4" applyNumberFormat="1" applyFont="1" applyFill="1" applyBorder="1" applyAlignment="1" applyProtection="1">
      <alignment horizontal="left"/>
    </xf>
    <xf numFmtId="0" fontId="7" fillId="0" borderId="7" xfId="0" applyFont="1" applyBorder="1" applyAlignment="1">
      <alignment horizontal="left"/>
    </xf>
    <xf numFmtId="9" fontId="7" fillId="0" borderId="12" xfId="13" applyFont="1" applyFill="1" applyBorder="1" applyAlignment="1"/>
    <xf numFmtId="165" fontId="7" fillId="4" borderId="16" xfId="5" applyNumberFormat="1" applyFont="1" applyFill="1" applyBorder="1" applyAlignment="1"/>
    <xf numFmtId="165" fontId="7" fillId="4" borderId="17" xfId="5" applyNumberFormat="1" applyFont="1" applyFill="1" applyBorder="1" applyAlignment="1"/>
    <xf numFmtId="165" fontId="7" fillId="4" borderId="23" xfId="5" applyNumberFormat="1" applyFont="1" applyFill="1" applyBorder="1" applyAlignment="1">
      <alignment horizontal="right"/>
    </xf>
    <xf numFmtId="9" fontId="7" fillId="4" borderId="17" xfId="13" applyFont="1" applyFill="1" applyBorder="1" applyAlignment="1"/>
    <xf numFmtId="9" fontId="7" fillId="4" borderId="18" xfId="13" applyFont="1" applyFill="1" applyBorder="1" applyAlignment="1"/>
    <xf numFmtId="0" fontId="3" fillId="3" borderId="24" xfId="4" applyNumberFormat="1" applyFont="1" applyFill="1" applyBorder="1" applyAlignment="1" applyProtection="1">
      <alignment horizontal="left"/>
    </xf>
    <xf numFmtId="165" fontId="3" fillId="3" borderId="24" xfId="5" applyNumberFormat="1" applyFont="1" applyFill="1" applyBorder="1" applyAlignment="1"/>
    <xf numFmtId="165" fontId="3" fillId="3" borderId="24" xfId="5" applyNumberFormat="1" applyFont="1" applyFill="1" applyBorder="1" applyAlignment="1">
      <alignment horizontal="right"/>
    </xf>
    <xf numFmtId="167" fontId="7" fillId="4" borderId="32" xfId="5" applyNumberFormat="1" applyFont="1" applyFill="1" applyBorder="1" applyAlignment="1">
      <alignment horizontal="center"/>
    </xf>
    <xf numFmtId="0" fontId="16" fillId="3" borderId="0" xfId="0" applyFont="1" applyFill="1"/>
    <xf numFmtId="3" fontId="0" fillId="3" borderId="0" xfId="0" applyNumberFormat="1" applyFont="1" applyFill="1"/>
    <xf numFmtId="3" fontId="17" fillId="3" borderId="0" xfId="0" applyNumberFormat="1" applyFont="1" applyFill="1"/>
    <xf numFmtId="0" fontId="0" fillId="0" borderId="0" xfId="0" applyFill="1"/>
    <xf numFmtId="166" fontId="0" fillId="0" borderId="0" xfId="0" applyNumberFormat="1" applyFill="1"/>
    <xf numFmtId="0" fontId="0" fillId="0" borderId="0" xfId="0" applyAlignment="1">
      <alignment horizontal="left"/>
    </xf>
    <xf numFmtId="166" fontId="16" fillId="0" borderId="8" xfId="1" applyNumberFormat="1" applyFont="1" applyBorder="1"/>
    <xf numFmtId="166" fontId="16" fillId="0" borderId="13" xfId="1" applyNumberFormat="1" applyFont="1" applyBorder="1"/>
    <xf numFmtId="166" fontId="16" fillId="4" borderId="22" xfId="1" applyNumberFormat="1" applyFont="1" applyFill="1" applyBorder="1"/>
    <xf numFmtId="166" fontId="16" fillId="0" borderId="36" xfId="1" applyNumberFormat="1" applyFont="1" applyBorder="1" applyAlignment="1">
      <alignment horizontal="left"/>
    </xf>
    <xf numFmtId="166" fontId="16" fillId="0" borderId="35" xfId="1" applyNumberFormat="1" applyFont="1" applyBorder="1" applyAlignment="1">
      <alignment horizontal="left"/>
    </xf>
    <xf numFmtId="166" fontId="16" fillId="4" borderId="44" xfId="1" applyNumberFormat="1" applyFont="1" applyFill="1" applyBorder="1" applyAlignment="1">
      <alignment horizontal="left"/>
    </xf>
    <xf numFmtId="166" fontId="16" fillId="4" borderId="16" xfId="1" applyNumberFormat="1" applyFont="1" applyFill="1" applyBorder="1"/>
    <xf numFmtId="166" fontId="16" fillId="4" borderId="17" xfId="1" applyNumberFormat="1" applyFont="1" applyFill="1" applyBorder="1"/>
    <xf numFmtId="166" fontId="19" fillId="0" borderId="7" xfId="1" applyNumberFormat="1" applyFont="1" applyBorder="1"/>
    <xf numFmtId="166" fontId="19" fillId="4" borderId="15" xfId="1" applyNumberFormat="1" applyFont="1" applyFill="1" applyBorder="1"/>
    <xf numFmtId="166" fontId="16" fillId="3" borderId="0" xfId="1" applyNumberFormat="1" applyFont="1" applyFill="1"/>
    <xf numFmtId="166" fontId="16" fillId="0" borderId="35" xfId="1" applyNumberFormat="1" applyFont="1" applyBorder="1" applyAlignment="1">
      <alignment horizontal="center"/>
    </xf>
    <xf numFmtId="166" fontId="16" fillId="0" borderId="33" xfId="1" applyNumberFormat="1" applyFont="1" applyBorder="1" applyAlignment="1">
      <alignment horizontal="center"/>
    </xf>
    <xf numFmtId="166" fontId="19" fillId="5" borderId="7" xfId="1" applyNumberFormat="1" applyFont="1" applyFill="1" applyBorder="1"/>
    <xf numFmtId="166" fontId="16" fillId="5" borderId="8" xfId="1" applyNumberFormat="1" applyFont="1" applyFill="1" applyBorder="1"/>
    <xf numFmtId="166" fontId="16" fillId="5" borderId="13" xfId="1" applyNumberFormat="1" applyFont="1" applyFill="1" applyBorder="1"/>
    <xf numFmtId="0" fontId="0" fillId="3" borderId="0" xfId="0" applyFill="1" applyBorder="1"/>
    <xf numFmtId="41" fontId="9" fillId="3" borderId="0" xfId="2" applyNumberFormat="1" applyFont="1" applyFill="1"/>
    <xf numFmtId="164" fontId="9" fillId="3" borderId="0" xfId="2" applyNumberFormat="1" applyFont="1" applyFill="1"/>
    <xf numFmtId="9" fontId="9" fillId="3" borderId="0" xfId="2" applyFont="1" applyFill="1"/>
    <xf numFmtId="43" fontId="9" fillId="3" borderId="0" xfId="0" applyNumberFormat="1" applyFont="1" applyFill="1"/>
    <xf numFmtId="0" fontId="4" fillId="3" borderId="0" xfId="0" applyFont="1" applyFill="1"/>
    <xf numFmtId="166" fontId="9" fillId="3" borderId="0" xfId="0" applyNumberFormat="1" applyFont="1" applyFill="1"/>
    <xf numFmtId="0" fontId="3" fillId="3" borderId="0" xfId="0" applyFont="1" applyFill="1"/>
    <xf numFmtId="0" fontId="7" fillId="0" borderId="45" xfId="0" applyFont="1" applyBorder="1"/>
    <xf numFmtId="0" fontId="7" fillId="0" borderId="7" xfId="0" applyFont="1" applyFill="1" applyBorder="1" applyAlignment="1">
      <alignment horizontal="left"/>
    </xf>
    <xf numFmtId="0" fontId="7" fillId="0" borderId="7" xfId="0" applyFont="1" applyFill="1" applyBorder="1"/>
    <xf numFmtId="0" fontId="7" fillId="4" borderId="15" xfId="0" applyFont="1" applyFill="1" applyBorder="1"/>
    <xf numFmtId="165" fontId="7" fillId="2" borderId="33" xfId="4" applyNumberFormat="1" applyFont="1" applyFill="1" applyBorder="1" applyAlignment="1">
      <alignment horizontal="center" vertical="center" wrapText="1"/>
    </xf>
    <xf numFmtId="165" fontId="7" fillId="2" borderId="25" xfId="4" applyNumberFormat="1" applyFont="1" applyFill="1" applyBorder="1" applyAlignment="1">
      <alignment horizontal="center" vertical="center" wrapText="1"/>
    </xf>
    <xf numFmtId="165" fontId="7" fillId="3" borderId="22" xfId="4" applyNumberFormat="1" applyFont="1" applyFill="1" applyBorder="1" applyAlignment="1">
      <alignment horizontal="centerContinuous"/>
    </xf>
    <xf numFmtId="165" fontId="7" fillId="3" borderId="37" xfId="4" applyNumberFormat="1" applyFont="1" applyFill="1" applyBorder="1" applyAlignment="1">
      <alignment horizontal="centerContinuous"/>
    </xf>
    <xf numFmtId="165" fontId="7" fillId="0" borderId="36" xfId="4" applyNumberFormat="1" applyFont="1" applyBorder="1" applyAlignment="1">
      <alignment horizontal="center" vertical="center" wrapText="1"/>
    </xf>
    <xf numFmtId="165" fontId="7" fillId="2" borderId="4" xfId="4" applyNumberFormat="1" applyFont="1" applyFill="1" applyBorder="1" applyAlignment="1">
      <alignment horizontal="center" vertical="center"/>
    </xf>
    <xf numFmtId="165" fontId="7" fillId="4" borderId="43" xfId="4" applyNumberFormat="1" applyFont="1" applyFill="1" applyBorder="1" applyAlignment="1">
      <alignment horizontal="center" vertical="center"/>
    </xf>
    <xf numFmtId="165" fontId="7" fillId="4" borderId="43" xfId="4" applyNumberFormat="1" applyFont="1" applyFill="1" applyBorder="1" applyAlignment="1">
      <alignment horizontal="centerContinuous" vertical="center"/>
    </xf>
    <xf numFmtId="165" fontId="7" fillId="0" borderId="48" xfId="4" applyNumberFormat="1" applyFont="1" applyBorder="1" applyAlignment="1">
      <alignment vertical="center"/>
    </xf>
    <xf numFmtId="1" fontId="7" fillId="4" borderId="21" xfId="4" applyNumberFormat="1" applyFont="1" applyFill="1" applyBorder="1" applyAlignment="1">
      <alignment horizontal="center" vertical="center"/>
    </xf>
    <xf numFmtId="165" fontId="7" fillId="2" borderId="5" xfId="4" applyNumberFormat="1" applyFont="1" applyFill="1" applyBorder="1" applyAlignment="1">
      <alignment horizontal="center" vertical="center" wrapText="1"/>
    </xf>
    <xf numFmtId="1" fontId="7" fillId="4" borderId="44" xfId="4" applyNumberFormat="1" applyFont="1" applyFill="1" applyBorder="1" applyAlignment="1">
      <alignment horizontal="center" vertical="center" wrapText="1"/>
    </xf>
    <xf numFmtId="165" fontId="7" fillId="2" borderId="34" xfId="4" applyNumberFormat="1" applyFont="1" applyFill="1" applyBorder="1" applyAlignment="1">
      <alignment horizontal="center" vertical="center" wrapText="1"/>
    </xf>
    <xf numFmtId="0" fontId="20" fillId="7" borderId="0" xfId="0" applyFont="1" applyFill="1" applyAlignment="1">
      <alignment horizontal="right" vertical="top"/>
    </xf>
    <xf numFmtId="0" fontId="0" fillId="7" borderId="0" xfId="0" applyFill="1" applyAlignment="1">
      <alignment horizontal="right" vertical="top"/>
    </xf>
    <xf numFmtId="0" fontId="8" fillId="7" borderId="0" xfId="0" applyFont="1" applyFill="1" applyAlignment="1">
      <alignment horizontal="right" vertical="top"/>
    </xf>
    <xf numFmtId="0" fontId="12" fillId="7" borderId="0" xfId="0" applyFont="1" applyFill="1" applyAlignment="1">
      <alignment horizontal="right" vertical="top"/>
    </xf>
    <xf numFmtId="0" fontId="21" fillId="7" borderId="0" xfId="14" applyFill="1" applyAlignment="1" applyProtection="1">
      <alignment horizontal="left" vertical="top"/>
    </xf>
    <xf numFmtId="0" fontId="12" fillId="7" borderId="0" xfId="0" applyFont="1" applyFill="1" applyAlignment="1">
      <alignment horizontal="left" vertical="center"/>
    </xf>
    <xf numFmtId="0" fontId="22" fillId="7" borderId="0" xfId="0" applyFont="1" applyFill="1" applyAlignment="1">
      <alignment horizontal="left" vertical="center"/>
    </xf>
    <xf numFmtId="0" fontId="8" fillId="7" borderId="0" xfId="0" applyFont="1" applyFill="1" applyAlignment="1">
      <alignment horizontal="left" vertical="top" wrapText="1"/>
    </xf>
    <xf numFmtId="0" fontId="8" fillId="7" borderId="0" xfId="0" applyFont="1" applyFill="1" applyAlignment="1">
      <alignment horizontal="center" vertical="top" wrapText="1"/>
    </xf>
    <xf numFmtId="17" fontId="16" fillId="0" borderId="35" xfId="0" applyNumberFormat="1" applyFont="1" applyFill="1" applyBorder="1" applyAlignment="1">
      <alignment horizontal="center"/>
    </xf>
    <xf numFmtId="17" fontId="16" fillId="0" borderId="34" xfId="0" applyNumberFormat="1" applyFont="1" applyFill="1" applyBorder="1" applyAlignment="1">
      <alignment horizontal="center"/>
    </xf>
    <xf numFmtId="0" fontId="8" fillId="4" borderId="15" xfId="0" applyFont="1" applyFill="1" applyBorder="1" applyAlignment="1">
      <alignment horizontal="left"/>
    </xf>
    <xf numFmtId="0" fontId="19" fillId="0" borderId="36" xfId="0" applyFont="1" applyFill="1" applyBorder="1"/>
    <xf numFmtId="166" fontId="7" fillId="0" borderId="8" xfId="1" applyNumberFormat="1" applyFont="1" applyFill="1" applyBorder="1" applyAlignment="1">
      <alignment horizontal="right"/>
    </xf>
    <xf numFmtId="166" fontId="16" fillId="0" borderId="8" xfId="1" applyNumberFormat="1" applyFont="1" applyFill="1" applyBorder="1"/>
    <xf numFmtId="166" fontId="16" fillId="0" borderId="14" xfId="1" applyNumberFormat="1" applyFont="1" applyFill="1" applyBorder="1"/>
    <xf numFmtId="166" fontId="7" fillId="0" borderId="8" xfId="1" applyNumberFormat="1" applyFont="1" applyFill="1" applyBorder="1" applyAlignment="1"/>
    <xf numFmtId="166" fontId="7" fillId="4" borderId="16" xfId="1" applyNumberFormat="1" applyFont="1" applyFill="1" applyBorder="1" applyAlignment="1">
      <alignment horizontal="right"/>
    </xf>
    <xf numFmtId="166" fontId="7" fillId="4" borderId="18" xfId="1" applyNumberFormat="1" applyFont="1" applyFill="1" applyBorder="1" applyAlignment="1">
      <alignment horizontal="right"/>
    </xf>
    <xf numFmtId="165" fontId="13" fillId="2" borderId="0" xfId="4" applyNumberFormat="1" applyFont="1" applyFill="1" applyBorder="1"/>
    <xf numFmtId="0" fontId="7" fillId="2" borderId="45" xfId="0" applyFont="1" applyFill="1" applyBorder="1" applyAlignment="1">
      <alignment horizontal="center"/>
    </xf>
    <xf numFmtId="0" fontId="7" fillId="2" borderId="50" xfId="0" applyFont="1" applyFill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8" xfId="0" applyFont="1" applyBorder="1"/>
    <xf numFmtId="9" fontId="7" fillId="0" borderId="40" xfId="13" applyFont="1" applyFill="1" applyBorder="1" applyAlignment="1"/>
    <xf numFmtId="166" fontId="7" fillId="6" borderId="8" xfId="1" applyNumberFormat="1" applyFont="1" applyFill="1" applyBorder="1"/>
    <xf numFmtId="166" fontId="7" fillId="6" borderId="14" xfId="1" applyNumberFormat="1" applyFont="1" applyFill="1" applyBorder="1"/>
    <xf numFmtId="164" fontId="7" fillId="6" borderId="8" xfId="6" applyNumberFormat="1" applyFont="1" applyFill="1" applyBorder="1"/>
    <xf numFmtId="164" fontId="16" fillId="4" borderId="40" xfId="0" applyNumberFormat="1" applyFont="1" applyFill="1" applyBorder="1"/>
    <xf numFmtId="164" fontId="16" fillId="4" borderId="47" xfId="0" applyNumberFormat="1" applyFont="1" applyFill="1" applyBorder="1"/>
    <xf numFmtId="164" fontId="16" fillId="4" borderId="51" xfId="0" applyNumberFormat="1" applyFont="1" applyFill="1" applyBorder="1"/>
    <xf numFmtId="166" fontId="16" fillId="4" borderId="18" xfId="1" applyNumberFormat="1" applyFont="1" applyFill="1" applyBorder="1"/>
    <xf numFmtId="0" fontId="7" fillId="4" borderId="52" xfId="0" applyFont="1" applyFill="1" applyBorder="1" applyAlignment="1">
      <alignment horizontal="center"/>
    </xf>
    <xf numFmtId="0" fontId="20" fillId="7" borderId="0" xfId="0" applyFont="1" applyFill="1" applyAlignment="1">
      <alignment horizontal="center" vertical="top"/>
    </xf>
    <xf numFmtId="0" fontId="0" fillId="0" borderId="0" xfId="0" applyAlignment="1">
      <alignment horizontal="center" vertical="top"/>
    </xf>
    <xf numFmtId="0" fontId="18" fillId="7" borderId="0" xfId="0" applyFont="1" applyFill="1" applyAlignment="1">
      <alignment horizontal="left" vertical="center"/>
    </xf>
    <xf numFmtId="0" fontId="2" fillId="7" borderId="0" xfId="0" applyFont="1" applyFill="1" applyAlignment="1">
      <alignment horizontal="left" vertical="top"/>
    </xf>
    <xf numFmtId="166" fontId="16" fillId="6" borderId="8" xfId="1" applyNumberFormat="1" applyFont="1" applyFill="1" applyBorder="1"/>
    <xf numFmtId="166" fontId="16" fillId="6" borderId="13" xfId="1" applyNumberFormat="1" applyFont="1" applyFill="1" applyBorder="1"/>
    <xf numFmtId="0" fontId="8" fillId="7" borderId="0" xfId="0" applyFont="1" applyFill="1" applyAlignment="1">
      <alignment horizontal="left" vertical="top" wrapText="1"/>
    </xf>
    <xf numFmtId="0" fontId="22" fillId="7" borderId="0" xfId="0" applyFont="1" applyFill="1"/>
    <xf numFmtId="0" fontId="8" fillId="7" borderId="0" xfId="0" applyFont="1" applyFill="1" applyAlignment="1">
      <alignment horizontal="left" vertical="center"/>
    </xf>
    <xf numFmtId="0" fontId="8" fillId="7" borderId="0" xfId="0" applyFont="1" applyFill="1" applyAlignment="1">
      <alignment horizontal="left" vertical="top" wrapText="1"/>
    </xf>
    <xf numFmtId="0" fontId="19" fillId="3" borderId="1" xfId="0" applyFont="1" applyFill="1" applyBorder="1" applyAlignment="1">
      <alignment horizontal="center"/>
    </xf>
    <xf numFmtId="0" fontId="19" fillId="3" borderId="2" xfId="0" applyFont="1" applyFill="1" applyBorder="1" applyAlignment="1">
      <alignment horizontal="center"/>
    </xf>
    <xf numFmtId="0" fontId="19" fillId="3" borderId="3" xfId="0" applyFont="1" applyFill="1" applyBorder="1" applyAlignment="1">
      <alignment horizontal="center"/>
    </xf>
    <xf numFmtId="0" fontId="8" fillId="2" borderId="25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7" fillId="2" borderId="26" xfId="0" applyFont="1" applyFill="1" applyBorder="1" applyAlignment="1">
      <alignment horizontal="center"/>
    </xf>
    <xf numFmtId="0" fontId="7" fillId="2" borderId="27" xfId="0" applyFont="1" applyFill="1" applyBorder="1" applyAlignment="1">
      <alignment horizontal="center"/>
    </xf>
    <xf numFmtId="0" fontId="7" fillId="2" borderId="28" xfId="0" applyFont="1" applyFill="1" applyBorder="1" applyAlignment="1">
      <alignment horizontal="center"/>
    </xf>
    <xf numFmtId="165" fontId="7" fillId="2" borderId="38" xfId="4" applyNumberFormat="1" applyFont="1" applyFill="1" applyBorder="1" applyAlignment="1">
      <alignment horizontal="center"/>
    </xf>
    <xf numFmtId="165" fontId="7" fillId="2" borderId="24" xfId="4" applyNumberFormat="1" applyFont="1" applyFill="1" applyBorder="1" applyAlignment="1">
      <alignment horizontal="center"/>
    </xf>
    <xf numFmtId="165" fontId="7" fillId="2" borderId="39" xfId="4" applyNumberFormat="1" applyFont="1" applyFill="1" applyBorder="1" applyAlignment="1">
      <alignment horizontal="center"/>
    </xf>
    <xf numFmtId="165" fontId="7" fillId="2" borderId="1" xfId="4" applyNumberFormat="1" applyFont="1" applyFill="1" applyBorder="1" applyAlignment="1">
      <alignment horizontal="center"/>
    </xf>
    <xf numFmtId="165" fontId="7" fillId="2" borderId="2" xfId="4" applyNumberFormat="1" applyFont="1" applyFill="1" applyBorder="1" applyAlignment="1">
      <alignment horizontal="center"/>
    </xf>
    <xf numFmtId="165" fontId="7" fillId="2" borderId="3" xfId="4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165" fontId="7" fillId="2" borderId="0" xfId="4" applyNumberFormat="1" applyFont="1" applyFill="1" applyBorder="1" applyAlignment="1">
      <alignment horizontal="center"/>
    </xf>
    <xf numFmtId="165" fontId="7" fillId="2" borderId="29" xfId="4" applyNumberFormat="1" applyFont="1" applyFill="1" applyBorder="1" applyAlignment="1">
      <alignment horizontal="center"/>
    </xf>
    <xf numFmtId="165" fontId="7" fillId="2" borderId="41" xfId="4" applyNumberFormat="1" applyFont="1" applyFill="1" applyBorder="1" applyAlignment="1">
      <alignment horizontal="center" vertical="center" wrapText="1"/>
    </xf>
    <xf numFmtId="165" fontId="7" fillId="2" borderId="11" xfId="4" applyNumberFormat="1" applyFont="1" applyFill="1" applyBorder="1" applyAlignment="1">
      <alignment horizontal="center" vertical="center" wrapText="1"/>
    </xf>
    <xf numFmtId="165" fontId="7" fillId="2" borderId="42" xfId="4" applyNumberFormat="1" applyFont="1" applyFill="1" applyBorder="1" applyAlignment="1">
      <alignment horizontal="center" vertical="center" wrapText="1"/>
    </xf>
    <xf numFmtId="165" fontId="7" fillId="2" borderId="12" xfId="4" applyNumberFormat="1" applyFont="1" applyFill="1" applyBorder="1" applyAlignment="1">
      <alignment horizontal="center" vertical="center" wrapText="1"/>
    </xf>
    <xf numFmtId="165" fontId="7" fillId="2" borderId="46" xfId="4" applyNumberFormat="1" applyFont="1" applyFill="1" applyBorder="1" applyAlignment="1">
      <alignment horizontal="center" vertical="center" wrapText="1"/>
    </xf>
    <xf numFmtId="165" fontId="7" fillId="2" borderId="49" xfId="4" applyNumberFormat="1" applyFont="1" applyFill="1" applyBorder="1" applyAlignment="1">
      <alignment horizontal="center" vertical="center" wrapText="1"/>
    </xf>
    <xf numFmtId="165" fontId="7" fillId="2" borderId="4" xfId="4" applyNumberFormat="1" applyFont="1" applyFill="1" applyBorder="1" applyAlignment="1">
      <alignment horizontal="center" vertical="center" wrapText="1"/>
    </xf>
    <xf numFmtId="165" fontId="7" fillId="2" borderId="48" xfId="4" applyNumberFormat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7" fillId="6" borderId="7" xfId="0" applyFont="1" applyFill="1" applyBorder="1"/>
    <xf numFmtId="164" fontId="7" fillId="6" borderId="8" xfId="7" applyNumberFormat="1" applyFont="1" applyFill="1" applyBorder="1"/>
    <xf numFmtId="166" fontId="7" fillId="6" borderId="8" xfId="0" applyNumberFormat="1" applyFont="1" applyFill="1" applyBorder="1"/>
    <xf numFmtId="164" fontId="7" fillId="6" borderId="8" xfId="6" applyNumberFormat="1" applyFont="1" applyFill="1" applyBorder="1" applyAlignment="1">
      <alignment horizontal="right"/>
    </xf>
    <xf numFmtId="0" fontId="7" fillId="4" borderId="16" xfId="0" applyFont="1" applyFill="1" applyBorder="1"/>
    <xf numFmtId="165" fontId="7" fillId="2" borderId="43" xfId="4" applyNumberFormat="1" applyFont="1" applyFill="1" applyBorder="1" applyAlignment="1">
      <alignment horizontal="center"/>
    </xf>
    <xf numFmtId="165" fontId="7" fillId="4" borderId="43" xfId="4" applyNumberFormat="1" applyFont="1" applyFill="1" applyBorder="1" applyAlignment="1">
      <alignment horizontal="center"/>
    </xf>
    <xf numFmtId="165" fontId="7" fillId="4" borderId="43" xfId="4" applyNumberFormat="1" applyFont="1" applyFill="1" applyBorder="1" applyAlignment="1">
      <alignment horizontal="centerContinuous"/>
    </xf>
    <xf numFmtId="165" fontId="7" fillId="0" borderId="32" xfId="4" applyNumberFormat="1" applyFont="1" applyBorder="1" applyAlignment="1">
      <alignment horizontal="center"/>
    </xf>
    <xf numFmtId="165" fontId="7" fillId="2" borderId="25" xfId="4" applyNumberFormat="1" applyFont="1" applyFill="1" applyBorder="1" applyAlignment="1">
      <alignment horizontal="center" wrapText="1"/>
    </xf>
    <xf numFmtId="165" fontId="7" fillId="2" borderId="5" xfId="4" applyNumberFormat="1" applyFont="1" applyFill="1" applyBorder="1" applyAlignment="1">
      <alignment horizontal="center" wrapText="1"/>
    </xf>
    <xf numFmtId="165" fontId="7" fillId="2" borderId="33" xfId="4" applyNumberFormat="1" applyFont="1" applyFill="1" applyBorder="1" applyAlignment="1">
      <alignment horizontal="center" wrapText="1"/>
    </xf>
    <xf numFmtId="1" fontId="7" fillId="4" borderId="21" xfId="4" applyNumberFormat="1" applyFont="1" applyFill="1" applyBorder="1" applyAlignment="1">
      <alignment horizontal="center"/>
    </xf>
    <xf numFmtId="165" fontId="7" fillId="4" borderId="16" xfId="5" applyNumberFormat="1" applyFont="1" applyFill="1" applyBorder="1" applyAlignment="1">
      <alignment horizontal="center"/>
    </xf>
    <xf numFmtId="165" fontId="7" fillId="4" borderId="17" xfId="5" applyNumberFormat="1" applyFont="1" applyFill="1" applyBorder="1" applyAlignment="1">
      <alignment horizontal="center"/>
    </xf>
    <xf numFmtId="166" fontId="19" fillId="3" borderId="0" xfId="1" applyNumberFormat="1" applyFont="1" applyFill="1" applyBorder="1"/>
    <xf numFmtId="166" fontId="16" fillId="3" borderId="0" xfId="1" applyNumberFormat="1" applyFont="1" applyFill="1" applyBorder="1"/>
    <xf numFmtId="165" fontId="7" fillId="3" borderId="0" xfId="5" applyNumberFormat="1" applyFont="1" applyFill="1" applyBorder="1" applyAlignment="1">
      <alignment horizontal="center"/>
    </xf>
    <xf numFmtId="167" fontId="7" fillId="3" borderId="0" xfId="5" applyNumberFormat="1" applyFont="1" applyFill="1" applyBorder="1" applyAlignment="1">
      <alignment horizontal="right"/>
    </xf>
    <xf numFmtId="167" fontId="7" fillId="4" borderId="23" xfId="5" applyNumberFormat="1" applyFont="1" applyFill="1" applyBorder="1" applyAlignment="1">
      <alignment horizontal="right"/>
    </xf>
  </cellXfs>
  <cellStyles count="15">
    <cellStyle name="Comma" xfId="1" builtinId="3"/>
    <cellStyle name="Comma 2" xfId="5"/>
    <cellStyle name="Comma 2 2" xfId="11"/>
    <cellStyle name="Comma 3" xfId="3"/>
    <cellStyle name="Comma 3 2" xfId="9"/>
    <cellStyle name="Comma 4" xfId="6"/>
    <cellStyle name="Comma 4 2" xfId="10"/>
    <cellStyle name="Comma 5" xfId="8"/>
    <cellStyle name="Comma_2007 asylum trends_tab_graphs_working file 2 2" xfId="12"/>
    <cellStyle name="Hyperlink" xfId="14" builtinId="8"/>
    <cellStyle name="Normal" xfId="0" builtinId="0"/>
    <cellStyle name="Normal_asymth99" xfId="4"/>
    <cellStyle name="Percent" xfId="13" builtinId="5"/>
    <cellStyle name="Percent 2" xfId="2"/>
    <cellStyle name="Percent 3" xfId="7"/>
  </cellStyles>
  <dxfs count="8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1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2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3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4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5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6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6130288"/>
        <c:axId val="416128328"/>
      </c:lineChart>
      <c:catAx>
        <c:axId val="4161302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6128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612832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613028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3423488"/>
        <c:axId val="410292840"/>
      </c:lineChart>
      <c:catAx>
        <c:axId val="4034234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0292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029284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0342348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1664680"/>
        <c:axId val="411665072"/>
      </c:lineChart>
      <c:catAx>
        <c:axId val="4116646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1665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166507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166468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1665856"/>
        <c:axId val="411666248"/>
      </c:lineChart>
      <c:catAx>
        <c:axId val="4116658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1666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166624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16658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1667032"/>
        <c:axId val="411667424"/>
      </c:lineChart>
      <c:catAx>
        <c:axId val="4116670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1667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166742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16670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1668208"/>
        <c:axId val="411668600"/>
      </c:lineChart>
      <c:catAx>
        <c:axId val="411668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1668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166860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166820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1669384"/>
        <c:axId val="411669776"/>
      </c:lineChart>
      <c:catAx>
        <c:axId val="4116693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1669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166977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166938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1670560"/>
        <c:axId val="411670952"/>
      </c:lineChart>
      <c:catAx>
        <c:axId val="4116705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1670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167095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167056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1671736"/>
        <c:axId val="443858744"/>
      </c:lineChart>
      <c:catAx>
        <c:axId val="4116717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3858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385874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167173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3859528"/>
        <c:axId val="443859920"/>
      </c:lineChart>
      <c:catAx>
        <c:axId val="4438595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3859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385992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385952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3860704"/>
        <c:axId val="443861096"/>
      </c:lineChart>
      <c:catAx>
        <c:axId val="4438607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3861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386109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38607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3861880"/>
        <c:axId val="443862272"/>
      </c:lineChart>
      <c:catAx>
        <c:axId val="4438618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3862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386227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386188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3863448"/>
        <c:axId val="443863840"/>
      </c:lineChart>
      <c:catAx>
        <c:axId val="4438634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3863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386384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386344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3864624"/>
        <c:axId val="443865016"/>
      </c:lineChart>
      <c:catAx>
        <c:axId val="4438646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3865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386501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386462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3865800"/>
        <c:axId val="443866192"/>
      </c:lineChart>
      <c:catAx>
        <c:axId val="4438658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3866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386619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386580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1751088"/>
        <c:axId val="411751480"/>
      </c:lineChart>
      <c:catAx>
        <c:axId val="4117510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1751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175148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175108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1752264"/>
        <c:axId val="411752656"/>
      </c:lineChart>
      <c:catAx>
        <c:axId val="4117522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1752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175265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175226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1753440"/>
        <c:axId val="411753832"/>
      </c:lineChart>
      <c:catAx>
        <c:axId val="4117534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1753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175383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175344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6999368"/>
        <c:axId val="416999760"/>
      </c:lineChart>
      <c:catAx>
        <c:axId val="4169993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6999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699976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699936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000544"/>
        <c:axId val="417000936"/>
      </c:lineChart>
      <c:catAx>
        <c:axId val="417000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7000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00093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700054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5755280"/>
        <c:axId val="445755672"/>
      </c:lineChart>
      <c:catAx>
        <c:axId val="445755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5755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575567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575528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5756456"/>
        <c:axId val="445756848"/>
      </c:lineChart>
      <c:catAx>
        <c:axId val="445756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5756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575684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57564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5757632"/>
        <c:axId val="445758024"/>
      </c:lineChart>
      <c:catAx>
        <c:axId val="4457576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5758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575802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57576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5758808"/>
        <c:axId val="445759200"/>
      </c:lineChart>
      <c:catAx>
        <c:axId val="4457588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5759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575920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575880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1754616"/>
        <c:axId val="411755008"/>
      </c:lineChart>
      <c:catAx>
        <c:axId val="4117546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1755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175500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175461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1755792"/>
        <c:axId val="411756184"/>
      </c:lineChart>
      <c:catAx>
        <c:axId val="4117557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1756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175618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175579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1756968"/>
        <c:axId val="411757360"/>
      </c:lineChart>
      <c:catAx>
        <c:axId val="4117569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1757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175736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175696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8.xml"/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1.xml"/><Relationship Id="rId2" Type="http://schemas.openxmlformats.org/officeDocument/2006/relationships/chart" Target="../charts/chart20.xml"/><Relationship Id="rId1" Type="http://schemas.openxmlformats.org/officeDocument/2006/relationships/chart" Target="../charts/chart19.xml"/><Relationship Id="rId6" Type="http://schemas.openxmlformats.org/officeDocument/2006/relationships/chart" Target="../charts/chart24.xml"/><Relationship Id="rId5" Type="http://schemas.openxmlformats.org/officeDocument/2006/relationships/chart" Target="../charts/chart23.xml"/><Relationship Id="rId4" Type="http://schemas.openxmlformats.org/officeDocument/2006/relationships/chart" Target="../charts/chart22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7.xml"/><Relationship Id="rId2" Type="http://schemas.openxmlformats.org/officeDocument/2006/relationships/chart" Target="../charts/chart26.xml"/><Relationship Id="rId1" Type="http://schemas.openxmlformats.org/officeDocument/2006/relationships/chart" Target="../charts/chart2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15</xdr:row>
      <xdr:rowOff>0</xdr:rowOff>
    </xdr:from>
    <xdr:to>
      <xdr:col>2</xdr:col>
      <xdr:colOff>0</xdr:colOff>
      <xdr:row>15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200025</xdr:colOff>
      <xdr:row>15</xdr:row>
      <xdr:rowOff>0</xdr:rowOff>
    </xdr:from>
    <xdr:to>
      <xdr:col>2</xdr:col>
      <xdr:colOff>0</xdr:colOff>
      <xdr:row>15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200025</xdr:colOff>
      <xdr:row>15</xdr:row>
      <xdr:rowOff>0</xdr:rowOff>
    </xdr:from>
    <xdr:to>
      <xdr:col>2</xdr:col>
      <xdr:colOff>0</xdr:colOff>
      <xdr:row>15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200025</xdr:colOff>
      <xdr:row>15</xdr:row>
      <xdr:rowOff>0</xdr:rowOff>
    </xdr:from>
    <xdr:to>
      <xdr:col>2</xdr:col>
      <xdr:colOff>0</xdr:colOff>
      <xdr:row>15</xdr:row>
      <xdr:rowOff>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200025</xdr:colOff>
      <xdr:row>15</xdr:row>
      <xdr:rowOff>0</xdr:rowOff>
    </xdr:from>
    <xdr:to>
      <xdr:col>2</xdr:col>
      <xdr:colOff>0</xdr:colOff>
      <xdr:row>15</xdr:row>
      <xdr:rowOff>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200025</xdr:colOff>
      <xdr:row>15</xdr:row>
      <xdr:rowOff>0</xdr:rowOff>
    </xdr:from>
    <xdr:to>
      <xdr:col>2</xdr:col>
      <xdr:colOff>0</xdr:colOff>
      <xdr:row>15</xdr:row>
      <xdr:rowOff>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59</xdr:row>
      <xdr:rowOff>0</xdr:rowOff>
    </xdr:from>
    <xdr:to>
      <xdr:col>2</xdr:col>
      <xdr:colOff>0</xdr:colOff>
      <xdr:row>59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200025</xdr:colOff>
      <xdr:row>59</xdr:row>
      <xdr:rowOff>0</xdr:rowOff>
    </xdr:from>
    <xdr:to>
      <xdr:col>2</xdr:col>
      <xdr:colOff>0</xdr:colOff>
      <xdr:row>59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200025</xdr:colOff>
      <xdr:row>59</xdr:row>
      <xdr:rowOff>0</xdr:rowOff>
    </xdr:from>
    <xdr:to>
      <xdr:col>2</xdr:col>
      <xdr:colOff>0</xdr:colOff>
      <xdr:row>59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200025</xdr:colOff>
      <xdr:row>59</xdr:row>
      <xdr:rowOff>0</xdr:rowOff>
    </xdr:from>
    <xdr:to>
      <xdr:col>2</xdr:col>
      <xdr:colOff>0</xdr:colOff>
      <xdr:row>59</xdr:row>
      <xdr:rowOff>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200025</xdr:colOff>
      <xdr:row>59</xdr:row>
      <xdr:rowOff>0</xdr:rowOff>
    </xdr:from>
    <xdr:to>
      <xdr:col>2</xdr:col>
      <xdr:colOff>0</xdr:colOff>
      <xdr:row>59</xdr:row>
      <xdr:rowOff>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200025</xdr:colOff>
      <xdr:row>59</xdr:row>
      <xdr:rowOff>0</xdr:rowOff>
    </xdr:from>
    <xdr:to>
      <xdr:col>2</xdr:col>
      <xdr:colOff>0</xdr:colOff>
      <xdr:row>59</xdr:row>
      <xdr:rowOff>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62</xdr:row>
      <xdr:rowOff>0</xdr:rowOff>
    </xdr:from>
    <xdr:to>
      <xdr:col>2</xdr:col>
      <xdr:colOff>0</xdr:colOff>
      <xdr:row>62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200025</xdr:colOff>
      <xdr:row>62</xdr:row>
      <xdr:rowOff>0</xdr:rowOff>
    </xdr:from>
    <xdr:to>
      <xdr:col>2</xdr:col>
      <xdr:colOff>0</xdr:colOff>
      <xdr:row>62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200025</xdr:colOff>
      <xdr:row>62</xdr:row>
      <xdr:rowOff>0</xdr:rowOff>
    </xdr:from>
    <xdr:to>
      <xdr:col>2</xdr:col>
      <xdr:colOff>0</xdr:colOff>
      <xdr:row>62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137</xdr:row>
      <xdr:rowOff>0</xdr:rowOff>
    </xdr:from>
    <xdr:to>
      <xdr:col>2</xdr:col>
      <xdr:colOff>0</xdr:colOff>
      <xdr:row>137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200025</xdr:colOff>
      <xdr:row>137</xdr:row>
      <xdr:rowOff>0</xdr:rowOff>
    </xdr:from>
    <xdr:to>
      <xdr:col>2</xdr:col>
      <xdr:colOff>0</xdr:colOff>
      <xdr:row>137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200025</xdr:colOff>
      <xdr:row>137</xdr:row>
      <xdr:rowOff>0</xdr:rowOff>
    </xdr:from>
    <xdr:to>
      <xdr:col>2</xdr:col>
      <xdr:colOff>0</xdr:colOff>
      <xdr:row>137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58</xdr:row>
      <xdr:rowOff>0</xdr:rowOff>
    </xdr:from>
    <xdr:to>
      <xdr:col>2</xdr:col>
      <xdr:colOff>0</xdr:colOff>
      <xdr:row>58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200025</xdr:colOff>
      <xdr:row>58</xdr:row>
      <xdr:rowOff>0</xdr:rowOff>
    </xdr:from>
    <xdr:to>
      <xdr:col>2</xdr:col>
      <xdr:colOff>0</xdr:colOff>
      <xdr:row>58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200025</xdr:colOff>
      <xdr:row>58</xdr:row>
      <xdr:rowOff>0</xdr:rowOff>
    </xdr:from>
    <xdr:to>
      <xdr:col>2</xdr:col>
      <xdr:colOff>0</xdr:colOff>
      <xdr:row>58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200025</xdr:colOff>
      <xdr:row>58</xdr:row>
      <xdr:rowOff>0</xdr:rowOff>
    </xdr:from>
    <xdr:to>
      <xdr:col>2</xdr:col>
      <xdr:colOff>0</xdr:colOff>
      <xdr:row>58</xdr:row>
      <xdr:rowOff>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200025</xdr:colOff>
      <xdr:row>58</xdr:row>
      <xdr:rowOff>0</xdr:rowOff>
    </xdr:from>
    <xdr:to>
      <xdr:col>2</xdr:col>
      <xdr:colOff>0</xdr:colOff>
      <xdr:row>58</xdr:row>
      <xdr:rowOff>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200025</xdr:colOff>
      <xdr:row>58</xdr:row>
      <xdr:rowOff>0</xdr:rowOff>
    </xdr:from>
    <xdr:to>
      <xdr:col>2</xdr:col>
      <xdr:colOff>0</xdr:colOff>
      <xdr:row>58</xdr:row>
      <xdr:rowOff>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78</xdr:row>
      <xdr:rowOff>0</xdr:rowOff>
    </xdr:from>
    <xdr:to>
      <xdr:col>2</xdr:col>
      <xdr:colOff>0</xdr:colOff>
      <xdr:row>78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200025</xdr:colOff>
      <xdr:row>78</xdr:row>
      <xdr:rowOff>0</xdr:rowOff>
    </xdr:from>
    <xdr:to>
      <xdr:col>2</xdr:col>
      <xdr:colOff>0</xdr:colOff>
      <xdr:row>78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200025</xdr:colOff>
      <xdr:row>78</xdr:row>
      <xdr:rowOff>0</xdr:rowOff>
    </xdr:from>
    <xdr:to>
      <xdr:col>2</xdr:col>
      <xdr:colOff>0</xdr:colOff>
      <xdr:row>78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data.unhcr.org/mediterranean/regional.php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6"/>
  <sheetViews>
    <sheetView workbookViewId="0">
      <selection activeCell="I7" sqref="I7"/>
    </sheetView>
  </sheetViews>
  <sheetFormatPr defaultRowHeight="15" x14ac:dyDescent="0.25"/>
  <cols>
    <col min="9" max="9" width="71" customWidth="1"/>
  </cols>
  <sheetData>
    <row r="1" spans="1:9" ht="20.25" x14ac:dyDescent="0.25">
      <c r="A1" s="136" t="s">
        <v>2</v>
      </c>
      <c r="B1" s="137"/>
      <c r="C1" s="137"/>
      <c r="D1" s="137"/>
      <c r="E1" s="137"/>
      <c r="F1" s="137"/>
      <c r="G1" s="137"/>
      <c r="H1" s="137"/>
      <c r="I1" s="137"/>
    </row>
    <row r="2" spans="1:9" x14ac:dyDescent="0.25">
      <c r="A2" s="137"/>
      <c r="B2" s="137"/>
      <c r="C2" s="137"/>
      <c r="D2" s="137"/>
      <c r="E2" s="137"/>
      <c r="F2" s="137"/>
      <c r="G2" s="137"/>
      <c r="H2" s="137"/>
      <c r="I2" s="137"/>
    </row>
    <row r="3" spans="1:9" ht="14.25" customHeight="1" x14ac:dyDescent="0.25">
      <c r="A3" s="178" t="s">
        <v>136</v>
      </c>
      <c r="B3" s="178"/>
      <c r="C3" s="178"/>
      <c r="D3" s="178"/>
      <c r="E3" s="178"/>
      <c r="F3" s="178"/>
      <c r="G3" s="178"/>
      <c r="H3" s="178"/>
      <c r="I3" s="178"/>
    </row>
    <row r="4" spans="1:9" x14ac:dyDescent="0.25">
      <c r="A4" s="172" t="s">
        <v>91</v>
      </c>
      <c r="B4" s="137"/>
      <c r="C4" s="137"/>
      <c r="D4" s="137"/>
      <c r="E4" s="137"/>
      <c r="F4" s="137"/>
      <c r="G4" s="137"/>
      <c r="H4" s="137"/>
      <c r="I4" s="137"/>
    </row>
    <row r="5" spans="1:9" x14ac:dyDescent="0.25">
      <c r="A5" s="179" t="s">
        <v>92</v>
      </c>
      <c r="B5" s="179"/>
      <c r="C5" s="179"/>
      <c r="D5" s="179"/>
      <c r="E5" s="179"/>
      <c r="F5" s="179"/>
      <c r="G5" s="179"/>
      <c r="H5" s="179"/>
      <c r="I5" s="179"/>
    </row>
    <row r="6" spans="1:9" s="18" customFormat="1" x14ac:dyDescent="0.25">
      <c r="A6" s="143"/>
      <c r="B6" s="143"/>
      <c r="C6" s="143"/>
      <c r="D6" s="143"/>
      <c r="E6" s="143"/>
      <c r="F6" s="143"/>
      <c r="G6" s="143"/>
      <c r="H6" s="143"/>
      <c r="I6" s="143"/>
    </row>
    <row r="7" spans="1:9" s="18" customFormat="1" ht="15.75" x14ac:dyDescent="0.25">
      <c r="A7" s="173" t="s">
        <v>97</v>
      </c>
      <c r="B7" s="143"/>
      <c r="C7" s="143"/>
      <c r="D7" s="143"/>
      <c r="E7" s="143"/>
      <c r="F7" s="143"/>
      <c r="G7" s="143"/>
      <c r="H7" s="143"/>
      <c r="I7" s="143"/>
    </row>
    <row r="8" spans="1:9" s="171" customFormat="1" ht="12.75" customHeight="1" x14ac:dyDescent="0.25">
      <c r="A8" s="170"/>
      <c r="B8" s="144"/>
      <c r="C8" s="144"/>
      <c r="D8" s="144"/>
      <c r="E8" s="144"/>
      <c r="F8" s="144"/>
      <c r="G8" s="144"/>
      <c r="H8" s="144"/>
      <c r="I8" s="144"/>
    </row>
    <row r="9" spans="1:9" s="18" customFormat="1" x14ac:dyDescent="0.25">
      <c r="A9" s="140" t="s">
        <v>110</v>
      </c>
      <c r="B9" s="143"/>
      <c r="C9" s="143"/>
      <c r="D9" s="143"/>
      <c r="E9" s="143"/>
      <c r="F9" s="143"/>
      <c r="G9" s="143"/>
      <c r="H9" s="143"/>
      <c r="I9" s="143"/>
    </row>
    <row r="10" spans="1:9" s="18" customFormat="1" x14ac:dyDescent="0.25">
      <c r="A10" s="140" t="s">
        <v>111</v>
      </c>
      <c r="B10" s="143"/>
      <c r="C10" s="143"/>
      <c r="D10" s="143"/>
      <c r="E10" s="143"/>
      <c r="F10" s="143"/>
      <c r="G10" s="143"/>
      <c r="H10" s="143"/>
      <c r="I10" s="143"/>
    </row>
    <row r="11" spans="1:9" s="18" customFormat="1" x14ac:dyDescent="0.25">
      <c r="A11" s="140" t="s">
        <v>112</v>
      </c>
      <c r="B11" s="143"/>
      <c r="C11" s="143"/>
      <c r="D11" s="143"/>
      <c r="E11" s="143"/>
      <c r="F11" s="143"/>
      <c r="G11" s="143"/>
      <c r="H11" s="143"/>
      <c r="I11" s="143"/>
    </row>
    <row r="12" spans="1:9" s="18" customFormat="1" x14ac:dyDescent="0.25">
      <c r="A12" s="140" t="s">
        <v>113</v>
      </c>
      <c r="B12" s="143"/>
      <c r="C12" s="143"/>
      <c r="D12" s="143"/>
      <c r="E12" s="143"/>
      <c r="F12" s="143"/>
      <c r="G12" s="143"/>
      <c r="H12" s="143"/>
      <c r="I12" s="143"/>
    </row>
    <row r="13" spans="1:9" s="18" customFormat="1" x14ac:dyDescent="0.25">
      <c r="A13" s="140" t="s">
        <v>114</v>
      </c>
      <c r="B13" s="176"/>
      <c r="C13" s="176"/>
      <c r="D13" s="176"/>
      <c r="E13" s="176"/>
      <c r="F13" s="176"/>
      <c r="G13" s="176"/>
      <c r="H13" s="176"/>
      <c r="I13" s="176"/>
    </row>
    <row r="14" spans="1:9" x14ac:dyDescent="0.25">
      <c r="A14" s="140" t="s">
        <v>115</v>
      </c>
      <c r="B14" s="176"/>
      <c r="C14" s="176"/>
      <c r="D14" s="176"/>
      <c r="E14" s="176"/>
      <c r="F14" s="176"/>
      <c r="G14" s="176"/>
      <c r="H14" s="176"/>
      <c r="I14" s="176"/>
    </row>
    <row r="15" spans="1:9" s="18" customFormat="1" x14ac:dyDescent="0.25">
      <c r="A15" s="140"/>
      <c r="B15" s="176"/>
      <c r="C15" s="176"/>
      <c r="D15" s="176"/>
      <c r="E15" s="176"/>
      <c r="F15" s="176"/>
      <c r="G15" s="176"/>
      <c r="H15" s="176"/>
      <c r="I15" s="176"/>
    </row>
    <row r="16" spans="1:9" x14ac:dyDescent="0.25">
      <c r="A16" s="140" t="s">
        <v>109</v>
      </c>
      <c r="B16" s="138"/>
      <c r="C16" s="138"/>
      <c r="D16" s="138"/>
      <c r="E16" s="138"/>
      <c r="F16" s="138"/>
      <c r="G16" s="138"/>
      <c r="H16" s="138"/>
      <c r="I16" s="138"/>
    </row>
    <row r="17" spans="1:9" x14ac:dyDescent="0.25">
      <c r="A17" s="137"/>
      <c r="B17" s="137"/>
      <c r="C17" s="137"/>
      <c r="D17" s="137"/>
      <c r="E17" s="137"/>
      <c r="F17" s="137"/>
      <c r="G17" s="137"/>
      <c r="H17" s="137"/>
      <c r="I17" s="137"/>
    </row>
    <row r="18" spans="1:9" x14ac:dyDescent="0.25">
      <c r="A18" s="141" t="s">
        <v>93</v>
      </c>
      <c r="B18" s="137"/>
      <c r="C18" s="137"/>
      <c r="D18" s="137"/>
      <c r="E18" s="137"/>
      <c r="F18" s="137"/>
      <c r="G18" s="137"/>
      <c r="H18" s="137"/>
      <c r="I18" s="137"/>
    </row>
    <row r="19" spans="1:9" x14ac:dyDescent="0.25">
      <c r="A19" s="142" t="s">
        <v>94</v>
      </c>
      <c r="B19" s="137"/>
      <c r="C19" s="137"/>
      <c r="D19" s="137"/>
      <c r="E19" s="137"/>
      <c r="F19" s="137"/>
      <c r="G19" s="137"/>
      <c r="H19" s="137"/>
      <c r="I19" s="137"/>
    </row>
    <row r="20" spans="1:9" s="18" customFormat="1" x14ac:dyDescent="0.25">
      <c r="A20" s="177" t="s">
        <v>116</v>
      </c>
      <c r="B20" s="137"/>
      <c r="C20" s="137"/>
      <c r="D20" s="137"/>
      <c r="E20" s="137"/>
      <c r="F20" s="137"/>
      <c r="G20" s="137"/>
      <c r="H20" s="137"/>
      <c r="I20" s="137"/>
    </row>
    <row r="21" spans="1:9" x14ac:dyDescent="0.25">
      <c r="A21" s="177" t="s">
        <v>117</v>
      </c>
      <c r="B21" s="139"/>
      <c r="C21" s="139"/>
      <c r="D21" s="137"/>
      <c r="E21" s="137"/>
      <c r="F21" s="137"/>
      <c r="G21" s="137"/>
      <c r="H21" s="137"/>
      <c r="I21" s="137"/>
    </row>
    <row r="22" spans="1:9" x14ac:dyDescent="0.25">
      <c r="A22" s="141" t="s">
        <v>95</v>
      </c>
      <c r="B22" s="137"/>
      <c r="C22" s="137"/>
      <c r="D22" s="137"/>
      <c r="E22" s="137"/>
      <c r="F22" s="137"/>
      <c r="G22" s="137"/>
      <c r="H22" s="137"/>
      <c r="I22" s="137"/>
    </row>
    <row r="26" spans="1:9" x14ac:dyDescent="0.25">
      <c r="F26" s="94"/>
    </row>
  </sheetData>
  <mergeCells count="2">
    <mergeCell ref="A3:I3"/>
    <mergeCell ref="A5:I5"/>
  </mergeCells>
  <hyperlinks>
    <hyperlink ref="A16" r:id="rId1"/>
    <hyperlink ref="A12" location="'IT(DEM - M)'!A1" display="Table 4. IT (DEM-M) - Demographic breakdown of sea arrivals in Italy per country of origin, monthly data, 2014 and Jan-Sep 2015"/>
    <hyperlink ref="A11" location="'IT(DEM - Y)'!A1" display="Table 3. IT (DEM-Y) - Demographic breakdown of sea arrivals in Italy per country of origin, yearly data, 2014 and Jan-Sep 2015"/>
    <hyperlink ref="A10" location="'IT (SEA ARR-OR)'!A1" display="Table 2. IT (SEA ARR-OR) - Origin of sea arrivals in Italy, Monthly data, 2014 and Jan-Sep 2015"/>
    <hyperlink ref="A9" location="'IT (SEA ARR-REG)'!A1" display="Table 1. IT (SEA ARR-REG) - Sea arrivals to Italy per region of arrival, monthly data, Jan 2014 - Sep 2015"/>
    <hyperlink ref="A14" location="'IT(DEM - Y)'!A1" display="Table 6. MA (DEM-M) - Demographic breakdown of sea arrivals in Malta per country of origin, yearly data 2014 and Jan-Sep 2015"/>
    <hyperlink ref="A13" location="'IT (SEA ARR-OR)'!A1" display="Table 5. MA (SEA ARR-OR) - Origin of sea arrivals in Malta, Monthly data, 2014 and Jan-Sep 2015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1"/>
  <sheetViews>
    <sheetView zoomScale="98" zoomScaleNormal="98" workbookViewId="0">
      <selection activeCell="B38" sqref="B38"/>
    </sheetView>
  </sheetViews>
  <sheetFormatPr defaultRowHeight="15" x14ac:dyDescent="0.25"/>
  <cols>
    <col min="1" max="1" width="2.5703125" style="18" customWidth="1"/>
    <col min="2" max="2" width="32.5703125" customWidth="1"/>
    <col min="3" max="3" width="10.28515625" bestFit="1" customWidth="1"/>
    <col min="4" max="5" width="9.28515625" bestFit="1" customWidth="1"/>
    <col min="6" max="12" width="10.28515625" bestFit="1" customWidth="1"/>
    <col min="13" max="17" width="9.28515625" bestFit="1" customWidth="1"/>
    <col min="18" max="21" width="10.28515625" bestFit="1" customWidth="1"/>
    <col min="22" max="22" width="10.85546875" bestFit="1" customWidth="1"/>
    <col min="23" max="23" width="10.28515625" bestFit="1" customWidth="1"/>
  </cols>
  <sheetData>
    <row r="1" spans="1:28" s="18" customFormat="1" ht="15.75" x14ac:dyDescent="0.25">
      <c r="A1" s="111"/>
      <c r="B1" s="10" t="s">
        <v>96</v>
      </c>
      <c r="C1" s="10"/>
      <c r="D1" s="10"/>
      <c r="E1" s="10"/>
      <c r="F1" s="10"/>
      <c r="G1" s="10"/>
      <c r="H1" s="10"/>
      <c r="I1" s="11"/>
      <c r="J1" s="58"/>
      <c r="K1" s="11"/>
      <c r="L1" s="1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28" s="18" customFormat="1" x14ac:dyDescent="0.25">
      <c r="A2" s="111"/>
      <c r="B2" s="12" t="s">
        <v>0</v>
      </c>
      <c r="C2" s="12"/>
      <c r="D2" s="12"/>
      <c r="E2" s="12"/>
      <c r="F2" s="12"/>
      <c r="G2" s="12"/>
      <c r="H2" s="12"/>
      <c r="I2" s="13"/>
      <c r="J2" s="15"/>
      <c r="K2" s="13"/>
      <c r="L2" s="13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</row>
    <row r="3" spans="1:28" s="18" customFormat="1" x14ac:dyDescent="0.25">
      <c r="A3" s="111"/>
      <c r="B3" s="14" t="s">
        <v>5</v>
      </c>
      <c r="C3" s="14"/>
      <c r="D3" s="14"/>
      <c r="E3" s="14"/>
      <c r="F3" s="14"/>
      <c r="G3" s="14"/>
      <c r="H3" s="14"/>
      <c r="I3" s="13"/>
      <c r="J3" s="15"/>
      <c r="K3" s="13"/>
      <c r="L3" s="13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</row>
    <row r="4" spans="1:28" s="18" customFormat="1" ht="15.75" x14ac:dyDescent="0.25">
      <c r="A4" s="111"/>
      <c r="B4" s="15" t="s">
        <v>6</v>
      </c>
      <c r="C4" s="15"/>
      <c r="D4" s="15"/>
      <c r="E4" s="15"/>
      <c r="F4" s="15"/>
      <c r="G4" s="15"/>
      <c r="H4" s="59"/>
      <c r="I4" s="15"/>
      <c r="J4" s="59"/>
      <c r="K4" s="13"/>
      <c r="L4" s="13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</row>
    <row r="5" spans="1:28" s="18" customFormat="1" ht="15.75" thickBot="1" x14ac:dyDescent="0.3">
      <c r="A5" s="21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21"/>
      <c r="Y5" s="21"/>
      <c r="Z5" s="21"/>
      <c r="AA5" s="21"/>
      <c r="AB5" s="21"/>
    </row>
    <row r="6" spans="1:28" ht="15.75" thickBot="1" x14ac:dyDescent="0.3">
      <c r="A6" s="21"/>
      <c r="B6" s="180" t="s">
        <v>75</v>
      </c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  <c r="O6" s="181"/>
      <c r="P6" s="181"/>
      <c r="Q6" s="181"/>
      <c r="R6" s="181"/>
      <c r="S6" s="181"/>
      <c r="T6" s="181"/>
      <c r="U6" s="181"/>
      <c r="V6" s="181"/>
      <c r="W6" s="182"/>
      <c r="X6" s="21"/>
      <c r="Y6" s="21"/>
      <c r="Z6" s="21"/>
      <c r="AA6" s="21"/>
      <c r="AB6" s="21"/>
    </row>
    <row r="7" spans="1:28" s="18" customFormat="1" x14ac:dyDescent="0.25">
      <c r="A7" s="21"/>
      <c r="B7" s="148"/>
      <c r="C7" s="145">
        <v>41640</v>
      </c>
      <c r="D7" s="145">
        <v>41671</v>
      </c>
      <c r="E7" s="145">
        <v>41699</v>
      </c>
      <c r="F7" s="145">
        <v>41730</v>
      </c>
      <c r="G7" s="145">
        <v>41760</v>
      </c>
      <c r="H7" s="145">
        <v>41791</v>
      </c>
      <c r="I7" s="145">
        <v>41821</v>
      </c>
      <c r="J7" s="145">
        <v>41852</v>
      </c>
      <c r="K7" s="145">
        <v>41883</v>
      </c>
      <c r="L7" s="145">
        <v>41913</v>
      </c>
      <c r="M7" s="145">
        <v>41944</v>
      </c>
      <c r="N7" s="145">
        <v>41974</v>
      </c>
      <c r="O7" s="145">
        <v>42005</v>
      </c>
      <c r="P7" s="145">
        <v>42036</v>
      </c>
      <c r="Q7" s="145">
        <v>42064</v>
      </c>
      <c r="R7" s="145">
        <v>42095</v>
      </c>
      <c r="S7" s="145">
        <v>42125</v>
      </c>
      <c r="T7" s="145">
        <v>42156</v>
      </c>
      <c r="U7" s="145">
        <v>42186</v>
      </c>
      <c r="V7" s="145">
        <v>42217</v>
      </c>
      <c r="W7" s="146">
        <v>42248</v>
      </c>
      <c r="X7" s="21"/>
      <c r="Y7" s="21"/>
      <c r="Z7" s="21"/>
      <c r="AA7" s="21"/>
      <c r="AB7" s="21"/>
    </row>
    <row r="8" spans="1:28" x14ac:dyDescent="0.25">
      <c r="A8" s="21"/>
      <c r="B8" s="77" t="s">
        <v>24</v>
      </c>
      <c r="C8" s="149">
        <v>24</v>
      </c>
      <c r="D8" s="149">
        <v>0</v>
      </c>
      <c r="E8" s="149">
        <v>146</v>
      </c>
      <c r="F8" s="149">
        <v>380</v>
      </c>
      <c r="G8" s="149">
        <v>193</v>
      </c>
      <c r="H8" s="149">
        <v>1022</v>
      </c>
      <c r="I8" s="149">
        <v>3081</v>
      </c>
      <c r="J8" s="149">
        <v>6408</v>
      </c>
      <c r="K8" s="149">
        <v>6320</v>
      </c>
      <c r="L8" s="149">
        <v>4160</v>
      </c>
      <c r="M8" s="149">
        <v>388</v>
      </c>
      <c r="N8" s="149">
        <v>551</v>
      </c>
      <c r="O8" s="149">
        <v>1425</v>
      </c>
      <c r="P8" s="149">
        <v>0</v>
      </c>
      <c r="Q8" s="149">
        <v>20</v>
      </c>
      <c r="R8" s="149">
        <v>1810</v>
      </c>
      <c r="S8" s="149">
        <v>2819</v>
      </c>
      <c r="T8" s="149">
        <v>5473</v>
      </c>
      <c r="U8" s="149">
        <v>4951</v>
      </c>
      <c r="V8" s="150">
        <v>4875</v>
      </c>
      <c r="W8" s="151">
        <v>4210</v>
      </c>
      <c r="X8" s="21"/>
      <c r="Y8" s="21"/>
      <c r="Z8" s="21"/>
      <c r="AA8" s="21"/>
      <c r="AB8" s="21"/>
    </row>
    <row r="9" spans="1:28" x14ac:dyDescent="0.25">
      <c r="A9" s="21"/>
      <c r="B9" s="77" t="s">
        <v>25</v>
      </c>
      <c r="C9" s="152">
        <v>12</v>
      </c>
      <c r="D9" s="152">
        <v>68</v>
      </c>
      <c r="E9" s="152">
        <v>0</v>
      </c>
      <c r="F9" s="149">
        <v>27</v>
      </c>
      <c r="G9" s="149">
        <v>431</v>
      </c>
      <c r="H9" s="149">
        <v>5446</v>
      </c>
      <c r="I9" s="149">
        <v>3030</v>
      </c>
      <c r="J9" s="149">
        <v>3620</v>
      </c>
      <c r="K9" s="149">
        <v>2684</v>
      </c>
      <c r="L9" s="149">
        <v>241</v>
      </c>
      <c r="M9" s="149">
        <v>1103</v>
      </c>
      <c r="N9" s="149">
        <v>903</v>
      </c>
      <c r="O9" s="152">
        <v>43</v>
      </c>
      <c r="P9" s="152">
        <v>56</v>
      </c>
      <c r="Q9" s="152">
        <v>37</v>
      </c>
      <c r="R9" s="149">
        <v>1028</v>
      </c>
      <c r="S9" s="149">
        <v>1590</v>
      </c>
      <c r="T9" s="149">
        <v>1412</v>
      </c>
      <c r="U9" s="149">
        <v>2719</v>
      </c>
      <c r="V9" s="150">
        <v>1878</v>
      </c>
      <c r="W9" s="151">
        <v>727</v>
      </c>
      <c r="X9" s="21"/>
      <c r="Y9" s="21"/>
      <c r="Z9" s="21"/>
      <c r="AA9" s="21"/>
      <c r="AB9" s="21"/>
    </row>
    <row r="10" spans="1:28" x14ac:dyDescent="0.25">
      <c r="A10" s="21"/>
      <c r="B10" s="77" t="s">
        <v>26</v>
      </c>
      <c r="C10" s="149">
        <v>2135</v>
      </c>
      <c r="D10" s="149">
        <v>3267</v>
      </c>
      <c r="E10" s="149">
        <v>5309</v>
      </c>
      <c r="F10" s="149">
        <v>15272</v>
      </c>
      <c r="G10" s="149">
        <v>13975</v>
      </c>
      <c r="H10" s="149">
        <v>16154</v>
      </c>
      <c r="I10" s="149">
        <v>14646</v>
      </c>
      <c r="J10" s="149">
        <v>11215</v>
      </c>
      <c r="K10" s="149">
        <v>14350</v>
      </c>
      <c r="L10" s="149">
        <v>10839</v>
      </c>
      <c r="M10" s="149">
        <v>7799</v>
      </c>
      <c r="N10" s="149">
        <v>5278</v>
      </c>
      <c r="O10" s="149">
        <v>2060</v>
      </c>
      <c r="P10" s="149">
        <v>3973</v>
      </c>
      <c r="Q10" s="149">
        <v>2226</v>
      </c>
      <c r="R10" s="149">
        <v>12602</v>
      </c>
      <c r="S10" s="149">
        <v>13992</v>
      </c>
      <c r="T10" s="149">
        <v>15110</v>
      </c>
      <c r="U10" s="149">
        <v>15102</v>
      </c>
      <c r="V10" s="150">
        <v>14440</v>
      </c>
      <c r="W10" s="151">
        <v>10184</v>
      </c>
      <c r="X10" s="21"/>
      <c r="Y10" s="21"/>
      <c r="Z10" s="21"/>
      <c r="AA10" s="21"/>
      <c r="AB10" s="21"/>
    </row>
    <row r="11" spans="1:28" x14ac:dyDescent="0.25">
      <c r="A11" s="21"/>
      <c r="B11" s="77" t="s">
        <v>27</v>
      </c>
      <c r="C11" s="149">
        <v>0</v>
      </c>
      <c r="D11" s="149">
        <v>0</v>
      </c>
      <c r="E11" s="149">
        <v>4</v>
      </c>
      <c r="F11" s="149">
        <v>0</v>
      </c>
      <c r="G11" s="149">
        <v>0</v>
      </c>
      <c r="H11" s="149">
        <v>19</v>
      </c>
      <c r="I11" s="149">
        <v>0</v>
      </c>
      <c r="J11" s="149">
        <v>88</v>
      </c>
      <c r="K11" s="149">
        <v>11</v>
      </c>
      <c r="L11" s="149">
        <v>37</v>
      </c>
      <c r="M11" s="149">
        <v>5</v>
      </c>
      <c r="N11" s="149">
        <v>0</v>
      </c>
      <c r="O11" s="149">
        <v>0</v>
      </c>
      <c r="P11" s="149">
        <v>0</v>
      </c>
      <c r="Q11" s="149">
        <v>0</v>
      </c>
      <c r="R11" s="149">
        <v>82</v>
      </c>
      <c r="S11" s="149">
        <v>1120</v>
      </c>
      <c r="T11" s="149">
        <v>421</v>
      </c>
      <c r="U11" s="149">
        <v>414</v>
      </c>
      <c r="V11" s="150">
        <v>1416</v>
      </c>
      <c r="W11" s="151">
        <v>801</v>
      </c>
      <c r="X11" s="21"/>
      <c r="Y11" s="21"/>
      <c r="Z11" s="21"/>
      <c r="AA11" s="21"/>
      <c r="AB11" s="21"/>
    </row>
    <row r="12" spans="1:28" x14ac:dyDescent="0.25">
      <c r="A12" s="21"/>
      <c r="B12" s="77" t="s">
        <v>28</v>
      </c>
      <c r="C12" s="149">
        <v>0</v>
      </c>
      <c r="D12" s="149">
        <v>0</v>
      </c>
      <c r="E12" s="149">
        <v>0</v>
      </c>
      <c r="F12" s="149">
        <v>0</v>
      </c>
      <c r="G12" s="149">
        <v>0</v>
      </c>
      <c r="H12" s="149">
        <v>0</v>
      </c>
      <c r="I12" s="149">
        <v>3168</v>
      </c>
      <c r="J12" s="149">
        <v>3441</v>
      </c>
      <c r="K12" s="149">
        <v>2742</v>
      </c>
      <c r="L12" s="149">
        <v>0</v>
      </c>
      <c r="M12" s="149">
        <v>0</v>
      </c>
      <c r="N12" s="149">
        <v>0</v>
      </c>
      <c r="O12" s="149">
        <v>0</v>
      </c>
      <c r="P12" s="149">
        <v>325</v>
      </c>
      <c r="Q12" s="149">
        <v>0</v>
      </c>
      <c r="R12" s="149">
        <v>541</v>
      </c>
      <c r="S12" s="149">
        <v>1215</v>
      </c>
      <c r="T12" s="149">
        <v>475</v>
      </c>
      <c r="U12" s="149">
        <v>0</v>
      </c>
      <c r="V12" s="150">
        <v>0</v>
      </c>
      <c r="W12" s="151">
        <v>0</v>
      </c>
      <c r="X12" s="21"/>
      <c r="Y12" s="21"/>
      <c r="Z12" s="21"/>
      <c r="AA12" s="21"/>
      <c r="AB12" s="21"/>
    </row>
    <row r="13" spans="1:28" x14ac:dyDescent="0.25">
      <c r="A13" s="21"/>
      <c r="B13" s="77" t="s">
        <v>29</v>
      </c>
      <c r="C13" s="149">
        <v>0</v>
      </c>
      <c r="D13" s="149">
        <v>0</v>
      </c>
      <c r="E13" s="149">
        <v>0</v>
      </c>
      <c r="F13" s="149">
        <v>0</v>
      </c>
      <c r="G13" s="149">
        <v>0</v>
      </c>
      <c r="H13" s="149">
        <v>0</v>
      </c>
      <c r="I13" s="149">
        <v>106</v>
      </c>
      <c r="J13" s="149">
        <v>2</v>
      </c>
      <c r="K13" s="149">
        <v>0</v>
      </c>
      <c r="L13" s="149">
        <v>0</v>
      </c>
      <c r="M13" s="149">
        <v>0</v>
      </c>
      <c r="N13" s="149">
        <v>0</v>
      </c>
      <c r="O13" s="149">
        <v>0</v>
      </c>
      <c r="P13" s="149">
        <v>0</v>
      </c>
      <c r="Q13" s="149">
        <v>0</v>
      </c>
      <c r="R13" s="149">
        <v>0</v>
      </c>
      <c r="S13" s="149">
        <v>499</v>
      </c>
      <c r="T13" s="149">
        <v>0</v>
      </c>
      <c r="U13" s="149">
        <v>0</v>
      </c>
      <c r="V13" s="150">
        <v>0</v>
      </c>
      <c r="W13" s="151">
        <v>0</v>
      </c>
      <c r="X13" s="21"/>
      <c r="Y13" s="21"/>
      <c r="Z13" s="21"/>
      <c r="AA13" s="21"/>
      <c r="AB13" s="21"/>
    </row>
    <row r="14" spans="1:28" ht="15.75" thickBot="1" x14ac:dyDescent="0.3">
      <c r="A14" s="21"/>
      <c r="B14" s="147" t="s">
        <v>1</v>
      </c>
      <c r="C14" s="153">
        <v>2171</v>
      </c>
      <c r="D14" s="153">
        <v>3335</v>
      </c>
      <c r="E14" s="153">
        <v>5459</v>
      </c>
      <c r="F14" s="153">
        <v>15679</v>
      </c>
      <c r="G14" s="153">
        <v>14599</v>
      </c>
      <c r="H14" s="153">
        <v>22641</v>
      </c>
      <c r="I14" s="153">
        <v>24031</v>
      </c>
      <c r="J14" s="153">
        <v>24774</v>
      </c>
      <c r="K14" s="153">
        <v>26107</v>
      </c>
      <c r="L14" s="153">
        <v>15277</v>
      </c>
      <c r="M14" s="153">
        <v>9295</v>
      </c>
      <c r="N14" s="153">
        <v>6732</v>
      </c>
      <c r="O14" s="153">
        <v>3528</v>
      </c>
      <c r="P14" s="153">
        <v>4354</v>
      </c>
      <c r="Q14" s="153">
        <v>2283</v>
      </c>
      <c r="R14" s="153">
        <v>16063</v>
      </c>
      <c r="S14" s="153">
        <v>21235</v>
      </c>
      <c r="T14" s="153">
        <v>22891</v>
      </c>
      <c r="U14" s="153">
        <v>23186</v>
      </c>
      <c r="V14" s="153">
        <f>SUM(V8:V13)</f>
        <v>22609</v>
      </c>
      <c r="W14" s="154">
        <v>15922</v>
      </c>
      <c r="X14" s="21"/>
      <c r="Y14" s="90"/>
      <c r="Z14" s="90"/>
      <c r="AA14" s="21"/>
      <c r="AB14" s="21"/>
    </row>
    <row r="15" spans="1:28" x14ac:dyDescent="0.25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90"/>
      <c r="Z15" s="90"/>
      <c r="AA15" s="21"/>
      <c r="AB15" s="21"/>
    </row>
    <row r="16" spans="1:28" ht="15.75" x14ac:dyDescent="0.25">
      <c r="A16" s="21"/>
      <c r="B16" s="7" t="s">
        <v>2</v>
      </c>
      <c r="C16" s="6"/>
      <c r="D16" s="8"/>
      <c r="E16" s="5"/>
      <c r="F16" s="3"/>
      <c r="G16" s="3"/>
      <c r="H16" s="5"/>
      <c r="I16" s="5"/>
      <c r="J16" s="2"/>
      <c r="K16" s="2"/>
      <c r="L16" s="2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91"/>
      <c r="Z16" s="90"/>
      <c r="AA16" s="21"/>
      <c r="AB16" s="21"/>
    </row>
    <row r="17" spans="1:28" x14ac:dyDescent="0.25">
      <c r="A17" s="21"/>
      <c r="B17" s="20" t="s">
        <v>76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17"/>
      <c r="Y17" s="21"/>
      <c r="Z17" s="21"/>
      <c r="AA17" s="21"/>
      <c r="AB17" s="21"/>
    </row>
    <row r="18" spans="1:28" x14ac:dyDescent="0.25">
      <c r="A18" s="21"/>
      <c r="B18" s="20" t="s">
        <v>4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</row>
    <row r="19" spans="1:28" x14ac:dyDescent="0.25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</row>
    <row r="20" spans="1:28" x14ac:dyDescent="0.25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</row>
    <row r="21" spans="1:28" x14ac:dyDescent="0.25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</row>
    <row r="22" spans="1:28" x14ac:dyDescent="0.25">
      <c r="A22" s="21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</row>
    <row r="23" spans="1:28" x14ac:dyDescent="0.25">
      <c r="D23" s="92"/>
      <c r="E23" s="92"/>
      <c r="F23" s="92"/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  <c r="Y23" s="92"/>
      <c r="Z23" s="92"/>
      <c r="AA23" s="92"/>
      <c r="AB23" s="92"/>
    </row>
    <row r="24" spans="1:28" x14ac:dyDescent="0.25"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</row>
    <row r="25" spans="1:28" x14ac:dyDescent="0.25"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</row>
    <row r="26" spans="1:28" x14ac:dyDescent="0.25"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</row>
    <row r="27" spans="1:28" x14ac:dyDescent="0.25"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3"/>
      <c r="Y27" s="92"/>
      <c r="Z27" s="92"/>
      <c r="AA27" s="92"/>
      <c r="AB27" s="92"/>
    </row>
    <row r="28" spans="1:28" x14ac:dyDescent="0.25"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</row>
    <row r="29" spans="1:28" x14ac:dyDescent="0.25"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</row>
    <row r="30" spans="1:28" x14ac:dyDescent="0.25"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</row>
    <row r="31" spans="1:28" x14ac:dyDescent="0.25"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</row>
  </sheetData>
  <mergeCells count="1">
    <mergeCell ref="B6:W6"/>
  </mergeCells>
  <conditionalFormatting sqref="B16:B17">
    <cfRule type="cellIs" dxfId="7" priority="1" stopIfTrue="1" operator="equal">
      <formula>"various"</formula>
    </cfRule>
  </conditionalFormatting>
  <dataValidations count="1">
    <dataValidation type="whole" operator="greaterThan" allowBlank="1" showInputMessage="1" showErrorMessage="1" sqref="V8:W13 Y14:Z16">
      <formula1>-1</formula1>
    </dataValidation>
  </dataValidation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5"/>
  <sheetViews>
    <sheetView zoomScaleNormal="100" workbookViewId="0">
      <selection activeCell="B34" sqref="B34:P34"/>
    </sheetView>
  </sheetViews>
  <sheetFormatPr defaultRowHeight="15" x14ac:dyDescent="0.25"/>
  <cols>
    <col min="1" max="1" width="2.5703125" style="18" customWidth="1"/>
    <col min="2" max="2" width="16.7109375" customWidth="1"/>
  </cols>
  <sheetData>
    <row r="1" spans="1:25" ht="15.75" x14ac:dyDescent="0.25">
      <c r="A1" s="111"/>
      <c r="B1" s="19" t="s">
        <v>107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</row>
    <row r="2" spans="1:25" x14ac:dyDescent="0.25">
      <c r="A2" s="111"/>
      <c r="B2" s="155" t="s">
        <v>0</v>
      </c>
      <c r="C2" s="12"/>
      <c r="D2" s="12"/>
      <c r="E2" s="22"/>
      <c r="F2" s="20"/>
      <c r="G2" s="20"/>
      <c r="H2" s="20"/>
      <c r="I2" s="20"/>
      <c r="J2" s="20"/>
      <c r="K2" s="20"/>
      <c r="L2" s="20"/>
      <c r="M2" s="20"/>
      <c r="N2" s="20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</row>
    <row r="3" spans="1:25" x14ac:dyDescent="0.25">
      <c r="A3" s="111"/>
      <c r="B3" s="29" t="s">
        <v>5</v>
      </c>
      <c r="C3" s="29"/>
      <c r="D3" s="29"/>
      <c r="E3" s="22"/>
      <c r="F3" s="20"/>
      <c r="G3" s="20"/>
      <c r="H3" s="20"/>
      <c r="I3" s="20"/>
      <c r="J3" s="20"/>
      <c r="K3" s="20"/>
      <c r="L3" s="20"/>
      <c r="M3" s="20"/>
      <c r="N3" s="20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</row>
    <row r="4" spans="1:25" ht="18" x14ac:dyDescent="0.25">
      <c r="A4" s="111"/>
      <c r="B4" s="30" t="s">
        <v>6</v>
      </c>
      <c r="C4" s="30"/>
      <c r="D4" s="30"/>
      <c r="E4" s="22"/>
      <c r="F4" s="20"/>
      <c r="G4" s="20"/>
      <c r="H4" s="20"/>
      <c r="I4" s="20"/>
      <c r="J4" s="23"/>
      <c r="K4" s="20"/>
      <c r="L4" s="20"/>
      <c r="M4" s="20"/>
      <c r="N4" s="20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x14ac:dyDescent="0.25">
      <c r="A5" s="111"/>
      <c r="B5" s="30"/>
      <c r="C5" s="30"/>
      <c r="D5" s="30"/>
      <c r="E5" s="22"/>
      <c r="F5" s="20"/>
      <c r="G5" s="20"/>
      <c r="H5" s="20"/>
      <c r="I5" s="20"/>
      <c r="J5" s="20"/>
      <c r="K5" s="20"/>
      <c r="L5" s="20"/>
      <c r="M5" s="20"/>
      <c r="N5" s="20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ht="15.75" thickBot="1" x14ac:dyDescent="0.3">
      <c r="A6" s="21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</row>
    <row r="7" spans="1:25" x14ac:dyDescent="0.25">
      <c r="A7" s="21"/>
      <c r="B7" s="183" t="s">
        <v>30</v>
      </c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5"/>
      <c r="Q7" s="21"/>
      <c r="R7" s="21"/>
      <c r="S7" s="21"/>
      <c r="T7" s="21"/>
      <c r="U7" s="21"/>
      <c r="V7" s="21"/>
      <c r="W7" s="21"/>
      <c r="X7" s="21"/>
      <c r="Y7" s="21"/>
    </row>
    <row r="8" spans="1:25" x14ac:dyDescent="0.25">
      <c r="A8" s="21"/>
      <c r="B8" s="157"/>
      <c r="C8" s="186" t="s">
        <v>8</v>
      </c>
      <c r="D8" s="187"/>
      <c r="E8" s="187"/>
      <c r="F8" s="187"/>
      <c r="G8" s="187"/>
      <c r="H8" s="187"/>
      <c r="I8" s="187"/>
      <c r="J8" s="187"/>
      <c r="K8" s="187"/>
      <c r="L8" s="187"/>
      <c r="M8" s="187"/>
      <c r="N8" s="187"/>
      <c r="O8" s="187"/>
      <c r="P8" s="188"/>
      <c r="Q8" s="21"/>
      <c r="R8" s="21"/>
      <c r="S8" s="21"/>
      <c r="T8" s="21"/>
      <c r="U8" s="21"/>
      <c r="V8" s="21"/>
      <c r="W8" s="21"/>
      <c r="X8" s="21"/>
      <c r="Y8" s="21"/>
    </row>
    <row r="9" spans="1:25" x14ac:dyDescent="0.25">
      <c r="A9" s="21"/>
      <c r="B9" s="158" t="s">
        <v>9</v>
      </c>
      <c r="C9" s="24" t="s">
        <v>10</v>
      </c>
      <c r="D9" s="24" t="s">
        <v>11</v>
      </c>
      <c r="E9" s="24" t="s">
        <v>12</v>
      </c>
      <c r="F9" s="24" t="s">
        <v>13</v>
      </c>
      <c r="G9" s="24" t="s">
        <v>14</v>
      </c>
      <c r="H9" s="24" t="s">
        <v>15</v>
      </c>
      <c r="I9" s="24" t="s">
        <v>16</v>
      </c>
      <c r="J9" s="24" t="s">
        <v>17</v>
      </c>
      <c r="K9" s="24" t="s">
        <v>18</v>
      </c>
      <c r="L9" s="24" t="s">
        <v>19</v>
      </c>
      <c r="M9" s="24" t="s">
        <v>20</v>
      </c>
      <c r="N9" s="25" t="s">
        <v>21</v>
      </c>
      <c r="O9" s="31" t="s">
        <v>22</v>
      </c>
      <c r="P9" s="26" t="s">
        <v>23</v>
      </c>
      <c r="Q9" s="21"/>
      <c r="R9" s="21"/>
      <c r="S9" s="21"/>
      <c r="T9" s="21"/>
      <c r="U9" s="21"/>
      <c r="V9" s="21"/>
      <c r="W9" s="21"/>
      <c r="X9" s="21"/>
      <c r="Y9" s="21"/>
    </row>
    <row r="10" spans="1:25" x14ac:dyDescent="0.25">
      <c r="A10" s="21"/>
      <c r="B10" s="1" t="s">
        <v>31</v>
      </c>
      <c r="C10" s="32">
        <v>171</v>
      </c>
      <c r="D10" s="33">
        <v>646</v>
      </c>
      <c r="E10" s="33">
        <v>89</v>
      </c>
      <c r="F10" s="33">
        <v>4482</v>
      </c>
      <c r="G10" s="32">
        <v>5612</v>
      </c>
      <c r="H10" s="32">
        <v>7676</v>
      </c>
      <c r="I10" s="27">
        <v>6981</v>
      </c>
      <c r="J10" s="27">
        <v>5051</v>
      </c>
      <c r="K10" s="28">
        <v>4690</v>
      </c>
      <c r="L10" s="162"/>
      <c r="M10" s="162"/>
      <c r="N10" s="163"/>
      <c r="O10" s="36">
        <f t="shared" ref="O10:O31" si="0">SUM(C10:N10)</f>
        <v>35398</v>
      </c>
      <c r="P10" s="37">
        <f>O10/272</f>
        <v>130.13970588235293</v>
      </c>
      <c r="Q10" s="21"/>
      <c r="R10" s="21"/>
      <c r="S10" s="21"/>
      <c r="T10" s="21"/>
      <c r="U10" s="21"/>
      <c r="V10" s="21"/>
      <c r="W10" s="21"/>
      <c r="X10" s="21"/>
      <c r="Y10" s="21"/>
    </row>
    <row r="11" spans="1:25" x14ac:dyDescent="0.25">
      <c r="A11" s="21"/>
      <c r="B11" s="1" t="s">
        <v>32</v>
      </c>
      <c r="C11" s="32">
        <v>109</v>
      </c>
      <c r="D11" s="33">
        <v>404</v>
      </c>
      <c r="E11" s="33">
        <v>360</v>
      </c>
      <c r="F11" s="33">
        <v>1916</v>
      </c>
      <c r="G11" s="32">
        <v>1852</v>
      </c>
      <c r="H11" s="32">
        <v>3256</v>
      </c>
      <c r="I11" s="27">
        <v>4002</v>
      </c>
      <c r="J11" s="27">
        <v>3214</v>
      </c>
      <c r="K11" s="28">
        <v>2773</v>
      </c>
      <c r="L11" s="162"/>
      <c r="M11" s="162"/>
      <c r="N11" s="163"/>
      <c r="O11" s="36">
        <f t="shared" si="0"/>
        <v>17886</v>
      </c>
      <c r="P11" s="37">
        <f t="shared" ref="P11:P30" si="1">O11/272</f>
        <v>65.757352941176464</v>
      </c>
      <c r="Q11" s="21"/>
      <c r="R11" s="21"/>
      <c r="S11" s="21"/>
      <c r="T11" s="21"/>
      <c r="U11" s="21"/>
      <c r="V11" s="21"/>
      <c r="W11" s="21"/>
      <c r="X11" s="21"/>
      <c r="Y11" s="21"/>
    </row>
    <row r="12" spans="1:25" x14ac:dyDescent="0.25">
      <c r="A12" s="21"/>
      <c r="B12" s="1" t="s">
        <v>33</v>
      </c>
      <c r="C12" s="32">
        <v>405</v>
      </c>
      <c r="D12" s="33">
        <v>683</v>
      </c>
      <c r="E12" s="33">
        <v>19</v>
      </c>
      <c r="F12" s="33">
        <v>2610</v>
      </c>
      <c r="G12" s="32">
        <v>1272</v>
      </c>
      <c r="H12" s="32">
        <v>1355</v>
      </c>
      <c r="I12" s="27">
        <v>1194</v>
      </c>
      <c r="J12" s="27">
        <v>1252</v>
      </c>
      <c r="K12" s="28">
        <v>1260</v>
      </c>
      <c r="L12" s="162"/>
      <c r="M12" s="162"/>
      <c r="N12" s="163"/>
      <c r="O12" s="36">
        <f t="shared" si="0"/>
        <v>10050</v>
      </c>
      <c r="P12" s="37">
        <f t="shared" si="1"/>
        <v>36.948529411764703</v>
      </c>
      <c r="Q12" s="21"/>
      <c r="R12" s="21"/>
      <c r="S12" s="21"/>
      <c r="T12" s="21"/>
      <c r="U12" s="21"/>
      <c r="V12" s="21"/>
      <c r="W12" s="21"/>
      <c r="X12" s="21"/>
      <c r="Y12" s="21"/>
    </row>
    <row r="13" spans="1:25" x14ac:dyDescent="0.25">
      <c r="A13" s="21"/>
      <c r="B13" s="1" t="s">
        <v>34</v>
      </c>
      <c r="C13" s="32">
        <v>71</v>
      </c>
      <c r="D13" s="33">
        <v>68</v>
      </c>
      <c r="E13" s="33">
        <v>93</v>
      </c>
      <c r="F13" s="33">
        <v>782</v>
      </c>
      <c r="G13" s="32">
        <v>1218</v>
      </c>
      <c r="H13" s="32">
        <v>1357</v>
      </c>
      <c r="I13" s="27">
        <v>2069</v>
      </c>
      <c r="J13" s="27">
        <v>1468</v>
      </c>
      <c r="K13" s="28">
        <v>1244</v>
      </c>
      <c r="L13" s="162"/>
      <c r="M13" s="162"/>
      <c r="N13" s="163"/>
      <c r="O13" s="36">
        <f t="shared" si="0"/>
        <v>8370</v>
      </c>
      <c r="P13" s="37">
        <f t="shared" si="1"/>
        <v>30.772058823529413</v>
      </c>
      <c r="Q13" s="21"/>
      <c r="R13" s="21"/>
      <c r="S13" s="21"/>
      <c r="T13" s="21"/>
      <c r="U13" s="21"/>
      <c r="V13" s="21"/>
      <c r="W13" s="21"/>
      <c r="X13" s="21"/>
      <c r="Y13" s="21"/>
    </row>
    <row r="14" spans="1:25" x14ac:dyDescent="0.25">
      <c r="A14" s="21"/>
      <c r="B14" s="120" t="s">
        <v>98</v>
      </c>
      <c r="C14" s="33">
        <v>764</v>
      </c>
      <c r="D14" s="33">
        <v>156</v>
      </c>
      <c r="E14" s="33">
        <v>136</v>
      </c>
      <c r="F14" s="33">
        <v>1035</v>
      </c>
      <c r="G14" s="32">
        <v>1187</v>
      </c>
      <c r="H14" s="32">
        <v>993</v>
      </c>
      <c r="I14" s="27">
        <v>1224</v>
      </c>
      <c r="J14" s="27">
        <v>1215</v>
      </c>
      <c r="K14" s="28">
        <v>362</v>
      </c>
      <c r="L14" s="162"/>
      <c r="M14" s="162"/>
      <c r="N14" s="163"/>
      <c r="O14" s="36">
        <f t="shared" si="0"/>
        <v>7072</v>
      </c>
      <c r="P14" s="37">
        <f t="shared" si="1"/>
        <v>26</v>
      </c>
      <c r="Q14" s="21"/>
      <c r="R14" s="21"/>
      <c r="S14" s="21"/>
      <c r="T14" s="21"/>
      <c r="U14" s="21"/>
      <c r="V14" s="21"/>
      <c r="W14" s="21"/>
      <c r="X14" s="21"/>
      <c r="Y14" s="21"/>
    </row>
    <row r="15" spans="1:25" x14ac:dyDescent="0.25">
      <c r="A15" s="21"/>
      <c r="B15" s="1" t="s">
        <v>36</v>
      </c>
      <c r="C15" s="32">
        <v>451</v>
      </c>
      <c r="D15" s="33">
        <v>540</v>
      </c>
      <c r="E15" s="33">
        <v>422</v>
      </c>
      <c r="F15" s="33">
        <v>686</v>
      </c>
      <c r="G15" s="32">
        <v>842</v>
      </c>
      <c r="H15" s="32">
        <v>652</v>
      </c>
      <c r="I15" s="27">
        <v>1244</v>
      </c>
      <c r="J15" s="27">
        <v>677</v>
      </c>
      <c r="K15" s="28">
        <v>801</v>
      </c>
      <c r="L15" s="162"/>
      <c r="M15" s="162"/>
      <c r="N15" s="163"/>
      <c r="O15" s="36">
        <f t="shared" si="0"/>
        <v>6315</v>
      </c>
      <c r="P15" s="37">
        <f t="shared" si="1"/>
        <v>23.216911764705884</v>
      </c>
      <c r="Q15" s="21"/>
      <c r="R15" s="21"/>
      <c r="S15" s="21"/>
      <c r="T15" s="21"/>
      <c r="U15" s="21"/>
      <c r="V15" s="21"/>
      <c r="W15" s="21"/>
      <c r="X15" s="21"/>
      <c r="Y15" s="21"/>
    </row>
    <row r="16" spans="1:25" x14ac:dyDescent="0.25">
      <c r="A16" s="21"/>
      <c r="B16" s="1" t="s">
        <v>37</v>
      </c>
      <c r="C16" s="32">
        <v>1</v>
      </c>
      <c r="D16" s="33">
        <v>9</v>
      </c>
      <c r="E16" s="33">
        <v>19</v>
      </c>
      <c r="F16" s="33">
        <v>305</v>
      </c>
      <c r="G16" s="32">
        <v>460</v>
      </c>
      <c r="H16" s="32">
        <v>880</v>
      </c>
      <c r="I16" s="27">
        <v>2288</v>
      </c>
      <c r="J16" s="27">
        <v>1053</v>
      </c>
      <c r="K16" s="28">
        <v>22</v>
      </c>
      <c r="L16" s="162"/>
      <c r="M16" s="162"/>
      <c r="N16" s="163"/>
      <c r="O16" s="36">
        <f t="shared" si="0"/>
        <v>5037</v>
      </c>
      <c r="P16" s="37">
        <f t="shared" si="1"/>
        <v>18.518382352941178</v>
      </c>
      <c r="Q16" s="21"/>
      <c r="R16" s="21"/>
      <c r="S16" s="21"/>
      <c r="T16" s="21"/>
      <c r="U16" s="21"/>
      <c r="V16" s="21"/>
      <c r="W16" s="21"/>
      <c r="X16" s="21"/>
      <c r="Y16" s="21"/>
    </row>
    <row r="17" spans="1:25" x14ac:dyDescent="0.25">
      <c r="A17" s="21"/>
      <c r="B17" s="121" t="s">
        <v>38</v>
      </c>
      <c r="C17" s="33">
        <v>436</v>
      </c>
      <c r="D17" s="33">
        <v>289</v>
      </c>
      <c r="E17" s="33">
        <v>266</v>
      </c>
      <c r="F17" s="33">
        <v>524</v>
      </c>
      <c r="G17" s="32">
        <v>519</v>
      </c>
      <c r="H17" s="32">
        <v>664</v>
      </c>
      <c r="I17" s="27">
        <v>775</v>
      </c>
      <c r="J17" s="27">
        <v>709</v>
      </c>
      <c r="K17" s="28">
        <v>567</v>
      </c>
      <c r="L17" s="162"/>
      <c r="M17" s="162"/>
      <c r="N17" s="163"/>
      <c r="O17" s="36">
        <f t="shared" si="0"/>
        <v>4749</v>
      </c>
      <c r="P17" s="37">
        <f t="shared" si="1"/>
        <v>17.459558823529413</v>
      </c>
      <c r="Q17" s="21"/>
      <c r="R17" s="21"/>
      <c r="S17" s="21"/>
      <c r="T17" s="21"/>
      <c r="U17" s="21"/>
      <c r="V17" s="21"/>
      <c r="W17" s="21"/>
      <c r="X17" s="21"/>
      <c r="Y17" s="21"/>
    </row>
    <row r="18" spans="1:25" x14ac:dyDescent="0.25">
      <c r="A18" s="21"/>
      <c r="B18" s="1" t="s">
        <v>39</v>
      </c>
      <c r="C18" s="32">
        <v>428</v>
      </c>
      <c r="D18" s="33">
        <v>496</v>
      </c>
      <c r="E18" s="33">
        <v>263</v>
      </c>
      <c r="F18" s="33">
        <v>752</v>
      </c>
      <c r="G18" s="32">
        <v>389</v>
      </c>
      <c r="H18" s="32">
        <v>511</v>
      </c>
      <c r="I18" s="27">
        <v>831</v>
      </c>
      <c r="J18" s="27">
        <v>422</v>
      </c>
      <c r="K18" s="28">
        <v>588</v>
      </c>
      <c r="L18" s="162"/>
      <c r="M18" s="162"/>
      <c r="N18" s="163"/>
      <c r="O18" s="36">
        <f t="shared" si="0"/>
        <v>4680</v>
      </c>
      <c r="P18" s="37">
        <f t="shared" si="1"/>
        <v>17.205882352941178</v>
      </c>
      <c r="Q18" s="21"/>
      <c r="R18" s="21"/>
      <c r="S18" s="21"/>
      <c r="T18" s="21"/>
      <c r="U18" s="21"/>
      <c r="V18" s="21"/>
      <c r="W18" s="21"/>
      <c r="X18" s="21"/>
      <c r="Y18" s="21"/>
    </row>
    <row r="19" spans="1:25" x14ac:dyDescent="0.25">
      <c r="A19" s="21"/>
      <c r="B19" s="1" t="s">
        <v>40</v>
      </c>
      <c r="C19" s="32">
        <v>14</v>
      </c>
      <c r="D19" s="33">
        <v>51</v>
      </c>
      <c r="E19" s="33">
        <v>35</v>
      </c>
      <c r="F19" s="33">
        <v>371</v>
      </c>
      <c r="G19" s="32">
        <v>310</v>
      </c>
      <c r="H19" s="32">
        <v>612</v>
      </c>
      <c r="I19" s="27">
        <v>1042</v>
      </c>
      <c r="J19" s="27">
        <v>727</v>
      </c>
      <c r="K19" s="28">
        <v>500</v>
      </c>
      <c r="L19" s="162"/>
      <c r="M19" s="162"/>
      <c r="N19" s="163"/>
      <c r="O19" s="36">
        <f t="shared" si="0"/>
        <v>3662</v>
      </c>
      <c r="P19" s="37">
        <f t="shared" si="1"/>
        <v>13.463235294117647</v>
      </c>
      <c r="Q19" s="21"/>
      <c r="R19" s="21"/>
      <c r="S19" s="21"/>
      <c r="T19" s="21"/>
      <c r="U19" s="21"/>
      <c r="V19" s="21"/>
      <c r="W19" s="21"/>
      <c r="X19" s="21"/>
      <c r="Y19" s="21"/>
    </row>
    <row r="20" spans="1:25" x14ac:dyDescent="0.25">
      <c r="A20" s="21"/>
      <c r="B20" s="1" t="s">
        <v>41</v>
      </c>
      <c r="C20" s="32">
        <v>93</v>
      </c>
      <c r="D20" s="33">
        <v>82</v>
      </c>
      <c r="E20" s="33">
        <v>46</v>
      </c>
      <c r="F20" s="33">
        <v>179</v>
      </c>
      <c r="G20" s="32">
        <v>204</v>
      </c>
      <c r="H20" s="32">
        <v>242</v>
      </c>
      <c r="I20" s="27">
        <v>781</v>
      </c>
      <c r="J20" s="27">
        <v>1351</v>
      </c>
      <c r="K20" s="28">
        <v>45</v>
      </c>
      <c r="L20" s="162"/>
      <c r="M20" s="162"/>
      <c r="N20" s="163"/>
      <c r="O20" s="36">
        <f t="shared" si="0"/>
        <v>3023</v>
      </c>
      <c r="P20" s="37">
        <f t="shared" si="1"/>
        <v>11.113970588235293</v>
      </c>
      <c r="Q20" s="21"/>
      <c r="R20" s="21"/>
      <c r="S20" s="21"/>
      <c r="T20" s="21"/>
      <c r="U20" s="21"/>
      <c r="V20" s="21"/>
      <c r="W20" s="21"/>
      <c r="X20" s="21"/>
      <c r="Y20" s="21"/>
    </row>
    <row r="21" spans="1:25" x14ac:dyDescent="0.25">
      <c r="A21" s="21"/>
      <c r="B21" s="1" t="s">
        <v>42</v>
      </c>
      <c r="C21" s="32">
        <v>131</v>
      </c>
      <c r="D21" s="33">
        <v>151</v>
      </c>
      <c r="E21" s="33">
        <v>244</v>
      </c>
      <c r="F21" s="33">
        <v>333</v>
      </c>
      <c r="G21" s="32">
        <v>342</v>
      </c>
      <c r="H21" s="32">
        <v>415</v>
      </c>
      <c r="I21" s="27">
        <v>468</v>
      </c>
      <c r="J21" s="27">
        <v>534</v>
      </c>
      <c r="K21" s="28">
        <v>264</v>
      </c>
      <c r="L21" s="162"/>
      <c r="M21" s="162"/>
      <c r="N21" s="163"/>
      <c r="O21" s="36">
        <f t="shared" si="0"/>
        <v>2882</v>
      </c>
      <c r="P21" s="37">
        <f t="shared" si="1"/>
        <v>10.595588235294118</v>
      </c>
      <c r="Q21" s="21"/>
      <c r="R21" s="21"/>
      <c r="S21" s="21"/>
      <c r="T21" s="21"/>
      <c r="U21" s="21"/>
      <c r="V21" s="21"/>
      <c r="W21" s="21"/>
      <c r="X21" s="21"/>
      <c r="Y21" s="21"/>
    </row>
    <row r="22" spans="1:25" x14ac:dyDescent="0.25">
      <c r="A22" s="21"/>
      <c r="B22" s="1" t="s">
        <v>43</v>
      </c>
      <c r="C22" s="38">
        <v>24</v>
      </c>
      <c r="D22" s="33">
        <v>5</v>
      </c>
      <c r="E22" s="33">
        <v>14</v>
      </c>
      <c r="F22" s="33">
        <v>495</v>
      </c>
      <c r="G22" s="32">
        <v>278</v>
      </c>
      <c r="H22" s="32">
        <v>633</v>
      </c>
      <c r="I22" s="27">
        <v>421</v>
      </c>
      <c r="J22" s="27">
        <v>452</v>
      </c>
      <c r="K22" s="28">
        <v>109</v>
      </c>
      <c r="L22" s="162"/>
      <c r="M22" s="162"/>
      <c r="N22" s="163"/>
      <c r="O22" s="36">
        <f t="shared" si="0"/>
        <v>2431</v>
      </c>
      <c r="P22" s="37">
        <f t="shared" si="1"/>
        <v>8.9375</v>
      </c>
      <c r="Q22" s="21"/>
      <c r="R22" s="21"/>
      <c r="S22" s="21"/>
      <c r="T22" s="21"/>
      <c r="U22" s="21"/>
      <c r="V22" s="21"/>
      <c r="W22" s="21"/>
      <c r="X22" s="21"/>
      <c r="Y22" s="21"/>
    </row>
    <row r="23" spans="1:25" x14ac:dyDescent="0.25">
      <c r="A23" s="21"/>
      <c r="B23" s="1" t="s">
        <v>47</v>
      </c>
      <c r="C23" s="32">
        <v>6</v>
      </c>
      <c r="D23" s="33">
        <v>6</v>
      </c>
      <c r="E23" s="33">
        <v>6</v>
      </c>
      <c r="F23" s="33">
        <v>70</v>
      </c>
      <c r="G23" s="32">
        <v>152</v>
      </c>
      <c r="H23" s="32">
        <v>104</v>
      </c>
      <c r="I23" s="27">
        <v>348</v>
      </c>
      <c r="J23" s="27">
        <v>686</v>
      </c>
      <c r="K23" s="28">
        <v>687</v>
      </c>
      <c r="L23" s="162"/>
      <c r="M23" s="162"/>
      <c r="N23" s="163"/>
      <c r="O23" s="36">
        <f t="shared" si="0"/>
        <v>2065</v>
      </c>
      <c r="P23" s="37">
        <f t="shared" si="1"/>
        <v>7.5919117647058822</v>
      </c>
      <c r="Q23" s="21"/>
      <c r="R23" s="21"/>
      <c r="S23" s="21"/>
      <c r="T23" s="21"/>
      <c r="U23" s="21"/>
      <c r="V23" s="21"/>
      <c r="W23" s="21"/>
      <c r="X23" s="21"/>
      <c r="Y23" s="21"/>
    </row>
    <row r="24" spans="1:25" x14ac:dyDescent="0.25">
      <c r="A24" s="21"/>
      <c r="B24" s="1" t="s">
        <v>44</v>
      </c>
      <c r="C24" s="32">
        <v>83</v>
      </c>
      <c r="D24" s="33">
        <v>79</v>
      </c>
      <c r="E24" s="33">
        <v>22</v>
      </c>
      <c r="F24" s="33">
        <v>374</v>
      </c>
      <c r="G24" s="32">
        <v>161</v>
      </c>
      <c r="H24" s="32">
        <v>185</v>
      </c>
      <c r="I24" s="27">
        <v>496</v>
      </c>
      <c r="J24" s="27">
        <v>407</v>
      </c>
      <c r="K24" s="28">
        <v>3</v>
      </c>
      <c r="L24" s="162"/>
      <c r="M24" s="162"/>
      <c r="N24" s="163"/>
      <c r="O24" s="36">
        <f t="shared" si="0"/>
        <v>1810</v>
      </c>
      <c r="P24" s="37">
        <f t="shared" si="1"/>
        <v>6.6544117647058822</v>
      </c>
      <c r="Q24" s="21"/>
      <c r="R24" s="21"/>
      <c r="S24" s="21"/>
      <c r="T24" s="21"/>
      <c r="U24" s="21"/>
      <c r="V24" s="21"/>
      <c r="W24" s="21"/>
      <c r="X24" s="21"/>
      <c r="Y24" s="21"/>
    </row>
    <row r="25" spans="1:25" x14ac:dyDescent="0.25">
      <c r="A25" s="21"/>
      <c r="B25" s="1" t="s">
        <v>46</v>
      </c>
      <c r="C25" s="32">
        <v>105</v>
      </c>
      <c r="D25" s="33">
        <v>74</v>
      </c>
      <c r="E25" s="33">
        <v>79</v>
      </c>
      <c r="F25" s="33">
        <v>195</v>
      </c>
      <c r="G25" s="32">
        <v>144</v>
      </c>
      <c r="H25" s="32">
        <v>207</v>
      </c>
      <c r="I25" s="27">
        <v>381</v>
      </c>
      <c r="J25" s="27">
        <v>230</v>
      </c>
      <c r="K25" s="28">
        <v>269</v>
      </c>
      <c r="L25" s="162"/>
      <c r="M25" s="162"/>
      <c r="N25" s="163"/>
      <c r="O25" s="36">
        <f t="shared" si="0"/>
        <v>1684</v>
      </c>
      <c r="P25" s="37">
        <f t="shared" si="1"/>
        <v>6.1911764705882355</v>
      </c>
      <c r="Q25" s="21"/>
      <c r="R25" s="21"/>
      <c r="S25" s="21"/>
      <c r="T25" s="21"/>
      <c r="U25" s="21"/>
      <c r="V25" s="21"/>
      <c r="W25" s="21"/>
      <c r="X25" s="21"/>
      <c r="Y25" s="21"/>
    </row>
    <row r="26" spans="1:25" x14ac:dyDescent="0.25">
      <c r="A26" s="21"/>
      <c r="B26" s="1" t="s">
        <v>99</v>
      </c>
      <c r="C26" s="38">
        <v>48</v>
      </c>
      <c r="D26" s="33">
        <v>90</v>
      </c>
      <c r="E26" s="33">
        <v>55</v>
      </c>
      <c r="F26" s="33">
        <v>278</v>
      </c>
      <c r="G26" s="32">
        <v>352</v>
      </c>
      <c r="H26" s="32">
        <v>275</v>
      </c>
      <c r="I26" s="27">
        <v>222</v>
      </c>
      <c r="J26" s="27">
        <v>213</v>
      </c>
      <c r="K26" s="28">
        <v>53</v>
      </c>
      <c r="L26" s="162"/>
      <c r="M26" s="162"/>
      <c r="N26" s="163"/>
      <c r="O26" s="36">
        <f t="shared" si="0"/>
        <v>1586</v>
      </c>
      <c r="P26" s="37">
        <f t="shared" si="1"/>
        <v>5.8308823529411766</v>
      </c>
      <c r="Q26" s="21"/>
      <c r="R26" s="21"/>
      <c r="S26" s="21"/>
      <c r="T26" s="21"/>
      <c r="U26" s="21"/>
      <c r="V26" s="21"/>
      <c r="W26" s="21"/>
      <c r="X26" s="21"/>
      <c r="Y26" s="21"/>
    </row>
    <row r="27" spans="1:25" x14ac:dyDescent="0.25">
      <c r="A27" s="21"/>
      <c r="B27" s="1" t="s">
        <v>48</v>
      </c>
      <c r="C27" s="32">
        <v>45</v>
      </c>
      <c r="D27" s="33">
        <v>0</v>
      </c>
      <c r="E27" s="33">
        <v>1</v>
      </c>
      <c r="F27" s="33">
        <v>42</v>
      </c>
      <c r="G27" s="32">
        <v>102</v>
      </c>
      <c r="H27" s="32">
        <v>93</v>
      </c>
      <c r="I27" s="27">
        <v>171</v>
      </c>
      <c r="J27" s="27">
        <v>229</v>
      </c>
      <c r="K27" s="28">
        <v>279</v>
      </c>
      <c r="L27" s="162"/>
      <c r="M27" s="162"/>
      <c r="N27" s="163"/>
      <c r="O27" s="36">
        <f t="shared" si="0"/>
        <v>962</v>
      </c>
      <c r="P27" s="37">
        <f t="shared" si="1"/>
        <v>3.5367647058823528</v>
      </c>
      <c r="Q27" s="21"/>
      <c r="R27" s="21"/>
      <c r="S27" s="21"/>
      <c r="T27" s="21"/>
      <c r="U27" s="21"/>
      <c r="V27" s="21"/>
      <c r="W27" s="21"/>
      <c r="X27" s="21"/>
      <c r="Y27" s="21"/>
    </row>
    <row r="28" spans="1:25" x14ac:dyDescent="0.25">
      <c r="A28" s="21"/>
      <c r="B28" s="1" t="s">
        <v>49</v>
      </c>
      <c r="C28" s="32">
        <v>83</v>
      </c>
      <c r="D28" s="33">
        <v>18</v>
      </c>
      <c r="E28" s="33">
        <v>27</v>
      </c>
      <c r="F28" s="33">
        <v>136</v>
      </c>
      <c r="G28" s="32">
        <v>104</v>
      </c>
      <c r="H28" s="32">
        <v>71</v>
      </c>
      <c r="I28" s="27">
        <v>114</v>
      </c>
      <c r="J28" s="27">
        <v>65</v>
      </c>
      <c r="K28" s="28">
        <v>66</v>
      </c>
      <c r="L28" s="162"/>
      <c r="M28" s="162"/>
      <c r="N28" s="163"/>
      <c r="O28" s="36">
        <f t="shared" si="0"/>
        <v>684</v>
      </c>
      <c r="P28" s="37">
        <f t="shared" si="1"/>
        <v>2.5147058823529411</v>
      </c>
      <c r="Q28" s="21"/>
      <c r="R28" s="21"/>
      <c r="S28" s="21"/>
      <c r="T28" s="21"/>
      <c r="U28" s="21"/>
      <c r="V28" s="21"/>
      <c r="W28" s="21"/>
      <c r="X28" s="21"/>
      <c r="Y28" s="21"/>
    </row>
    <row r="29" spans="1:25" x14ac:dyDescent="0.25">
      <c r="A29" s="21"/>
      <c r="B29" s="1" t="s">
        <v>50</v>
      </c>
      <c r="C29" s="32">
        <v>0</v>
      </c>
      <c r="D29" s="33">
        <v>0</v>
      </c>
      <c r="E29" s="33">
        <v>12</v>
      </c>
      <c r="F29" s="33">
        <v>29</v>
      </c>
      <c r="G29" s="32">
        <v>54</v>
      </c>
      <c r="H29" s="32">
        <v>94</v>
      </c>
      <c r="I29" s="27">
        <v>105</v>
      </c>
      <c r="J29" s="27">
        <v>178</v>
      </c>
      <c r="K29" s="28">
        <v>17</v>
      </c>
      <c r="L29" s="162"/>
      <c r="M29" s="162"/>
      <c r="N29" s="163"/>
      <c r="O29" s="36">
        <f t="shared" si="0"/>
        <v>489</v>
      </c>
      <c r="P29" s="37">
        <f t="shared" si="1"/>
        <v>1.7977941176470589</v>
      </c>
      <c r="Q29" s="21"/>
      <c r="R29" s="21"/>
      <c r="S29" s="21"/>
      <c r="T29" s="21"/>
      <c r="U29" s="21"/>
      <c r="V29" s="21"/>
      <c r="W29" s="21"/>
      <c r="X29" s="21"/>
      <c r="Y29" s="21"/>
    </row>
    <row r="30" spans="1:25" x14ac:dyDescent="0.25">
      <c r="A30" s="21"/>
      <c r="B30" s="1" t="s">
        <v>51</v>
      </c>
      <c r="C30" s="32">
        <f>C31-SUM(C10:C29)</f>
        <v>60</v>
      </c>
      <c r="D30" s="32">
        <f t="shared" ref="D30:K30" si="2">D31-SUM(D10:D29)</f>
        <v>507</v>
      </c>
      <c r="E30" s="32">
        <f t="shared" si="2"/>
        <v>75</v>
      </c>
      <c r="F30" s="32">
        <f t="shared" si="2"/>
        <v>469</v>
      </c>
      <c r="G30" s="32">
        <f t="shared" si="2"/>
        <v>5681</v>
      </c>
      <c r="H30" s="32">
        <f t="shared" si="2"/>
        <v>2616</v>
      </c>
      <c r="I30" s="32">
        <f t="shared" si="2"/>
        <v>-1971</v>
      </c>
      <c r="J30" s="32">
        <f t="shared" si="2"/>
        <v>2476</v>
      </c>
      <c r="K30" s="32">
        <f t="shared" si="2"/>
        <v>1323</v>
      </c>
      <c r="L30" s="164"/>
      <c r="M30" s="164"/>
      <c r="N30" s="164"/>
      <c r="O30" s="36">
        <f t="shared" si="0"/>
        <v>11236</v>
      </c>
      <c r="P30" s="37">
        <f t="shared" si="1"/>
        <v>41.308823529411768</v>
      </c>
      <c r="Q30" s="21"/>
      <c r="R30" s="21"/>
      <c r="S30" s="21"/>
      <c r="T30" s="21"/>
      <c r="U30" s="21"/>
      <c r="V30" s="21"/>
      <c r="W30" s="21"/>
      <c r="X30" s="21"/>
      <c r="Y30" s="21"/>
    </row>
    <row r="31" spans="1:25" ht="15.75" thickBot="1" x14ac:dyDescent="0.3">
      <c r="A31" s="21"/>
      <c r="B31" s="122" t="s">
        <v>1</v>
      </c>
      <c r="C31" s="40">
        <v>3528</v>
      </c>
      <c r="D31" s="40">
        <v>4354</v>
      </c>
      <c r="E31" s="40">
        <v>2283</v>
      </c>
      <c r="F31" s="40">
        <v>16063</v>
      </c>
      <c r="G31" s="40">
        <v>21235</v>
      </c>
      <c r="H31" s="41">
        <v>22891</v>
      </c>
      <c r="I31" s="41">
        <v>23186</v>
      </c>
      <c r="J31" s="41">
        <v>22609</v>
      </c>
      <c r="K31" s="42">
        <v>15922</v>
      </c>
      <c r="L31" s="43"/>
      <c r="M31" s="43"/>
      <c r="N31" s="44"/>
      <c r="O31" s="45">
        <f t="shared" si="0"/>
        <v>132071</v>
      </c>
      <c r="P31" s="46">
        <f>O31/272</f>
        <v>485.55514705882354</v>
      </c>
      <c r="Q31" s="21"/>
      <c r="R31" s="21"/>
      <c r="S31" s="21"/>
      <c r="T31" s="21"/>
      <c r="U31" s="21"/>
      <c r="V31" s="21"/>
      <c r="W31" s="21"/>
      <c r="X31" s="21"/>
      <c r="Y31" s="21"/>
    </row>
    <row r="32" spans="1:25" x14ac:dyDescent="0.25">
      <c r="A32" s="21"/>
      <c r="B32" s="47"/>
      <c r="C32" s="48"/>
      <c r="D32" s="48"/>
      <c r="E32" s="48"/>
      <c r="F32" s="48"/>
      <c r="G32" s="48"/>
      <c r="H32" s="49"/>
      <c r="I32" s="49"/>
      <c r="J32" s="49"/>
      <c r="K32" s="50"/>
      <c r="L32" s="51"/>
      <c r="M32" s="51"/>
      <c r="N32" s="51"/>
      <c r="O32" s="52"/>
      <c r="P32" s="53"/>
      <c r="Q32" s="21"/>
      <c r="R32" s="21"/>
      <c r="S32" s="21"/>
      <c r="T32" s="21"/>
      <c r="U32" s="21"/>
      <c r="V32" s="21"/>
      <c r="W32" s="21"/>
      <c r="X32" s="21"/>
      <c r="Y32" s="21"/>
    </row>
    <row r="33" spans="1:25" ht="15.75" thickBot="1" x14ac:dyDescent="0.3">
      <c r="A33" s="21"/>
      <c r="B33" s="47"/>
      <c r="C33" s="48"/>
      <c r="D33" s="48"/>
      <c r="E33" s="48"/>
      <c r="F33" s="48"/>
      <c r="G33" s="48"/>
      <c r="H33" s="49"/>
      <c r="I33" s="49"/>
      <c r="J33" s="49"/>
      <c r="K33" s="50"/>
      <c r="L33" s="51"/>
      <c r="M33" s="51"/>
      <c r="N33" s="51"/>
      <c r="O33" s="52"/>
      <c r="P33" s="54"/>
      <c r="Q33" s="21"/>
      <c r="R33" s="21"/>
      <c r="S33" s="21"/>
      <c r="T33" s="21"/>
      <c r="U33" s="21"/>
      <c r="V33" s="21"/>
      <c r="W33" s="21"/>
      <c r="X33" s="21"/>
      <c r="Y33" s="21"/>
    </row>
    <row r="34" spans="1:25" x14ac:dyDescent="0.25">
      <c r="A34" s="21"/>
      <c r="B34" s="183" t="s">
        <v>108</v>
      </c>
      <c r="C34" s="184"/>
      <c r="D34" s="184"/>
      <c r="E34" s="184"/>
      <c r="F34" s="184"/>
      <c r="G34" s="184"/>
      <c r="H34" s="184"/>
      <c r="I34" s="184"/>
      <c r="J34" s="184"/>
      <c r="K34" s="184"/>
      <c r="L34" s="184"/>
      <c r="M34" s="184"/>
      <c r="N34" s="184"/>
      <c r="O34" s="184"/>
      <c r="P34" s="185"/>
      <c r="Q34" s="21"/>
      <c r="R34" s="21"/>
      <c r="S34" s="21"/>
      <c r="T34" s="21"/>
      <c r="U34" s="21"/>
      <c r="V34" s="21"/>
      <c r="W34" s="21"/>
      <c r="X34" s="21"/>
      <c r="Y34" s="21"/>
    </row>
    <row r="35" spans="1:25" x14ac:dyDescent="0.25">
      <c r="A35" s="21"/>
      <c r="B35" s="156"/>
      <c r="C35" s="186" t="s">
        <v>8</v>
      </c>
      <c r="D35" s="187"/>
      <c r="E35" s="187"/>
      <c r="F35" s="187"/>
      <c r="G35" s="187"/>
      <c r="H35" s="187"/>
      <c r="I35" s="187"/>
      <c r="J35" s="187"/>
      <c r="K35" s="187"/>
      <c r="L35" s="187"/>
      <c r="M35" s="187"/>
      <c r="N35" s="187"/>
      <c r="O35" s="187"/>
      <c r="P35" s="188"/>
      <c r="Q35" s="21"/>
      <c r="R35" s="21"/>
      <c r="S35" s="21"/>
      <c r="T35" s="21"/>
      <c r="U35" s="21"/>
      <c r="V35" s="21"/>
      <c r="W35" s="21"/>
      <c r="X35" s="21"/>
      <c r="Y35" s="21"/>
    </row>
    <row r="36" spans="1:25" x14ac:dyDescent="0.25">
      <c r="A36" s="21"/>
      <c r="B36" s="159" t="s">
        <v>9</v>
      </c>
      <c r="C36" s="24" t="s">
        <v>10</v>
      </c>
      <c r="D36" s="24" t="s">
        <v>11</v>
      </c>
      <c r="E36" s="24" t="s">
        <v>12</v>
      </c>
      <c r="F36" s="24" t="s">
        <v>13</v>
      </c>
      <c r="G36" s="24" t="s">
        <v>14</v>
      </c>
      <c r="H36" s="24" t="s">
        <v>15</v>
      </c>
      <c r="I36" s="24" t="s">
        <v>16</v>
      </c>
      <c r="J36" s="24" t="s">
        <v>17</v>
      </c>
      <c r="K36" s="24" t="s">
        <v>18</v>
      </c>
      <c r="L36" s="24" t="s">
        <v>19</v>
      </c>
      <c r="M36" s="24" t="s">
        <v>20</v>
      </c>
      <c r="N36" s="25" t="s">
        <v>21</v>
      </c>
      <c r="O36" s="169" t="s">
        <v>22</v>
      </c>
      <c r="P36" s="55" t="s">
        <v>23</v>
      </c>
      <c r="Q36" s="21"/>
      <c r="R36" s="21"/>
      <c r="S36" s="21"/>
      <c r="T36" s="21"/>
      <c r="U36" s="21"/>
      <c r="V36" s="21"/>
      <c r="W36" s="21"/>
      <c r="X36" s="21"/>
      <c r="Y36" s="21"/>
    </row>
    <row r="37" spans="1:25" x14ac:dyDescent="0.25">
      <c r="A37" s="21"/>
      <c r="B37" s="119" t="s">
        <v>100</v>
      </c>
      <c r="C37" s="32">
        <v>290</v>
      </c>
      <c r="D37" s="33">
        <v>253</v>
      </c>
      <c r="E37" s="33">
        <v>777</v>
      </c>
      <c r="F37" s="33">
        <v>2348</v>
      </c>
      <c r="G37" s="32">
        <v>2952</v>
      </c>
      <c r="H37" s="32">
        <v>5394</v>
      </c>
      <c r="I37" s="27">
        <v>4232</v>
      </c>
      <c r="J37" s="27">
        <v>7699</v>
      </c>
      <c r="K37" s="28">
        <v>8736</v>
      </c>
      <c r="L37" s="34">
        <v>3670</v>
      </c>
      <c r="M37" s="34">
        <v>2950</v>
      </c>
      <c r="N37" s="35">
        <v>3022</v>
      </c>
      <c r="O37" s="57">
        <v>42323</v>
      </c>
      <c r="P37" s="56">
        <v>115.95342465753424</v>
      </c>
      <c r="Q37" s="21"/>
      <c r="R37" s="21"/>
      <c r="S37" s="21"/>
      <c r="T37" s="21"/>
      <c r="U37" s="21"/>
      <c r="V37" s="21"/>
      <c r="W37" s="21"/>
      <c r="X37" s="21"/>
      <c r="Y37" s="21"/>
    </row>
    <row r="38" spans="1:25" x14ac:dyDescent="0.25">
      <c r="A38" s="21"/>
      <c r="B38" s="1" t="s">
        <v>31</v>
      </c>
      <c r="C38" s="32">
        <v>40</v>
      </c>
      <c r="D38" s="33">
        <v>410</v>
      </c>
      <c r="E38" s="33">
        <v>1072</v>
      </c>
      <c r="F38" s="33">
        <v>5711</v>
      </c>
      <c r="G38" s="32">
        <v>5769</v>
      </c>
      <c r="H38" s="32">
        <v>6169</v>
      </c>
      <c r="I38" s="27">
        <v>6032</v>
      </c>
      <c r="J38" s="27">
        <v>3354</v>
      </c>
      <c r="K38" s="28">
        <v>3980</v>
      </c>
      <c r="L38" s="34">
        <v>1335</v>
      </c>
      <c r="M38" s="34">
        <v>317</v>
      </c>
      <c r="N38" s="35">
        <v>140</v>
      </c>
      <c r="O38" s="57">
        <v>34329</v>
      </c>
      <c r="P38" s="56">
        <v>94.052054794520544</v>
      </c>
      <c r="Q38" s="21"/>
      <c r="R38" s="21"/>
      <c r="S38" s="21"/>
      <c r="T38" s="21"/>
      <c r="U38" s="21"/>
      <c r="V38" s="21"/>
      <c r="W38" s="21"/>
      <c r="X38" s="21"/>
      <c r="Y38" s="21"/>
    </row>
    <row r="39" spans="1:25" x14ac:dyDescent="0.25">
      <c r="A39" s="21"/>
      <c r="B39" s="1" t="s">
        <v>38</v>
      </c>
      <c r="C39" s="32">
        <v>286</v>
      </c>
      <c r="D39" s="33">
        <v>836</v>
      </c>
      <c r="E39" s="33">
        <v>631</v>
      </c>
      <c r="F39" s="33">
        <v>580</v>
      </c>
      <c r="G39" s="32">
        <v>1981</v>
      </c>
      <c r="H39" s="32">
        <v>1786</v>
      </c>
      <c r="I39" s="27">
        <v>964</v>
      </c>
      <c r="J39" s="27">
        <v>907</v>
      </c>
      <c r="K39" s="28">
        <v>561</v>
      </c>
      <c r="L39" s="34">
        <v>367</v>
      </c>
      <c r="M39" s="34">
        <v>608</v>
      </c>
      <c r="N39" s="35">
        <v>431</v>
      </c>
      <c r="O39" s="57">
        <v>9938</v>
      </c>
      <c r="P39" s="56">
        <v>27.227397260273971</v>
      </c>
      <c r="Q39" s="21"/>
      <c r="R39" s="21"/>
      <c r="S39" s="21"/>
      <c r="T39" s="21"/>
      <c r="U39" s="21"/>
      <c r="V39" s="21"/>
      <c r="W39" s="21"/>
      <c r="X39" s="21"/>
      <c r="Y39" s="21"/>
    </row>
    <row r="40" spans="1:25" x14ac:dyDescent="0.25">
      <c r="A40" s="21"/>
      <c r="B40" s="1" t="s">
        <v>32</v>
      </c>
      <c r="C40" s="32">
        <v>64</v>
      </c>
      <c r="D40" s="33">
        <v>96</v>
      </c>
      <c r="E40" s="33">
        <v>339</v>
      </c>
      <c r="F40" s="33">
        <v>475</v>
      </c>
      <c r="G40" s="32">
        <v>1196</v>
      </c>
      <c r="H40" s="32">
        <v>1141</v>
      </c>
      <c r="I40" s="27">
        <v>1391</v>
      </c>
      <c r="J40" s="27">
        <v>1159</v>
      </c>
      <c r="K40" s="28">
        <v>1090</v>
      </c>
      <c r="L40" s="34">
        <v>1080</v>
      </c>
      <c r="M40" s="34">
        <v>818</v>
      </c>
      <c r="N40" s="35">
        <v>151</v>
      </c>
      <c r="O40" s="57">
        <v>9000</v>
      </c>
      <c r="P40" s="56">
        <v>24.657534246575342</v>
      </c>
      <c r="Q40" s="21"/>
      <c r="R40" s="21"/>
      <c r="S40" s="21"/>
      <c r="T40" s="21"/>
      <c r="U40" s="21"/>
      <c r="V40" s="21"/>
      <c r="W40" s="21"/>
      <c r="X40" s="21"/>
      <c r="Y40" s="21"/>
    </row>
    <row r="41" spans="1:25" x14ac:dyDescent="0.25">
      <c r="A41" s="21"/>
      <c r="B41" s="120" t="s">
        <v>36</v>
      </c>
      <c r="C41" s="33">
        <v>370</v>
      </c>
      <c r="D41" s="33">
        <v>513</v>
      </c>
      <c r="E41" s="33">
        <v>356</v>
      </c>
      <c r="F41" s="33">
        <v>246</v>
      </c>
      <c r="G41" s="32">
        <v>980</v>
      </c>
      <c r="H41" s="32">
        <v>1097</v>
      </c>
      <c r="I41" s="27">
        <v>846</v>
      </c>
      <c r="J41" s="27">
        <v>750</v>
      </c>
      <c r="K41" s="28">
        <v>1021</v>
      </c>
      <c r="L41" s="34">
        <v>608</v>
      </c>
      <c r="M41" s="34">
        <v>990</v>
      </c>
      <c r="N41" s="35">
        <v>930</v>
      </c>
      <c r="O41" s="57">
        <v>8707</v>
      </c>
      <c r="P41" s="56">
        <v>23.854794520547944</v>
      </c>
      <c r="Q41" s="21"/>
      <c r="R41" s="21"/>
      <c r="S41" s="21"/>
      <c r="T41" s="21"/>
      <c r="U41" s="21"/>
      <c r="V41" s="21"/>
      <c r="W41" s="21"/>
      <c r="X41" s="21"/>
      <c r="Y41" s="21"/>
    </row>
    <row r="42" spans="1:25" x14ac:dyDescent="0.25">
      <c r="A42" s="21"/>
      <c r="B42" s="1" t="s">
        <v>99</v>
      </c>
      <c r="C42" s="32">
        <v>53</v>
      </c>
      <c r="D42" s="33">
        <v>32</v>
      </c>
      <c r="E42" s="33">
        <v>42</v>
      </c>
      <c r="F42" s="33">
        <v>90</v>
      </c>
      <c r="G42" s="32">
        <v>266</v>
      </c>
      <c r="H42" s="32">
        <v>564</v>
      </c>
      <c r="I42" s="27">
        <v>570</v>
      </c>
      <c r="J42" s="27">
        <v>1273</v>
      </c>
      <c r="K42" s="28">
        <v>1333</v>
      </c>
      <c r="L42" s="34">
        <v>821</v>
      </c>
      <c r="M42" s="34">
        <v>669</v>
      </c>
      <c r="N42" s="35">
        <v>369</v>
      </c>
      <c r="O42" s="57">
        <v>6082</v>
      </c>
      <c r="P42" s="56">
        <v>16.663013698630138</v>
      </c>
      <c r="Q42" s="21"/>
      <c r="R42" s="21"/>
      <c r="S42" s="21"/>
      <c r="T42" s="21"/>
      <c r="U42" s="21"/>
      <c r="V42" s="21"/>
      <c r="W42" s="21"/>
      <c r="X42" s="21"/>
      <c r="Y42" s="21"/>
    </row>
    <row r="43" spans="1:25" x14ac:dyDescent="0.25">
      <c r="A43" s="21"/>
      <c r="B43" s="1" t="s">
        <v>33</v>
      </c>
      <c r="C43" s="32">
        <v>122</v>
      </c>
      <c r="D43" s="33">
        <v>414</v>
      </c>
      <c r="E43" s="33">
        <v>246</v>
      </c>
      <c r="F43" s="33">
        <v>280</v>
      </c>
      <c r="G43" s="32">
        <v>715</v>
      </c>
      <c r="H43" s="32">
        <v>516</v>
      </c>
      <c r="I43" s="27">
        <v>897</v>
      </c>
      <c r="J43" s="27">
        <v>456</v>
      </c>
      <c r="K43" s="28">
        <v>467</v>
      </c>
      <c r="L43" s="34">
        <v>852</v>
      </c>
      <c r="M43" s="34">
        <v>566</v>
      </c>
      <c r="N43" s="35">
        <v>225</v>
      </c>
      <c r="O43" s="57">
        <v>5756</v>
      </c>
      <c r="P43" s="56">
        <v>15.769863013698631</v>
      </c>
      <c r="Q43" s="21"/>
      <c r="R43" s="21"/>
      <c r="S43" s="21"/>
      <c r="T43" s="21"/>
      <c r="U43" s="21"/>
      <c r="V43" s="21"/>
      <c r="W43" s="21"/>
      <c r="X43" s="21"/>
      <c r="Y43" s="21"/>
    </row>
    <row r="44" spans="1:25" x14ac:dyDescent="0.25">
      <c r="A44" s="21"/>
      <c r="B44" s="121" t="s">
        <v>39</v>
      </c>
      <c r="C44" s="33">
        <v>302</v>
      </c>
      <c r="D44" s="33">
        <v>324</v>
      </c>
      <c r="E44" s="33">
        <v>153</v>
      </c>
      <c r="F44" s="33">
        <v>91</v>
      </c>
      <c r="G44" s="32">
        <v>568</v>
      </c>
      <c r="H44" s="32">
        <v>423</v>
      </c>
      <c r="I44" s="27">
        <v>395</v>
      </c>
      <c r="J44" s="27">
        <v>310</v>
      </c>
      <c r="K44" s="28">
        <v>363</v>
      </c>
      <c r="L44" s="34">
        <v>665</v>
      </c>
      <c r="M44" s="34">
        <v>770</v>
      </c>
      <c r="N44" s="35">
        <v>599</v>
      </c>
      <c r="O44" s="57">
        <v>4963</v>
      </c>
      <c r="P44" s="56">
        <v>13.597260273972603</v>
      </c>
      <c r="Q44" s="21"/>
      <c r="R44" s="21"/>
      <c r="S44" s="21"/>
      <c r="T44" s="21"/>
      <c r="U44" s="21"/>
      <c r="V44" s="21"/>
      <c r="W44" s="21"/>
      <c r="X44" s="21"/>
      <c r="Y44" s="21"/>
    </row>
    <row r="45" spans="1:25" x14ac:dyDescent="0.25">
      <c r="A45" s="21"/>
      <c r="B45" s="1" t="s">
        <v>37</v>
      </c>
      <c r="C45" s="32">
        <v>21</v>
      </c>
      <c r="D45" s="33">
        <v>18</v>
      </c>
      <c r="E45" s="33">
        <v>23</v>
      </c>
      <c r="F45" s="33">
        <v>57</v>
      </c>
      <c r="G45" s="32">
        <v>121</v>
      </c>
      <c r="H45" s="32">
        <v>270</v>
      </c>
      <c r="I45" s="27">
        <v>483</v>
      </c>
      <c r="J45" s="27">
        <v>1497</v>
      </c>
      <c r="K45" s="28">
        <v>1435</v>
      </c>
      <c r="L45" s="34">
        <v>437</v>
      </c>
      <c r="M45" s="34">
        <v>24</v>
      </c>
      <c r="N45" s="35"/>
      <c r="O45" s="57">
        <v>4386</v>
      </c>
      <c r="P45" s="56">
        <v>12.016438356164384</v>
      </c>
      <c r="Q45" s="21"/>
      <c r="R45" s="21"/>
      <c r="S45" s="21"/>
      <c r="T45" s="21"/>
      <c r="U45" s="21"/>
      <c r="V45" s="21"/>
      <c r="W45" s="21"/>
      <c r="X45" s="21"/>
      <c r="Y45" s="21"/>
    </row>
    <row r="46" spans="1:25" x14ac:dyDescent="0.25">
      <c r="A46" s="21"/>
      <c r="B46" s="1" t="s">
        <v>47</v>
      </c>
      <c r="C46" s="32">
        <v>178</v>
      </c>
      <c r="D46" s="33">
        <v>1</v>
      </c>
      <c r="E46" s="33">
        <v>135</v>
      </c>
      <c r="F46" s="33">
        <v>414</v>
      </c>
      <c r="G46" s="32">
        <v>347</v>
      </c>
      <c r="H46" s="32">
        <v>486</v>
      </c>
      <c r="I46" s="27">
        <v>661</v>
      </c>
      <c r="J46" s="27">
        <v>804</v>
      </c>
      <c r="K46" s="28">
        <v>553</v>
      </c>
      <c r="L46" s="34">
        <v>281</v>
      </c>
      <c r="M46" s="34">
        <v>231</v>
      </c>
      <c r="N46" s="35">
        <v>4</v>
      </c>
      <c r="O46" s="165">
        <v>4095</v>
      </c>
      <c r="P46" s="56">
        <v>11.219178082191782</v>
      </c>
      <c r="Q46" s="21"/>
      <c r="R46" s="21"/>
      <c r="S46" s="21"/>
      <c r="T46" s="21"/>
      <c r="U46" s="21"/>
      <c r="V46" s="21"/>
      <c r="W46" s="21"/>
      <c r="X46" s="21"/>
      <c r="Y46" s="21"/>
    </row>
    <row r="47" spans="1:25" x14ac:dyDescent="0.25">
      <c r="A47" s="21"/>
      <c r="B47" s="1" t="s">
        <v>44</v>
      </c>
      <c r="C47" s="32">
        <v>275</v>
      </c>
      <c r="D47" s="33">
        <v>104</v>
      </c>
      <c r="E47" s="33">
        <v>187</v>
      </c>
      <c r="F47" s="33">
        <v>209</v>
      </c>
      <c r="G47" s="32">
        <v>330</v>
      </c>
      <c r="H47" s="32">
        <v>389</v>
      </c>
      <c r="I47" s="27">
        <v>327</v>
      </c>
      <c r="J47" s="27">
        <v>959</v>
      </c>
      <c r="K47" s="28">
        <v>374</v>
      </c>
      <c r="L47" s="34">
        <v>382</v>
      </c>
      <c r="M47" s="34">
        <v>156</v>
      </c>
      <c r="N47" s="35">
        <v>61</v>
      </c>
      <c r="O47" s="165">
        <v>3753</v>
      </c>
      <c r="P47" s="56">
        <v>10.282191780821918</v>
      </c>
      <c r="Q47" s="21"/>
      <c r="R47" s="21"/>
      <c r="S47" s="21"/>
      <c r="T47" s="21"/>
      <c r="U47" s="21"/>
      <c r="V47" s="21"/>
      <c r="W47" s="21"/>
      <c r="X47" s="21"/>
      <c r="Y47" s="21"/>
    </row>
    <row r="48" spans="1:25" x14ac:dyDescent="0.25">
      <c r="A48" s="21"/>
      <c r="B48" s="1" t="s">
        <v>34</v>
      </c>
      <c r="C48" s="32">
        <v>9</v>
      </c>
      <c r="D48" s="33">
        <v>12</v>
      </c>
      <c r="E48" s="33">
        <v>38</v>
      </c>
      <c r="F48" s="33">
        <v>70</v>
      </c>
      <c r="G48" s="32">
        <v>234</v>
      </c>
      <c r="H48" s="32">
        <v>373</v>
      </c>
      <c r="I48" s="27">
        <v>565</v>
      </c>
      <c r="J48" s="27">
        <v>564</v>
      </c>
      <c r="K48" s="28">
        <v>505</v>
      </c>
      <c r="L48" s="34">
        <v>654</v>
      </c>
      <c r="M48" s="34">
        <v>108</v>
      </c>
      <c r="N48" s="35">
        <v>7</v>
      </c>
      <c r="O48" s="165">
        <v>3139</v>
      </c>
      <c r="P48" s="56">
        <v>8.6</v>
      </c>
      <c r="Q48" s="21"/>
      <c r="R48" s="21"/>
      <c r="S48" s="21"/>
      <c r="T48" s="21"/>
      <c r="U48" s="21"/>
      <c r="V48" s="21"/>
      <c r="W48" s="21"/>
      <c r="X48" s="21"/>
      <c r="Y48" s="21"/>
    </row>
    <row r="49" spans="1:25" x14ac:dyDescent="0.25">
      <c r="A49" s="21"/>
      <c r="B49" s="1" t="s">
        <v>41</v>
      </c>
      <c r="C49" s="38">
        <v>37</v>
      </c>
      <c r="D49" s="33">
        <v>45</v>
      </c>
      <c r="E49" s="33">
        <v>63</v>
      </c>
      <c r="F49" s="33">
        <v>197</v>
      </c>
      <c r="G49" s="32">
        <v>221</v>
      </c>
      <c r="H49" s="32">
        <v>520</v>
      </c>
      <c r="I49" s="27">
        <v>280</v>
      </c>
      <c r="J49" s="27">
        <v>440</v>
      </c>
      <c r="K49" s="28">
        <v>316</v>
      </c>
      <c r="L49" s="34">
        <v>167</v>
      </c>
      <c r="M49" s="34">
        <v>167</v>
      </c>
      <c r="N49" s="35">
        <v>24</v>
      </c>
      <c r="O49" s="165">
        <v>2477</v>
      </c>
      <c r="P49" s="56">
        <v>6.7863013698630139</v>
      </c>
      <c r="Q49" s="21"/>
      <c r="R49" s="21"/>
      <c r="S49" s="21"/>
      <c r="T49" s="21"/>
      <c r="U49" s="21"/>
      <c r="V49" s="21"/>
      <c r="W49" s="21"/>
      <c r="X49" s="21"/>
      <c r="Y49" s="21"/>
    </row>
    <row r="50" spans="1:25" x14ac:dyDescent="0.25">
      <c r="A50" s="21"/>
      <c r="B50" s="1" t="s">
        <v>40</v>
      </c>
      <c r="C50" s="32">
        <v>8</v>
      </c>
      <c r="D50" s="33">
        <v>19</v>
      </c>
      <c r="E50" s="33">
        <v>80</v>
      </c>
      <c r="F50" s="33">
        <v>59</v>
      </c>
      <c r="G50" s="32">
        <v>242</v>
      </c>
      <c r="H50" s="32">
        <v>257</v>
      </c>
      <c r="I50" s="27">
        <v>334</v>
      </c>
      <c r="J50" s="27">
        <v>215</v>
      </c>
      <c r="K50" s="28">
        <v>400</v>
      </c>
      <c r="L50" s="34">
        <v>337</v>
      </c>
      <c r="M50" s="34">
        <v>140</v>
      </c>
      <c r="N50" s="35">
        <v>26</v>
      </c>
      <c r="O50" s="165">
        <v>2117</v>
      </c>
      <c r="P50" s="56">
        <v>5.8</v>
      </c>
      <c r="Q50" s="21"/>
      <c r="R50" s="21"/>
      <c r="S50" s="21"/>
      <c r="T50" s="21"/>
      <c r="U50" s="21"/>
      <c r="V50" s="21"/>
      <c r="W50" s="21"/>
      <c r="X50" s="21"/>
      <c r="Y50" s="21"/>
    </row>
    <row r="51" spans="1:25" x14ac:dyDescent="0.25">
      <c r="A51" s="21"/>
      <c r="B51" s="1" t="s">
        <v>49</v>
      </c>
      <c r="C51" s="32">
        <v>38</v>
      </c>
      <c r="D51" s="33">
        <v>38</v>
      </c>
      <c r="E51" s="33">
        <v>33</v>
      </c>
      <c r="F51" s="33">
        <v>69</v>
      </c>
      <c r="G51" s="32">
        <v>145</v>
      </c>
      <c r="H51" s="32">
        <v>148</v>
      </c>
      <c r="I51" s="27">
        <v>142</v>
      </c>
      <c r="J51" s="27">
        <v>223</v>
      </c>
      <c r="K51" s="28">
        <v>351</v>
      </c>
      <c r="L51" s="34">
        <v>330</v>
      </c>
      <c r="M51" s="34">
        <v>78</v>
      </c>
      <c r="N51" s="35">
        <v>42</v>
      </c>
      <c r="O51" s="165">
        <v>1637</v>
      </c>
      <c r="P51" s="56">
        <v>4.484931506849315</v>
      </c>
      <c r="Q51" s="21"/>
      <c r="R51" s="21"/>
      <c r="S51" s="21"/>
      <c r="T51" s="21"/>
      <c r="U51" s="21"/>
      <c r="V51" s="21"/>
      <c r="W51" s="21"/>
      <c r="X51" s="21"/>
      <c r="Y51" s="21"/>
    </row>
    <row r="52" spans="1:25" x14ac:dyDescent="0.25">
      <c r="A52" s="21"/>
      <c r="B52" s="1" t="s">
        <v>42</v>
      </c>
      <c r="C52" s="32">
        <v>15</v>
      </c>
      <c r="D52" s="33">
        <v>33</v>
      </c>
      <c r="E52" s="33">
        <v>46</v>
      </c>
      <c r="F52" s="33">
        <v>63</v>
      </c>
      <c r="G52" s="32">
        <v>121</v>
      </c>
      <c r="H52" s="32">
        <v>110</v>
      </c>
      <c r="I52" s="27">
        <v>159</v>
      </c>
      <c r="J52" s="27">
        <v>201</v>
      </c>
      <c r="K52" s="28">
        <v>189</v>
      </c>
      <c r="L52" s="34">
        <v>141</v>
      </c>
      <c r="M52" s="34">
        <v>313</v>
      </c>
      <c r="N52" s="35">
        <v>139</v>
      </c>
      <c r="O52" s="165">
        <v>1530</v>
      </c>
      <c r="P52" s="56">
        <v>4.1917808219178081</v>
      </c>
      <c r="Q52" s="21"/>
      <c r="R52" s="21"/>
      <c r="S52" s="21"/>
      <c r="T52" s="21"/>
      <c r="U52" s="21"/>
      <c r="V52" s="21"/>
      <c r="W52" s="21"/>
      <c r="X52" s="21"/>
      <c r="Y52" s="21"/>
    </row>
    <row r="53" spans="1:25" x14ac:dyDescent="0.25">
      <c r="A53" s="21"/>
      <c r="B53" s="1" t="s">
        <v>46</v>
      </c>
      <c r="C53" s="38">
        <v>24</v>
      </c>
      <c r="D53" s="33">
        <v>63</v>
      </c>
      <c r="E53" s="33">
        <v>72</v>
      </c>
      <c r="F53" s="33">
        <v>61</v>
      </c>
      <c r="G53" s="32">
        <v>164</v>
      </c>
      <c r="H53" s="32">
        <v>137</v>
      </c>
      <c r="I53" s="27">
        <v>145</v>
      </c>
      <c r="J53" s="27">
        <v>105</v>
      </c>
      <c r="K53" s="28">
        <v>115</v>
      </c>
      <c r="L53" s="34">
        <v>67</v>
      </c>
      <c r="M53" s="34">
        <v>167</v>
      </c>
      <c r="N53" s="35">
        <v>157</v>
      </c>
      <c r="O53" s="165">
        <v>1277</v>
      </c>
      <c r="P53" s="56">
        <v>3.4986301369863013</v>
      </c>
      <c r="Q53" s="21"/>
      <c r="R53" s="21"/>
      <c r="S53" s="21"/>
      <c r="T53" s="21"/>
      <c r="U53" s="21"/>
      <c r="V53" s="21"/>
      <c r="W53" s="21"/>
      <c r="X53" s="21"/>
      <c r="Y53" s="21"/>
    </row>
    <row r="54" spans="1:25" x14ac:dyDescent="0.25">
      <c r="A54" s="21"/>
      <c r="B54" s="1" t="s">
        <v>53</v>
      </c>
      <c r="C54" s="32">
        <v>2</v>
      </c>
      <c r="D54" s="33">
        <v>20</v>
      </c>
      <c r="E54" s="33">
        <v>41</v>
      </c>
      <c r="F54" s="33">
        <v>110</v>
      </c>
      <c r="G54" s="32">
        <v>4</v>
      </c>
      <c r="H54" s="32">
        <v>72</v>
      </c>
      <c r="I54" s="27">
        <v>67</v>
      </c>
      <c r="J54" s="27">
        <v>159</v>
      </c>
      <c r="K54" s="28">
        <v>80</v>
      </c>
      <c r="L54" s="34">
        <v>109</v>
      </c>
      <c r="M54" s="34">
        <v>90</v>
      </c>
      <c r="N54" s="35">
        <v>30</v>
      </c>
      <c r="O54" s="165">
        <v>784</v>
      </c>
      <c r="P54" s="56">
        <v>2.1479452054794521</v>
      </c>
      <c r="Q54" s="21"/>
      <c r="R54" s="21"/>
      <c r="S54" s="21"/>
      <c r="T54" s="21"/>
      <c r="U54" s="21"/>
      <c r="V54" s="21"/>
      <c r="W54" s="21"/>
      <c r="X54" s="21"/>
      <c r="Y54" s="21"/>
    </row>
    <row r="55" spans="1:25" x14ac:dyDescent="0.25">
      <c r="A55" s="21"/>
      <c r="B55" s="1" t="s">
        <v>48</v>
      </c>
      <c r="C55" s="32">
        <v>1</v>
      </c>
      <c r="D55" s="33">
        <v>1</v>
      </c>
      <c r="E55" s="33">
        <v>0</v>
      </c>
      <c r="F55" s="33">
        <v>4</v>
      </c>
      <c r="G55" s="32">
        <v>2</v>
      </c>
      <c r="H55" s="32">
        <v>20</v>
      </c>
      <c r="I55" s="27">
        <v>42</v>
      </c>
      <c r="J55" s="27">
        <v>99</v>
      </c>
      <c r="K55" s="28">
        <v>89</v>
      </c>
      <c r="L55" s="34">
        <v>129</v>
      </c>
      <c r="M55" s="34">
        <v>120</v>
      </c>
      <c r="N55" s="35">
        <v>171</v>
      </c>
      <c r="O55" s="165">
        <v>678</v>
      </c>
      <c r="P55" s="56">
        <v>1.8575342465753424</v>
      </c>
      <c r="Q55" s="21"/>
      <c r="R55" s="21"/>
      <c r="S55" s="21"/>
      <c r="T55" s="21"/>
      <c r="U55" s="21"/>
      <c r="V55" s="21"/>
      <c r="W55" s="21"/>
      <c r="X55" s="21"/>
      <c r="Y55" s="21"/>
    </row>
    <row r="56" spans="1:25" x14ac:dyDescent="0.25">
      <c r="A56" s="21"/>
      <c r="B56" s="1" t="s">
        <v>43</v>
      </c>
      <c r="C56" s="32"/>
      <c r="D56" s="33">
        <v>12</v>
      </c>
      <c r="E56" s="33">
        <v>4</v>
      </c>
      <c r="F56" s="33">
        <v>62</v>
      </c>
      <c r="G56" s="32">
        <v>70</v>
      </c>
      <c r="H56" s="32">
        <v>41</v>
      </c>
      <c r="I56" s="27">
        <v>40</v>
      </c>
      <c r="J56" s="27">
        <v>120</v>
      </c>
      <c r="K56" s="28">
        <v>80</v>
      </c>
      <c r="L56" s="34">
        <v>71</v>
      </c>
      <c r="M56" s="34">
        <v>36</v>
      </c>
      <c r="N56" s="35">
        <v>24</v>
      </c>
      <c r="O56" s="165">
        <v>560</v>
      </c>
      <c r="P56" s="56">
        <v>1.5342465753424657</v>
      </c>
      <c r="Q56" s="21"/>
      <c r="R56" s="21"/>
      <c r="S56" s="21"/>
      <c r="T56" s="21"/>
      <c r="U56" s="21"/>
      <c r="V56" s="21"/>
      <c r="W56" s="21"/>
      <c r="X56" s="21"/>
      <c r="Y56" s="21"/>
    </row>
    <row r="57" spans="1:25" x14ac:dyDescent="0.25">
      <c r="A57" s="21"/>
      <c r="B57" s="160" t="s">
        <v>51</v>
      </c>
      <c r="C57" s="39">
        <f>C58-SUM(C37:C56)</f>
        <v>36</v>
      </c>
      <c r="D57" s="39">
        <f t="shared" ref="D57:N57" si="3">D58-SUM(D37:D56)</f>
        <v>91</v>
      </c>
      <c r="E57" s="39">
        <f t="shared" si="3"/>
        <v>1118</v>
      </c>
      <c r="F57" s="39">
        <f t="shared" si="3"/>
        <v>4486</v>
      </c>
      <c r="G57" s="39">
        <f t="shared" si="3"/>
        <v>-1829</v>
      </c>
      <c r="H57" s="39">
        <f t="shared" si="3"/>
        <v>2728</v>
      </c>
      <c r="I57" s="39">
        <f t="shared" si="3"/>
        <v>5459</v>
      </c>
      <c r="J57" s="39">
        <f t="shared" si="3"/>
        <v>3480</v>
      </c>
      <c r="K57" s="39">
        <f t="shared" si="3"/>
        <v>4069</v>
      </c>
      <c r="L57" s="39">
        <f t="shared" si="3"/>
        <v>2776</v>
      </c>
      <c r="M57" s="39">
        <f t="shared" si="3"/>
        <v>-25</v>
      </c>
      <c r="N57" s="39">
        <f t="shared" si="3"/>
        <v>180</v>
      </c>
      <c r="O57" s="166">
        <v>22569</v>
      </c>
      <c r="P57" s="56">
        <v>61.832876712328769</v>
      </c>
      <c r="Q57" s="21"/>
      <c r="R57" s="21"/>
      <c r="S57" s="21"/>
      <c r="T57" s="21"/>
      <c r="U57" s="21"/>
      <c r="V57" s="21"/>
      <c r="W57" s="21"/>
      <c r="X57" s="21"/>
      <c r="Y57" s="21"/>
    </row>
    <row r="58" spans="1:25" ht="15.75" thickBot="1" x14ac:dyDescent="0.3">
      <c r="A58" s="21"/>
      <c r="B58" s="122" t="s">
        <v>1</v>
      </c>
      <c r="C58" s="40">
        <v>2171</v>
      </c>
      <c r="D58" s="40">
        <v>3335</v>
      </c>
      <c r="E58" s="40">
        <v>5456</v>
      </c>
      <c r="F58" s="40">
        <v>15682</v>
      </c>
      <c r="G58" s="40">
        <v>14599</v>
      </c>
      <c r="H58" s="41">
        <v>22641</v>
      </c>
      <c r="I58" s="41">
        <v>24031</v>
      </c>
      <c r="J58" s="41">
        <v>24774</v>
      </c>
      <c r="K58" s="42">
        <v>26107</v>
      </c>
      <c r="L58" s="43">
        <v>15279</v>
      </c>
      <c r="M58" s="43">
        <v>9293</v>
      </c>
      <c r="N58" s="44">
        <v>6732</v>
      </c>
      <c r="O58" s="167">
        <v>170100</v>
      </c>
      <c r="P58" s="168">
        <v>466.02739726027397</v>
      </c>
      <c r="Q58" s="21"/>
      <c r="R58" s="21"/>
      <c r="S58" s="21"/>
      <c r="T58" s="21"/>
      <c r="U58" s="21"/>
      <c r="V58" s="21"/>
      <c r="W58" s="21"/>
      <c r="X58" s="21"/>
      <c r="Y58" s="21"/>
    </row>
    <row r="59" spans="1:25" x14ac:dyDescent="0.25">
      <c r="A59" s="21"/>
      <c r="B59" s="2"/>
      <c r="C59" s="3"/>
      <c r="D59" s="3"/>
      <c r="E59" s="3"/>
      <c r="F59" s="4"/>
      <c r="G59" s="4"/>
      <c r="H59" s="4"/>
      <c r="I59" s="5"/>
      <c r="J59" s="6"/>
      <c r="K59" s="5"/>
      <c r="L59" s="2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</row>
    <row r="60" spans="1:25" x14ac:dyDescent="0.25">
      <c r="A60" s="21"/>
      <c r="B60" s="7" t="s">
        <v>2</v>
      </c>
      <c r="C60" s="6"/>
      <c r="D60" s="8"/>
      <c r="E60" s="5"/>
      <c r="F60" s="3"/>
      <c r="G60" s="3"/>
      <c r="H60" s="5"/>
      <c r="I60" s="5"/>
      <c r="J60" s="2"/>
      <c r="K60" s="2"/>
      <c r="L60" s="2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</row>
    <row r="61" spans="1:25" x14ac:dyDescent="0.25">
      <c r="A61" s="21"/>
      <c r="B61" s="20" t="s">
        <v>76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</row>
    <row r="62" spans="1:25" x14ac:dyDescent="0.25">
      <c r="A62" s="21"/>
      <c r="B62" s="20" t="s">
        <v>4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</row>
    <row r="63" spans="1:25" x14ac:dyDescent="0.25">
      <c r="A63" s="2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</row>
    <row r="64" spans="1:25" x14ac:dyDescent="0.25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</row>
    <row r="65" spans="1:25" x14ac:dyDescent="0.25">
      <c r="A65" s="21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</row>
  </sheetData>
  <mergeCells count="4">
    <mergeCell ref="B7:P7"/>
    <mergeCell ref="C8:P8"/>
    <mergeCell ref="B34:P34"/>
    <mergeCell ref="C35:P35"/>
  </mergeCells>
  <conditionalFormatting sqref="C2:E5">
    <cfRule type="cellIs" dxfId="6" priority="3" stopIfTrue="1" operator="equal">
      <formula>"various"</formula>
    </cfRule>
  </conditionalFormatting>
  <conditionalFormatting sqref="B60:B61">
    <cfRule type="cellIs" dxfId="5" priority="1" stopIfTrue="1" operator="equal">
      <formula>"various"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94"/>
  <sheetViews>
    <sheetView workbookViewId="0">
      <selection sqref="A1:A1048576"/>
    </sheetView>
  </sheetViews>
  <sheetFormatPr defaultRowHeight="15" x14ac:dyDescent="0.25"/>
  <cols>
    <col min="1" max="1" width="2" style="18" customWidth="1"/>
    <col min="2" max="2" width="9.85546875" style="18" customWidth="1"/>
    <col min="3" max="3" width="9.140625" style="18"/>
    <col min="4" max="4" width="9.28515625" style="18" customWidth="1"/>
    <col min="5" max="7" width="9.140625" style="18"/>
    <col min="8" max="8" width="10" style="18" customWidth="1"/>
    <col min="9" max="11" width="9.140625" style="18"/>
    <col min="12" max="12" width="9.5703125" style="18" customWidth="1"/>
    <col min="13" max="13" width="6" style="18" bestFit="1" customWidth="1"/>
    <col min="14" max="14" width="5" style="18" bestFit="1" customWidth="1"/>
    <col min="15" max="15" width="18.42578125" style="21" customWidth="1"/>
    <col min="16" max="16384" width="9.140625" style="18"/>
  </cols>
  <sheetData>
    <row r="1" spans="1:14" ht="15.75" x14ac:dyDescent="0.25">
      <c r="A1" s="111"/>
      <c r="B1" s="10" t="s">
        <v>104</v>
      </c>
      <c r="C1" s="10"/>
      <c r="D1" s="10"/>
      <c r="E1" s="10"/>
      <c r="F1" s="10"/>
      <c r="G1" s="10"/>
      <c r="H1" s="10"/>
      <c r="I1" s="11"/>
      <c r="J1" s="58"/>
      <c r="K1" s="11"/>
      <c r="L1" s="11"/>
      <c r="M1" s="21"/>
      <c r="N1" s="21"/>
    </row>
    <row r="2" spans="1:14" x14ac:dyDescent="0.25">
      <c r="A2" s="111"/>
      <c r="B2" s="12" t="s">
        <v>0</v>
      </c>
      <c r="C2" s="12"/>
      <c r="D2" s="12"/>
      <c r="E2" s="12"/>
      <c r="F2" s="12"/>
      <c r="G2" s="12"/>
      <c r="H2" s="12"/>
      <c r="I2" s="13"/>
      <c r="J2" s="15"/>
      <c r="K2" s="13"/>
      <c r="L2" s="13"/>
      <c r="M2" s="21"/>
      <c r="N2" s="21"/>
    </row>
    <row r="3" spans="1:14" x14ac:dyDescent="0.25">
      <c r="A3" s="111"/>
      <c r="B3" s="14" t="s">
        <v>5</v>
      </c>
      <c r="C3" s="14"/>
      <c r="D3" s="14"/>
      <c r="E3" s="14"/>
      <c r="F3" s="14"/>
      <c r="G3" s="14"/>
      <c r="H3" s="14"/>
      <c r="I3" s="13"/>
      <c r="J3" s="15"/>
      <c r="K3" s="13"/>
      <c r="L3" s="13"/>
      <c r="M3" s="21"/>
      <c r="N3" s="21"/>
    </row>
    <row r="4" spans="1:14" ht="15.75" x14ac:dyDescent="0.25">
      <c r="A4" s="111"/>
      <c r="B4" s="15" t="s">
        <v>6</v>
      </c>
      <c r="C4" s="15"/>
      <c r="D4" s="15"/>
      <c r="E4" s="15"/>
      <c r="F4" s="15"/>
      <c r="G4" s="15"/>
      <c r="H4" s="59"/>
      <c r="I4" s="15"/>
      <c r="J4" s="59"/>
      <c r="K4" s="13"/>
      <c r="L4" s="13"/>
      <c r="M4" s="21"/>
      <c r="N4" s="21"/>
    </row>
    <row r="5" spans="1:14" x14ac:dyDescent="0.25">
      <c r="A5" s="111"/>
      <c r="B5" s="15"/>
      <c r="C5" s="15"/>
      <c r="D5" s="15"/>
      <c r="E5" s="15"/>
      <c r="F5" s="15"/>
      <c r="G5" s="15"/>
      <c r="H5" s="15"/>
      <c r="I5" s="15"/>
      <c r="J5" s="15"/>
      <c r="K5" s="13"/>
      <c r="L5" s="13"/>
      <c r="M5" s="21"/>
      <c r="N5" s="21"/>
    </row>
    <row r="6" spans="1:14" ht="15.75" thickBot="1" x14ac:dyDescent="0.3">
      <c r="A6" s="21"/>
      <c r="B6" s="15"/>
      <c r="C6" s="15"/>
      <c r="D6" s="15"/>
      <c r="E6" s="15"/>
      <c r="F6" s="15"/>
      <c r="G6" s="15"/>
      <c r="H6" s="15"/>
      <c r="I6" s="15"/>
      <c r="J6" s="15"/>
      <c r="K6" s="13"/>
      <c r="L6" s="13"/>
      <c r="M6" s="21"/>
      <c r="N6" s="21"/>
    </row>
    <row r="7" spans="1:14" ht="15.75" thickBot="1" x14ac:dyDescent="0.3">
      <c r="A7" s="21"/>
      <c r="B7" s="195" t="s">
        <v>105</v>
      </c>
      <c r="C7" s="196"/>
      <c r="D7" s="196"/>
      <c r="E7" s="196"/>
      <c r="F7" s="196"/>
      <c r="G7" s="196"/>
      <c r="H7" s="196"/>
      <c r="I7" s="196"/>
      <c r="J7" s="196"/>
      <c r="K7" s="196"/>
      <c r="L7" s="197"/>
      <c r="M7" s="60"/>
      <c r="N7" s="60"/>
    </row>
    <row r="8" spans="1:14" ht="15.75" thickBot="1" x14ac:dyDescent="0.3">
      <c r="A8" s="21"/>
      <c r="B8" s="189" t="s">
        <v>88</v>
      </c>
      <c r="C8" s="190"/>
      <c r="D8" s="190"/>
      <c r="E8" s="190"/>
      <c r="F8" s="190"/>
      <c r="G8" s="191"/>
      <c r="H8" s="125"/>
      <c r="I8" s="198" t="s">
        <v>57</v>
      </c>
      <c r="J8" s="198"/>
      <c r="K8" s="198"/>
      <c r="L8" s="199"/>
      <c r="M8" s="21"/>
      <c r="N8" s="21"/>
    </row>
    <row r="9" spans="1:14" ht="15.75" customHeight="1" x14ac:dyDescent="0.25">
      <c r="A9" s="21"/>
      <c r="B9" s="128" t="s">
        <v>7</v>
      </c>
      <c r="C9" s="204" t="s">
        <v>59</v>
      </c>
      <c r="D9" s="200" t="s">
        <v>60</v>
      </c>
      <c r="E9" s="200" t="s">
        <v>86</v>
      </c>
      <c r="F9" s="202" t="s">
        <v>87</v>
      </c>
      <c r="G9" s="129" t="s">
        <v>1</v>
      </c>
      <c r="H9" s="130" t="s">
        <v>56</v>
      </c>
      <c r="I9" s="206" t="s">
        <v>59</v>
      </c>
      <c r="J9" s="200" t="s">
        <v>60</v>
      </c>
      <c r="K9" s="200" t="s">
        <v>86</v>
      </c>
      <c r="L9" s="202" t="s">
        <v>87</v>
      </c>
      <c r="M9" s="21"/>
      <c r="N9" s="21"/>
    </row>
    <row r="10" spans="1:14" ht="15.75" customHeight="1" x14ac:dyDescent="0.25">
      <c r="A10" s="21"/>
      <c r="B10" s="131" t="s">
        <v>58</v>
      </c>
      <c r="C10" s="205"/>
      <c r="D10" s="201"/>
      <c r="E10" s="201"/>
      <c r="F10" s="203"/>
      <c r="G10" s="132">
        <v>2014</v>
      </c>
      <c r="H10" s="132" t="s">
        <v>62</v>
      </c>
      <c r="I10" s="207"/>
      <c r="J10" s="201"/>
      <c r="K10" s="201"/>
      <c r="L10" s="203"/>
      <c r="M10" s="21"/>
      <c r="N10" s="21"/>
    </row>
    <row r="11" spans="1:14" x14ac:dyDescent="0.25">
      <c r="A11" s="21"/>
      <c r="B11" s="1" t="s">
        <v>31</v>
      </c>
      <c r="C11" s="61">
        <v>23264</v>
      </c>
      <c r="D11" s="61">
        <v>8081</v>
      </c>
      <c r="E11" s="61">
        <v>1146</v>
      </c>
      <c r="F11" s="61">
        <v>2907</v>
      </c>
      <c r="G11" s="63">
        <f t="shared" ref="G11:G30" si="0">SUM(C11:F11)</f>
        <v>35398</v>
      </c>
      <c r="H11" s="64" t="s">
        <v>81</v>
      </c>
      <c r="I11" s="65">
        <f t="shared" ref="I11:I31" si="1">C11/SUM(C11:F11)</f>
        <v>0.65721227187976727</v>
      </c>
      <c r="J11" s="65">
        <f t="shared" ref="J11:J31" si="2">D11/SUM(C11:F11)</f>
        <v>0.22828973388327023</v>
      </c>
      <c r="K11" s="65">
        <f t="shared" ref="K11:K32" si="3">E11/SUM(C11:F11)</f>
        <v>3.2374710435617834E-2</v>
      </c>
      <c r="L11" s="66">
        <f t="shared" ref="L11:L32" si="4">F11/SUM(C11:F11)</f>
        <v>8.2123283801344704E-2</v>
      </c>
      <c r="M11" s="21"/>
      <c r="N11" s="21"/>
    </row>
    <row r="12" spans="1:14" x14ac:dyDescent="0.25">
      <c r="A12" s="21"/>
      <c r="B12" s="1" t="s">
        <v>32</v>
      </c>
      <c r="C12" s="61">
        <v>12507</v>
      </c>
      <c r="D12" s="61">
        <v>4371</v>
      </c>
      <c r="E12" s="61">
        <v>191</v>
      </c>
      <c r="F12" s="61">
        <v>817</v>
      </c>
      <c r="G12" s="63">
        <f t="shared" si="0"/>
        <v>17886</v>
      </c>
      <c r="H12" s="64"/>
      <c r="I12" s="65">
        <f t="shared" si="1"/>
        <v>0.69926199261992616</v>
      </c>
      <c r="J12" s="65">
        <f t="shared" si="2"/>
        <v>0.2443810801744381</v>
      </c>
      <c r="K12" s="65">
        <f t="shared" si="3"/>
        <v>1.0678743151067874E-2</v>
      </c>
      <c r="L12" s="66">
        <f t="shared" si="4"/>
        <v>4.5678184054567819E-2</v>
      </c>
      <c r="M12" s="21"/>
      <c r="N12" s="21"/>
    </row>
    <row r="13" spans="1:14" x14ac:dyDescent="0.25">
      <c r="A13" s="21"/>
      <c r="B13" s="120" t="s">
        <v>33</v>
      </c>
      <c r="C13" s="61">
        <v>6589</v>
      </c>
      <c r="D13" s="61">
        <v>2164</v>
      </c>
      <c r="E13" s="61">
        <v>269</v>
      </c>
      <c r="F13" s="61">
        <v>1028</v>
      </c>
      <c r="G13" s="63">
        <f t="shared" si="0"/>
        <v>10050</v>
      </c>
      <c r="H13" s="64"/>
      <c r="I13" s="65">
        <f t="shared" si="1"/>
        <v>0.65562189054726372</v>
      </c>
      <c r="J13" s="65">
        <f t="shared" si="2"/>
        <v>0.2153233830845771</v>
      </c>
      <c r="K13" s="65">
        <f t="shared" si="3"/>
        <v>2.6766169154228855E-2</v>
      </c>
      <c r="L13" s="66">
        <f t="shared" si="4"/>
        <v>0.10228855721393035</v>
      </c>
      <c r="M13" s="21"/>
      <c r="N13" s="21"/>
    </row>
    <row r="14" spans="1:14" x14ac:dyDescent="0.25">
      <c r="A14" s="21"/>
      <c r="B14" s="1" t="s">
        <v>34</v>
      </c>
      <c r="C14" s="61">
        <v>7777</v>
      </c>
      <c r="D14" s="61">
        <v>301</v>
      </c>
      <c r="E14" s="61">
        <v>106</v>
      </c>
      <c r="F14" s="61">
        <v>186</v>
      </c>
      <c r="G14" s="63">
        <f t="shared" si="0"/>
        <v>8370</v>
      </c>
      <c r="H14" s="64"/>
      <c r="I14" s="65">
        <f t="shared" si="1"/>
        <v>0.92915173237753879</v>
      </c>
      <c r="J14" s="65">
        <f t="shared" si="2"/>
        <v>3.5961768219832733E-2</v>
      </c>
      <c r="K14" s="65">
        <f t="shared" si="3"/>
        <v>1.2664277180406212E-2</v>
      </c>
      <c r="L14" s="66">
        <f t="shared" si="4"/>
        <v>2.2222222222222223E-2</v>
      </c>
      <c r="M14" s="21"/>
      <c r="N14" s="21"/>
    </row>
    <row r="15" spans="1:14" x14ac:dyDescent="0.25">
      <c r="A15" s="21"/>
      <c r="B15" s="121" t="s">
        <v>52</v>
      </c>
      <c r="C15" s="61">
        <v>7783</v>
      </c>
      <c r="D15" s="61">
        <v>247</v>
      </c>
      <c r="E15" s="61">
        <v>16</v>
      </c>
      <c r="F15" s="61">
        <v>44</v>
      </c>
      <c r="G15" s="63">
        <f t="shared" si="0"/>
        <v>8090</v>
      </c>
      <c r="H15" s="64"/>
      <c r="I15" s="65">
        <f t="shared" si="1"/>
        <v>0.9620519159456119</v>
      </c>
      <c r="J15" s="65">
        <f t="shared" si="2"/>
        <v>3.0531520395550061E-2</v>
      </c>
      <c r="K15" s="65">
        <f t="shared" si="3"/>
        <v>1.977750309023486E-3</v>
      </c>
      <c r="L15" s="66">
        <f t="shared" si="4"/>
        <v>5.438813349814586E-3</v>
      </c>
      <c r="M15" s="21"/>
      <c r="N15" s="21"/>
    </row>
    <row r="16" spans="1:14" x14ac:dyDescent="0.25">
      <c r="A16" s="21"/>
      <c r="B16" s="1" t="s">
        <v>35</v>
      </c>
      <c r="C16" s="61">
        <v>3951</v>
      </c>
      <c r="D16" s="61">
        <v>1168</v>
      </c>
      <c r="E16" s="61">
        <v>1293</v>
      </c>
      <c r="F16" s="61">
        <v>660</v>
      </c>
      <c r="G16" s="63">
        <f t="shared" si="0"/>
        <v>7072</v>
      </c>
      <c r="H16" s="64"/>
      <c r="I16" s="65">
        <f t="shared" si="1"/>
        <v>0.55868212669683259</v>
      </c>
      <c r="J16" s="65">
        <f t="shared" si="2"/>
        <v>0.16515837104072398</v>
      </c>
      <c r="K16" s="65">
        <f t="shared" si="3"/>
        <v>0.18283371040723981</v>
      </c>
      <c r="L16" s="66">
        <f t="shared" si="4"/>
        <v>9.3325791855203621E-2</v>
      </c>
      <c r="M16" s="21"/>
      <c r="N16" s="21"/>
    </row>
    <row r="17" spans="1:14" x14ac:dyDescent="0.25">
      <c r="A17" s="21"/>
      <c r="B17" s="1" t="s">
        <v>36</v>
      </c>
      <c r="C17" s="61">
        <v>5458</v>
      </c>
      <c r="D17" s="61">
        <v>50</v>
      </c>
      <c r="E17" s="61">
        <v>36</v>
      </c>
      <c r="F17" s="61">
        <v>771</v>
      </c>
      <c r="G17" s="63">
        <f t="shared" si="0"/>
        <v>6315</v>
      </c>
      <c r="H17" s="64"/>
      <c r="I17" s="65">
        <f t="shared" si="1"/>
        <v>0.86429136975455267</v>
      </c>
      <c r="J17" s="65">
        <f t="shared" si="2"/>
        <v>7.91765637371338E-3</v>
      </c>
      <c r="K17" s="65">
        <f t="shared" si="3"/>
        <v>5.7007125890736346E-3</v>
      </c>
      <c r="L17" s="66">
        <f t="shared" si="4"/>
        <v>0.12209026128266033</v>
      </c>
      <c r="M17" s="21"/>
      <c r="N17" s="21"/>
    </row>
    <row r="18" spans="1:14" x14ac:dyDescent="0.25">
      <c r="A18" s="21"/>
      <c r="B18" s="1" t="s">
        <v>37</v>
      </c>
      <c r="C18" s="61">
        <v>4700</v>
      </c>
      <c r="D18" s="61">
        <v>8</v>
      </c>
      <c r="E18" s="61">
        <v>31</v>
      </c>
      <c r="F18" s="61">
        <v>298</v>
      </c>
      <c r="G18" s="63">
        <f t="shared" si="0"/>
        <v>5037</v>
      </c>
      <c r="H18" s="64"/>
      <c r="I18" s="65">
        <f t="shared" si="1"/>
        <v>0.93309509628747267</v>
      </c>
      <c r="J18" s="65">
        <f t="shared" si="2"/>
        <v>1.5882469724042088E-3</v>
      </c>
      <c r="K18" s="65">
        <f t="shared" si="3"/>
        <v>6.1544570180663092E-3</v>
      </c>
      <c r="L18" s="66">
        <f t="shared" si="4"/>
        <v>5.9162199722056781E-2</v>
      </c>
      <c r="M18" s="21"/>
      <c r="N18" s="21"/>
    </row>
    <row r="19" spans="1:14" x14ac:dyDescent="0.25">
      <c r="A19" s="21"/>
      <c r="B19" s="1" t="s">
        <v>38</v>
      </c>
      <c r="C19" s="61">
        <v>4336</v>
      </c>
      <c r="D19" s="61">
        <v>47</v>
      </c>
      <c r="E19" s="61">
        <v>34</v>
      </c>
      <c r="F19" s="61">
        <v>332</v>
      </c>
      <c r="G19" s="63">
        <f t="shared" si="0"/>
        <v>4749</v>
      </c>
      <c r="H19" s="64"/>
      <c r="I19" s="65">
        <f t="shared" si="1"/>
        <v>0.91303432301537168</v>
      </c>
      <c r="J19" s="65">
        <f t="shared" si="2"/>
        <v>9.8968203832385769E-3</v>
      </c>
      <c r="K19" s="65">
        <f t="shared" si="3"/>
        <v>7.1594019793640769E-3</v>
      </c>
      <c r="L19" s="66">
        <f t="shared" si="4"/>
        <v>6.9909454622025691E-2</v>
      </c>
      <c r="M19" s="21"/>
      <c r="N19" s="21"/>
    </row>
    <row r="20" spans="1:14" x14ac:dyDescent="0.25">
      <c r="A20" s="21"/>
      <c r="B20" s="1" t="s">
        <v>39</v>
      </c>
      <c r="C20" s="61">
        <v>4354</v>
      </c>
      <c r="D20" s="61">
        <v>31</v>
      </c>
      <c r="E20" s="61">
        <v>20</v>
      </c>
      <c r="F20" s="61">
        <v>275</v>
      </c>
      <c r="G20" s="63">
        <f t="shared" si="0"/>
        <v>4680</v>
      </c>
      <c r="H20" s="64"/>
      <c r="I20" s="65">
        <f t="shared" si="1"/>
        <v>0.93034188034188037</v>
      </c>
      <c r="J20" s="65">
        <f t="shared" si="2"/>
        <v>6.6239316239316238E-3</v>
      </c>
      <c r="K20" s="65">
        <f t="shared" si="3"/>
        <v>4.2735042735042739E-3</v>
      </c>
      <c r="L20" s="66">
        <f t="shared" si="4"/>
        <v>5.876068376068376E-2</v>
      </c>
      <c r="M20" s="21"/>
      <c r="N20" s="21"/>
    </row>
    <row r="21" spans="1:14" x14ac:dyDescent="0.25">
      <c r="A21" s="21"/>
      <c r="B21" s="1" t="s">
        <v>40</v>
      </c>
      <c r="C21" s="61">
        <v>3286</v>
      </c>
      <c r="D21" s="61">
        <v>133</v>
      </c>
      <c r="E21" s="61">
        <v>36</v>
      </c>
      <c r="F21" s="61">
        <v>207</v>
      </c>
      <c r="G21" s="63">
        <f t="shared" si="0"/>
        <v>3662</v>
      </c>
      <c r="H21" s="64"/>
      <c r="I21" s="65">
        <f t="shared" si="1"/>
        <v>0.89732386673948661</v>
      </c>
      <c r="J21" s="65">
        <f t="shared" si="2"/>
        <v>3.6318951392681598E-2</v>
      </c>
      <c r="K21" s="65">
        <f t="shared" si="3"/>
        <v>9.8306936100491533E-3</v>
      </c>
      <c r="L21" s="66">
        <f t="shared" si="4"/>
        <v>5.6526488257782635E-2</v>
      </c>
      <c r="M21" s="21"/>
      <c r="N21" s="21"/>
    </row>
    <row r="22" spans="1:14" x14ac:dyDescent="0.25">
      <c r="A22" s="21"/>
      <c r="B22" s="1" t="s">
        <v>41</v>
      </c>
      <c r="C22" s="61">
        <v>2814</v>
      </c>
      <c r="D22" s="61">
        <v>151</v>
      </c>
      <c r="E22" s="61">
        <v>10</v>
      </c>
      <c r="F22" s="61">
        <v>48</v>
      </c>
      <c r="G22" s="63">
        <f t="shared" si="0"/>
        <v>3023</v>
      </c>
      <c r="H22" s="64"/>
      <c r="I22" s="65">
        <f t="shared" si="1"/>
        <v>0.93086338074760167</v>
      </c>
      <c r="J22" s="65">
        <f t="shared" si="2"/>
        <v>4.9950380416804496E-2</v>
      </c>
      <c r="K22" s="65">
        <f t="shared" si="3"/>
        <v>3.3079722130334105E-3</v>
      </c>
      <c r="L22" s="66">
        <f t="shared" si="4"/>
        <v>1.587826662256037E-2</v>
      </c>
      <c r="M22" s="21"/>
      <c r="N22" s="21"/>
    </row>
    <row r="23" spans="1:14" x14ac:dyDescent="0.25">
      <c r="A23" s="21"/>
      <c r="B23" s="1" t="s">
        <v>42</v>
      </c>
      <c r="C23" s="67">
        <v>2404</v>
      </c>
      <c r="D23" s="67">
        <v>251</v>
      </c>
      <c r="E23" s="67">
        <v>20</v>
      </c>
      <c r="F23" s="67">
        <v>207</v>
      </c>
      <c r="G23" s="63">
        <f t="shared" si="0"/>
        <v>2882</v>
      </c>
      <c r="H23" s="64"/>
      <c r="I23" s="65">
        <f t="shared" si="1"/>
        <v>0.83414295628036084</v>
      </c>
      <c r="J23" s="65">
        <f t="shared" si="2"/>
        <v>8.7092297015961134E-2</v>
      </c>
      <c r="K23" s="65">
        <f t="shared" si="3"/>
        <v>6.939625260235947E-3</v>
      </c>
      <c r="L23" s="66">
        <f t="shared" si="4"/>
        <v>7.1825121443442053E-2</v>
      </c>
      <c r="M23" s="9"/>
      <c r="N23" s="21"/>
    </row>
    <row r="24" spans="1:14" x14ac:dyDescent="0.25">
      <c r="A24" s="21"/>
      <c r="B24" s="1" t="s">
        <v>43</v>
      </c>
      <c r="C24" s="61">
        <v>1757</v>
      </c>
      <c r="D24" s="61">
        <v>575</v>
      </c>
      <c r="E24" s="61">
        <v>28</v>
      </c>
      <c r="F24" s="61">
        <v>71</v>
      </c>
      <c r="G24" s="63">
        <f t="shared" si="0"/>
        <v>2431</v>
      </c>
      <c r="H24" s="64"/>
      <c r="I24" s="65">
        <f t="shared" si="1"/>
        <v>0.72274784039489925</v>
      </c>
      <c r="J24" s="65">
        <f t="shared" si="2"/>
        <v>0.23652817770464829</v>
      </c>
      <c r="K24" s="65">
        <f t="shared" si="3"/>
        <v>1.1517893870835048E-2</v>
      </c>
      <c r="L24" s="66">
        <f t="shared" si="4"/>
        <v>2.9206088029617442E-2</v>
      </c>
      <c r="M24" s="21"/>
      <c r="N24" s="21"/>
    </row>
    <row r="25" spans="1:14" x14ac:dyDescent="0.25">
      <c r="A25" s="21"/>
      <c r="B25" s="1" t="s">
        <v>47</v>
      </c>
      <c r="C25" s="61">
        <v>677</v>
      </c>
      <c r="D25" s="61">
        <v>14</v>
      </c>
      <c r="E25" s="61">
        <v>15</v>
      </c>
      <c r="F25" s="61">
        <v>1359</v>
      </c>
      <c r="G25" s="63">
        <f t="shared" si="0"/>
        <v>2065</v>
      </c>
      <c r="H25" s="68"/>
      <c r="I25" s="65">
        <f t="shared" si="1"/>
        <v>0.32784503631961259</v>
      </c>
      <c r="J25" s="65">
        <f t="shared" si="2"/>
        <v>6.7796610169491523E-3</v>
      </c>
      <c r="K25" s="65">
        <f t="shared" si="3"/>
        <v>7.2639225181598066E-3</v>
      </c>
      <c r="L25" s="66">
        <f t="shared" si="4"/>
        <v>0.65811138014527848</v>
      </c>
      <c r="M25" s="21"/>
      <c r="N25" s="21"/>
    </row>
    <row r="26" spans="1:14" x14ac:dyDescent="0.25">
      <c r="A26" s="21"/>
      <c r="B26" s="1" t="s">
        <v>44</v>
      </c>
      <c r="C26" s="61">
        <v>1745</v>
      </c>
      <c r="D26" s="61">
        <v>28</v>
      </c>
      <c r="E26" s="61">
        <v>3</v>
      </c>
      <c r="F26" s="61">
        <v>34</v>
      </c>
      <c r="G26" s="63">
        <f t="shared" si="0"/>
        <v>1810</v>
      </c>
      <c r="H26" s="64"/>
      <c r="I26" s="65">
        <f t="shared" si="1"/>
        <v>0.96408839779005528</v>
      </c>
      <c r="J26" s="65">
        <f t="shared" si="2"/>
        <v>1.5469613259668509E-2</v>
      </c>
      <c r="K26" s="65">
        <f t="shared" si="3"/>
        <v>1.6574585635359116E-3</v>
      </c>
      <c r="L26" s="66">
        <f t="shared" si="4"/>
        <v>1.8784530386740331E-2</v>
      </c>
      <c r="M26" s="21"/>
      <c r="N26" s="9"/>
    </row>
    <row r="27" spans="1:14" x14ac:dyDescent="0.25">
      <c r="A27" s="21"/>
      <c r="B27" s="1" t="s">
        <v>46</v>
      </c>
      <c r="C27" s="61">
        <v>1481</v>
      </c>
      <c r="D27" s="61">
        <v>18</v>
      </c>
      <c r="E27" s="61">
        <v>12</v>
      </c>
      <c r="F27" s="61">
        <v>173</v>
      </c>
      <c r="G27" s="63">
        <f t="shared" si="0"/>
        <v>1684</v>
      </c>
      <c r="H27" s="64"/>
      <c r="I27" s="65">
        <f t="shared" si="1"/>
        <v>0.87945368171021376</v>
      </c>
      <c r="J27" s="65">
        <f t="shared" si="2"/>
        <v>1.0688836104513063E-2</v>
      </c>
      <c r="K27" s="65">
        <f t="shared" si="3"/>
        <v>7.1258907363420431E-3</v>
      </c>
      <c r="L27" s="66">
        <f t="shared" si="4"/>
        <v>0.10273159144893111</v>
      </c>
      <c r="M27" s="9"/>
      <c r="N27" s="9"/>
    </row>
    <row r="28" spans="1:14" x14ac:dyDescent="0.25">
      <c r="A28" s="21"/>
      <c r="B28" s="1" t="s">
        <v>45</v>
      </c>
      <c r="C28" s="67">
        <v>867</v>
      </c>
      <c r="D28" s="67">
        <v>296</v>
      </c>
      <c r="E28" s="67">
        <v>173</v>
      </c>
      <c r="F28" s="67">
        <v>250</v>
      </c>
      <c r="G28" s="63">
        <f t="shared" si="0"/>
        <v>1586</v>
      </c>
      <c r="H28" s="64"/>
      <c r="I28" s="65">
        <f t="shared" si="1"/>
        <v>0.54665825977301385</v>
      </c>
      <c r="J28" s="65">
        <f t="shared" si="2"/>
        <v>0.18663303909205547</v>
      </c>
      <c r="K28" s="65">
        <f t="shared" si="3"/>
        <v>0.10907944514501891</v>
      </c>
      <c r="L28" s="66">
        <f t="shared" si="4"/>
        <v>0.15762925598991173</v>
      </c>
      <c r="M28" s="21"/>
      <c r="N28" s="9"/>
    </row>
    <row r="29" spans="1:14" x14ac:dyDescent="0.25">
      <c r="A29" s="21"/>
      <c r="B29" s="1" t="s">
        <v>48</v>
      </c>
      <c r="C29" s="61">
        <v>623</v>
      </c>
      <c r="D29" s="61">
        <v>135</v>
      </c>
      <c r="E29" s="61">
        <v>114</v>
      </c>
      <c r="F29" s="61">
        <v>90</v>
      </c>
      <c r="G29" s="63">
        <f t="shared" si="0"/>
        <v>962</v>
      </c>
      <c r="H29" s="64"/>
      <c r="I29" s="65">
        <f t="shared" si="1"/>
        <v>0.64760914760914756</v>
      </c>
      <c r="J29" s="65">
        <f t="shared" si="2"/>
        <v>0.14033264033264034</v>
      </c>
      <c r="K29" s="65">
        <f t="shared" si="3"/>
        <v>0.11850311850311851</v>
      </c>
      <c r="L29" s="66">
        <f t="shared" si="4"/>
        <v>9.355509355509356E-2</v>
      </c>
      <c r="M29" s="21"/>
      <c r="N29" s="21"/>
    </row>
    <row r="30" spans="1:14" x14ac:dyDescent="0.25">
      <c r="A30" s="21"/>
      <c r="B30" s="1" t="s">
        <v>49</v>
      </c>
      <c r="C30" s="61">
        <v>653</v>
      </c>
      <c r="D30" s="61">
        <v>7</v>
      </c>
      <c r="E30" s="61">
        <v>2</v>
      </c>
      <c r="F30" s="61">
        <v>22</v>
      </c>
      <c r="G30" s="63">
        <f t="shared" si="0"/>
        <v>684</v>
      </c>
      <c r="H30" s="64"/>
      <c r="I30" s="65">
        <f t="shared" si="1"/>
        <v>0.95467836257309946</v>
      </c>
      <c r="J30" s="65">
        <f t="shared" si="2"/>
        <v>1.023391812865497E-2</v>
      </c>
      <c r="K30" s="65">
        <f t="shared" si="3"/>
        <v>2.9239766081871343E-3</v>
      </c>
      <c r="L30" s="66">
        <f t="shared" si="4"/>
        <v>3.2163742690058478E-2</v>
      </c>
      <c r="M30" s="21"/>
      <c r="N30" s="21"/>
    </row>
    <row r="31" spans="1:14" x14ac:dyDescent="0.25">
      <c r="A31" s="21"/>
      <c r="B31" s="1" t="s">
        <v>51</v>
      </c>
      <c r="C31" s="61">
        <f>C32-SUM(C11:C30)</f>
        <v>2973</v>
      </c>
      <c r="D31" s="61">
        <f>D32-SUM(D11:D30)</f>
        <v>322</v>
      </c>
      <c r="E31" s="61">
        <f>E32-SUM(E11:E30)</f>
        <v>76</v>
      </c>
      <c r="F31" s="61">
        <f>F32-SUM(F11:F30)</f>
        <v>264</v>
      </c>
      <c r="G31" s="63">
        <f t="shared" ref="G31:G32" si="5">SUM(C31:F31)</f>
        <v>3635</v>
      </c>
      <c r="H31" s="64"/>
      <c r="I31" s="65">
        <f t="shared" si="1"/>
        <v>0.81788170563961482</v>
      </c>
      <c r="J31" s="65">
        <f t="shared" si="2"/>
        <v>8.8583218707015132E-2</v>
      </c>
      <c r="K31" s="65">
        <f t="shared" si="3"/>
        <v>2.0907840440165061E-2</v>
      </c>
      <c r="L31" s="66">
        <f t="shared" si="4"/>
        <v>7.2627235213204952E-2</v>
      </c>
      <c r="M31" s="21"/>
      <c r="N31" s="21"/>
    </row>
    <row r="32" spans="1:14" ht="15.75" thickBot="1" x14ac:dyDescent="0.3">
      <c r="A32" s="21"/>
      <c r="B32" s="122" t="s">
        <v>1</v>
      </c>
      <c r="C32" s="80">
        <v>99999</v>
      </c>
      <c r="D32" s="80">
        <v>18398</v>
      </c>
      <c r="E32" s="80">
        <v>3631</v>
      </c>
      <c r="F32" s="81">
        <v>10043</v>
      </c>
      <c r="G32" s="82">
        <f t="shared" si="5"/>
        <v>132071</v>
      </c>
      <c r="H32" s="88" t="s">
        <v>81</v>
      </c>
      <c r="I32" s="83">
        <f t="shared" ref="I32" si="6">C32/SUM(C32:F32)</f>
        <v>0.75716092101975452</v>
      </c>
      <c r="J32" s="83">
        <f t="shared" ref="J32" si="7">D32/SUM(C32:F32)</f>
        <v>0.13930385928780731</v>
      </c>
      <c r="K32" s="83">
        <f t="shared" si="3"/>
        <v>2.7492787970106989E-2</v>
      </c>
      <c r="L32" s="84">
        <f t="shared" si="4"/>
        <v>7.6042431722331175E-2</v>
      </c>
      <c r="M32" s="21"/>
      <c r="N32" s="21"/>
    </row>
    <row r="33" spans="1:14" x14ac:dyDescent="0.25">
      <c r="A33" s="21"/>
      <c r="B33" s="69"/>
      <c r="C33" s="70"/>
      <c r="D33" s="70"/>
      <c r="E33" s="70"/>
      <c r="F33" s="70"/>
      <c r="G33" s="71"/>
      <c r="H33" s="72"/>
      <c r="I33" s="73"/>
      <c r="J33" s="73"/>
      <c r="K33" s="73"/>
      <c r="L33" s="73"/>
      <c r="M33" s="21"/>
      <c r="N33" s="21"/>
    </row>
    <row r="34" spans="1:14" ht="15.75" thickBot="1" x14ac:dyDescent="0.3">
      <c r="A34" s="21"/>
      <c r="B34" s="47"/>
      <c r="C34" s="74"/>
      <c r="D34" s="74"/>
      <c r="E34" s="74"/>
      <c r="F34" s="74"/>
      <c r="G34" s="16"/>
      <c r="H34" s="75"/>
      <c r="I34" s="76"/>
      <c r="J34" s="76"/>
      <c r="K34" s="76"/>
      <c r="L34" s="76"/>
      <c r="M34" s="21"/>
      <c r="N34" s="21"/>
    </row>
    <row r="35" spans="1:14" ht="15.75" thickBot="1" x14ac:dyDescent="0.3">
      <c r="A35" s="21"/>
      <c r="B35" s="195" t="s">
        <v>106</v>
      </c>
      <c r="C35" s="196"/>
      <c r="D35" s="196"/>
      <c r="E35" s="196"/>
      <c r="F35" s="196"/>
      <c r="G35" s="196"/>
      <c r="H35" s="196"/>
      <c r="I35" s="196"/>
      <c r="J35" s="196"/>
      <c r="K35" s="196"/>
      <c r="L35" s="197"/>
      <c r="M35" s="21"/>
      <c r="N35" s="21"/>
    </row>
    <row r="36" spans="1:14" ht="15.75" thickBot="1" x14ac:dyDescent="0.3">
      <c r="A36" s="21"/>
      <c r="B36" s="192" t="s">
        <v>8</v>
      </c>
      <c r="C36" s="193"/>
      <c r="D36" s="193"/>
      <c r="E36" s="193"/>
      <c r="F36" s="193"/>
      <c r="G36" s="194"/>
      <c r="H36" s="126"/>
      <c r="I36" s="193" t="s">
        <v>57</v>
      </c>
      <c r="J36" s="193"/>
      <c r="K36" s="193"/>
      <c r="L36" s="194"/>
      <c r="M36" s="21"/>
      <c r="N36" s="21"/>
    </row>
    <row r="37" spans="1:14" ht="35.25" customHeight="1" x14ac:dyDescent="0.25">
      <c r="A37" s="21"/>
      <c r="B37" s="127" t="s">
        <v>65</v>
      </c>
      <c r="C37" s="133" t="s">
        <v>59</v>
      </c>
      <c r="D37" s="123" t="s">
        <v>60</v>
      </c>
      <c r="E37" s="123" t="s">
        <v>61</v>
      </c>
      <c r="F37" s="123" t="s">
        <v>87</v>
      </c>
      <c r="G37" s="134" t="s">
        <v>89</v>
      </c>
      <c r="H37" s="134" t="s">
        <v>90</v>
      </c>
      <c r="I37" s="124" t="s">
        <v>59</v>
      </c>
      <c r="J37" s="123" t="s">
        <v>60</v>
      </c>
      <c r="K37" s="123" t="s">
        <v>86</v>
      </c>
      <c r="L37" s="135" t="s">
        <v>87</v>
      </c>
      <c r="M37" s="21"/>
      <c r="N37" s="21"/>
    </row>
    <row r="38" spans="1:14" x14ac:dyDescent="0.25">
      <c r="A38" s="21"/>
      <c r="B38" s="77" t="s">
        <v>54</v>
      </c>
      <c r="C38" s="61">
        <v>25155</v>
      </c>
      <c r="D38" s="61">
        <v>6203</v>
      </c>
      <c r="E38" s="61">
        <v>10020</v>
      </c>
      <c r="F38" s="62">
        <v>945</v>
      </c>
      <c r="G38" s="63">
        <v>42323</v>
      </c>
      <c r="H38" s="64" t="s">
        <v>63</v>
      </c>
      <c r="I38" s="65">
        <v>0.5943576778583749</v>
      </c>
      <c r="J38" s="65">
        <v>0.14656333435720531</v>
      </c>
      <c r="K38" s="65">
        <v>0.23675070292748623</v>
      </c>
      <c r="L38" s="66">
        <v>2.2328284856933583E-2</v>
      </c>
      <c r="M38" s="21"/>
      <c r="N38" s="21"/>
    </row>
    <row r="39" spans="1:14" ht="14.25" customHeight="1" x14ac:dyDescent="0.25">
      <c r="A39" s="21"/>
      <c r="B39" s="77" t="s">
        <v>31</v>
      </c>
      <c r="C39" s="61">
        <v>24061</v>
      </c>
      <c r="D39" s="61">
        <v>6076</v>
      </c>
      <c r="E39" s="61">
        <v>798</v>
      </c>
      <c r="F39" s="61">
        <v>3394</v>
      </c>
      <c r="G39" s="63">
        <v>34329</v>
      </c>
      <c r="H39" s="68"/>
      <c r="I39" s="65">
        <v>0.70089428762853567</v>
      </c>
      <c r="J39" s="65">
        <v>0.17699321273558799</v>
      </c>
      <c r="K39" s="65">
        <v>2.324565236389059E-2</v>
      </c>
      <c r="L39" s="66">
        <v>9.8866847271985789E-2</v>
      </c>
      <c r="M39" s="21"/>
      <c r="N39" s="21"/>
    </row>
    <row r="40" spans="1:14" x14ac:dyDescent="0.25">
      <c r="A40" s="21"/>
      <c r="B40" s="77" t="s">
        <v>38</v>
      </c>
      <c r="C40" s="61">
        <v>9382</v>
      </c>
      <c r="D40" s="61">
        <v>27</v>
      </c>
      <c r="E40" s="61">
        <v>46</v>
      </c>
      <c r="F40" s="61">
        <v>483</v>
      </c>
      <c r="G40" s="63">
        <v>9938</v>
      </c>
      <c r="H40" s="64"/>
      <c r="I40" s="65">
        <v>0.94405312940229424</v>
      </c>
      <c r="J40" s="65">
        <v>2.7168444355001008E-3</v>
      </c>
      <c r="K40" s="65">
        <v>4.6286979271483192E-3</v>
      </c>
      <c r="L40" s="66">
        <v>4.8601328235057355E-2</v>
      </c>
      <c r="M40" s="21"/>
      <c r="N40" s="21"/>
    </row>
    <row r="41" spans="1:14" x14ac:dyDescent="0.25">
      <c r="A41" s="21"/>
      <c r="B41" s="77" t="s">
        <v>32</v>
      </c>
      <c r="C41" s="61">
        <v>6989</v>
      </c>
      <c r="D41" s="61">
        <v>1454</v>
      </c>
      <c r="E41" s="61">
        <v>96</v>
      </c>
      <c r="F41" s="61">
        <v>461</v>
      </c>
      <c r="G41" s="63">
        <v>9000</v>
      </c>
      <c r="H41" s="64"/>
      <c r="I41" s="65">
        <v>0.77655555555555555</v>
      </c>
      <c r="J41" s="65">
        <v>0.16155555555555556</v>
      </c>
      <c r="K41" s="65">
        <v>1.0666666666666666E-2</v>
      </c>
      <c r="L41" s="66">
        <v>5.1222222222222225E-2</v>
      </c>
      <c r="M41" s="21"/>
      <c r="N41" s="21"/>
    </row>
    <row r="42" spans="1:14" x14ac:dyDescent="0.25">
      <c r="A42" s="21"/>
      <c r="B42" s="77" t="s">
        <v>36</v>
      </c>
      <c r="C42" s="61">
        <v>7409</v>
      </c>
      <c r="D42" s="61">
        <v>28</v>
      </c>
      <c r="E42" s="61">
        <v>62</v>
      </c>
      <c r="F42" s="61">
        <v>1208</v>
      </c>
      <c r="G42" s="63">
        <v>8707</v>
      </c>
      <c r="H42" s="64"/>
      <c r="I42" s="65">
        <v>0.85092454347077062</v>
      </c>
      <c r="J42" s="65">
        <v>3.2158033765935456E-3</v>
      </c>
      <c r="K42" s="65">
        <v>7.1207074767428505E-3</v>
      </c>
      <c r="L42" s="66">
        <v>0.13873894567589296</v>
      </c>
      <c r="M42" s="21"/>
      <c r="N42" s="21"/>
    </row>
    <row r="43" spans="1:14" x14ac:dyDescent="0.25">
      <c r="A43" s="21"/>
      <c r="B43" s="77" t="s">
        <v>33</v>
      </c>
      <c r="C43" s="61">
        <v>3010</v>
      </c>
      <c r="D43" s="61">
        <v>1104</v>
      </c>
      <c r="E43" s="61">
        <v>161</v>
      </c>
      <c r="F43" s="61">
        <v>1481</v>
      </c>
      <c r="G43" s="63">
        <v>5756</v>
      </c>
      <c r="H43" s="64"/>
      <c r="I43" s="65">
        <v>0.52293259207783183</v>
      </c>
      <c r="J43" s="65">
        <v>0.19179986101459348</v>
      </c>
      <c r="K43" s="65">
        <v>2.7970813064628213E-2</v>
      </c>
      <c r="L43" s="66">
        <v>0.25729673384294649</v>
      </c>
      <c r="M43" s="21"/>
      <c r="N43" s="21"/>
    </row>
    <row r="44" spans="1:14" x14ac:dyDescent="0.25">
      <c r="A44" s="21"/>
      <c r="B44" s="77" t="s">
        <v>47</v>
      </c>
      <c r="C44" s="61">
        <v>2046</v>
      </c>
      <c r="D44" s="61">
        <v>14</v>
      </c>
      <c r="E44" s="61">
        <v>28</v>
      </c>
      <c r="F44" s="61">
        <v>2007</v>
      </c>
      <c r="G44" s="63">
        <v>4095</v>
      </c>
      <c r="H44" s="64"/>
      <c r="I44" s="65">
        <v>0.49963369963369964</v>
      </c>
      <c r="J44" s="65">
        <v>3.4188034188034188E-3</v>
      </c>
      <c r="K44" s="65">
        <v>6.8376068376068376E-3</v>
      </c>
      <c r="L44" s="66">
        <v>0.49010989010989009</v>
      </c>
      <c r="M44" s="21"/>
      <c r="N44" s="21"/>
    </row>
    <row r="45" spans="1:14" x14ac:dyDescent="0.25">
      <c r="A45" s="21"/>
      <c r="B45" s="1" t="s">
        <v>45</v>
      </c>
      <c r="C45" s="61">
        <v>3413</v>
      </c>
      <c r="D45" s="61">
        <v>1035</v>
      </c>
      <c r="E45" s="61">
        <v>1139</v>
      </c>
      <c r="F45" s="61">
        <v>495</v>
      </c>
      <c r="G45" s="63">
        <v>6082</v>
      </c>
      <c r="H45" s="64"/>
      <c r="I45" s="65">
        <v>0.56116409075961859</v>
      </c>
      <c r="J45" s="65">
        <v>0.17017428477474514</v>
      </c>
      <c r="K45" s="65">
        <v>0.18727392305162777</v>
      </c>
      <c r="L45" s="66">
        <v>8.1387701414008556E-2</v>
      </c>
      <c r="M45" s="21"/>
      <c r="N45" s="21"/>
    </row>
    <row r="46" spans="1:14" x14ac:dyDescent="0.25">
      <c r="A46" s="21"/>
      <c r="B46" s="77" t="s">
        <v>44</v>
      </c>
      <c r="C46" s="61">
        <v>3412</v>
      </c>
      <c r="D46" s="61">
        <v>51</v>
      </c>
      <c r="E46" s="61">
        <v>38</v>
      </c>
      <c r="F46" s="61">
        <v>35</v>
      </c>
      <c r="G46" s="63">
        <v>3536</v>
      </c>
      <c r="H46" s="64"/>
      <c r="I46" s="65">
        <v>0.96493212669683259</v>
      </c>
      <c r="J46" s="65">
        <v>1.4423076923076924E-2</v>
      </c>
      <c r="K46" s="65">
        <v>1.0746606334841629E-2</v>
      </c>
      <c r="L46" s="66">
        <v>9.8981900452488683E-3</v>
      </c>
      <c r="M46" s="21"/>
      <c r="N46" s="21"/>
    </row>
    <row r="47" spans="1:14" x14ac:dyDescent="0.25">
      <c r="A47" s="21"/>
      <c r="B47" s="78" t="s">
        <v>39</v>
      </c>
      <c r="C47" s="67">
        <v>4590</v>
      </c>
      <c r="D47" s="67">
        <v>18</v>
      </c>
      <c r="E47" s="67">
        <v>29</v>
      </c>
      <c r="F47" s="67">
        <v>326</v>
      </c>
      <c r="G47" s="63">
        <v>4963</v>
      </c>
      <c r="H47" s="64"/>
      <c r="I47" s="65">
        <v>0.92484384444892198</v>
      </c>
      <c r="J47" s="65">
        <v>3.6268386056820473E-3</v>
      </c>
      <c r="K47" s="65">
        <v>5.8432399758210759E-3</v>
      </c>
      <c r="L47" s="66">
        <v>6.5686076969574847E-2</v>
      </c>
      <c r="M47" s="21"/>
      <c r="N47" s="21"/>
    </row>
    <row r="48" spans="1:14" x14ac:dyDescent="0.25">
      <c r="A48" s="21"/>
      <c r="B48" s="1" t="s">
        <v>37</v>
      </c>
      <c r="C48" s="61">
        <v>4156</v>
      </c>
      <c r="D48" s="61">
        <v>10</v>
      </c>
      <c r="E48" s="61">
        <v>12</v>
      </c>
      <c r="F48" s="61">
        <v>208</v>
      </c>
      <c r="G48" s="63">
        <v>4386</v>
      </c>
      <c r="H48" s="64"/>
      <c r="I48" s="65">
        <v>0.94756041951664383</v>
      </c>
      <c r="J48" s="65">
        <v>2.2799817601459188E-3</v>
      </c>
      <c r="K48" s="65">
        <v>2.7359781121751026E-3</v>
      </c>
      <c r="L48" s="66">
        <v>4.7423620611035111E-2</v>
      </c>
      <c r="M48" s="21"/>
      <c r="N48" s="21"/>
    </row>
    <row r="49" spans="1:14" x14ac:dyDescent="0.25">
      <c r="A49" s="21"/>
      <c r="B49" s="1" t="s">
        <v>34</v>
      </c>
      <c r="C49" s="61">
        <v>2876</v>
      </c>
      <c r="D49" s="61">
        <v>108</v>
      </c>
      <c r="E49" s="61">
        <v>58</v>
      </c>
      <c r="F49" s="61">
        <v>97</v>
      </c>
      <c r="G49" s="63">
        <v>3139</v>
      </c>
      <c r="H49" s="64"/>
      <c r="I49" s="65">
        <v>0.91621535520866515</v>
      </c>
      <c r="J49" s="65">
        <v>3.4405861739407455E-2</v>
      </c>
      <c r="K49" s="65">
        <v>1.8477222045237336E-2</v>
      </c>
      <c r="L49" s="66">
        <v>3.0901561006690028E-2</v>
      </c>
      <c r="M49" s="21"/>
      <c r="N49" s="21"/>
    </row>
    <row r="50" spans="1:14" x14ac:dyDescent="0.25">
      <c r="A50" s="21"/>
      <c r="B50" s="77" t="s">
        <v>41</v>
      </c>
      <c r="C50" s="61">
        <v>2344</v>
      </c>
      <c r="D50" s="61">
        <v>64</v>
      </c>
      <c r="E50" s="61">
        <v>8</v>
      </c>
      <c r="F50" s="61">
        <v>61</v>
      </c>
      <c r="G50" s="63">
        <v>2477</v>
      </c>
      <c r="H50" s="64"/>
      <c r="I50" s="65">
        <v>0.94630601534113845</v>
      </c>
      <c r="J50" s="65">
        <v>2.5837706903512312E-2</v>
      </c>
      <c r="K50" s="65">
        <v>3.229713362939039E-3</v>
      </c>
      <c r="L50" s="66">
        <v>2.4626564392410174E-2</v>
      </c>
      <c r="M50" s="21"/>
      <c r="N50" s="21"/>
    </row>
    <row r="51" spans="1:14" x14ac:dyDescent="0.25">
      <c r="A51" s="21"/>
      <c r="B51" s="1" t="s">
        <v>40</v>
      </c>
      <c r="C51" s="61">
        <v>1904</v>
      </c>
      <c r="D51" s="61">
        <v>45</v>
      </c>
      <c r="E51" s="61">
        <v>14</v>
      </c>
      <c r="F51" s="61">
        <v>154</v>
      </c>
      <c r="G51" s="63">
        <v>2117</v>
      </c>
      <c r="H51" s="64"/>
      <c r="I51" s="65">
        <v>0.89938592347661783</v>
      </c>
      <c r="J51" s="65">
        <v>2.1256495040151157E-2</v>
      </c>
      <c r="K51" s="65">
        <v>6.6131317902692489E-3</v>
      </c>
      <c r="L51" s="66">
        <v>7.2744449692961732E-2</v>
      </c>
      <c r="M51" s="21"/>
      <c r="N51" s="21"/>
    </row>
    <row r="52" spans="1:14" x14ac:dyDescent="0.25">
      <c r="A52" s="21"/>
      <c r="B52" s="1" t="s">
        <v>49</v>
      </c>
      <c r="C52" s="67">
        <v>1525</v>
      </c>
      <c r="D52" s="67">
        <v>21</v>
      </c>
      <c r="E52" s="67">
        <v>13</v>
      </c>
      <c r="F52" s="67">
        <v>78</v>
      </c>
      <c r="G52" s="63">
        <v>1637</v>
      </c>
      <c r="H52" s="64"/>
      <c r="I52" s="65">
        <v>0.93158216249236403</v>
      </c>
      <c r="J52" s="65">
        <v>1.2828344532681736E-2</v>
      </c>
      <c r="K52" s="65">
        <v>7.9413561392791699E-3</v>
      </c>
      <c r="L52" s="66">
        <v>4.7648136835675016E-2</v>
      </c>
      <c r="M52" s="21"/>
      <c r="N52" s="21"/>
    </row>
    <row r="53" spans="1:14" x14ac:dyDescent="0.25">
      <c r="A53" s="21"/>
      <c r="B53" s="1" t="s">
        <v>46</v>
      </c>
      <c r="C53" s="61">
        <v>1177</v>
      </c>
      <c r="D53" s="61">
        <v>6</v>
      </c>
      <c r="E53" s="61">
        <v>13</v>
      </c>
      <c r="F53" s="61">
        <v>81</v>
      </c>
      <c r="G53" s="63">
        <v>1277</v>
      </c>
      <c r="H53" s="64"/>
      <c r="I53" s="65">
        <v>0.92169146436961624</v>
      </c>
      <c r="J53" s="65">
        <v>4.6985121378230231E-3</v>
      </c>
      <c r="K53" s="65">
        <v>1.0180109631949883E-2</v>
      </c>
      <c r="L53" s="66">
        <v>6.3429913860610809E-2</v>
      </c>
      <c r="M53" s="21"/>
      <c r="N53" s="21"/>
    </row>
    <row r="54" spans="1:14" x14ac:dyDescent="0.25">
      <c r="A54" s="21"/>
      <c r="B54" s="1" t="s">
        <v>55</v>
      </c>
      <c r="C54" s="61">
        <v>1393</v>
      </c>
      <c r="D54" s="61">
        <v>61</v>
      </c>
      <c r="E54" s="61">
        <v>2</v>
      </c>
      <c r="F54" s="61">
        <v>74</v>
      </c>
      <c r="G54" s="63">
        <v>1530</v>
      </c>
      <c r="H54" s="64"/>
      <c r="I54" s="65">
        <v>0.91045751633986927</v>
      </c>
      <c r="J54" s="65">
        <v>3.9869281045751631E-2</v>
      </c>
      <c r="K54" s="65">
        <v>1.30718954248366E-3</v>
      </c>
      <c r="L54" s="66">
        <v>4.8366013071895426E-2</v>
      </c>
      <c r="M54" s="21"/>
      <c r="N54" s="21"/>
    </row>
    <row r="55" spans="1:14" x14ac:dyDescent="0.25">
      <c r="A55" s="21"/>
      <c r="B55" s="1" t="s">
        <v>53</v>
      </c>
      <c r="C55" s="61">
        <v>397</v>
      </c>
      <c r="D55" s="61">
        <v>95</v>
      </c>
      <c r="E55" s="61">
        <v>111</v>
      </c>
      <c r="F55" s="61">
        <v>181</v>
      </c>
      <c r="G55" s="63">
        <v>784</v>
      </c>
      <c r="H55" s="64"/>
      <c r="I55" s="65">
        <v>0.50637755102040816</v>
      </c>
      <c r="J55" s="65">
        <v>0.1211734693877551</v>
      </c>
      <c r="K55" s="65">
        <v>0.14158163265306123</v>
      </c>
      <c r="L55" s="66">
        <v>0.2308673469387755</v>
      </c>
      <c r="M55" s="21"/>
      <c r="N55" s="21"/>
    </row>
    <row r="56" spans="1:14" x14ac:dyDescent="0.25">
      <c r="A56" s="21"/>
      <c r="B56" s="1" t="s">
        <v>64</v>
      </c>
      <c r="C56" s="61">
        <v>62</v>
      </c>
      <c r="D56" s="61">
        <v>1</v>
      </c>
      <c r="E56" s="61">
        <v>0</v>
      </c>
      <c r="F56" s="61">
        <v>2</v>
      </c>
      <c r="G56" s="63">
        <v>65</v>
      </c>
      <c r="H56" s="64"/>
      <c r="I56" s="65">
        <v>0.9538461538461539</v>
      </c>
      <c r="J56" s="65">
        <v>1.5384615384615385E-2</v>
      </c>
      <c r="K56" s="65">
        <v>0</v>
      </c>
      <c r="L56" s="66">
        <v>3.0769230769230771E-2</v>
      </c>
      <c r="M56" s="21"/>
      <c r="N56" s="21"/>
    </row>
    <row r="57" spans="1:14" x14ac:dyDescent="0.25">
      <c r="A57" s="21"/>
      <c r="B57" s="1" t="s">
        <v>48</v>
      </c>
      <c r="C57" s="61">
        <v>440</v>
      </c>
      <c r="D57" s="61">
        <v>93</v>
      </c>
      <c r="E57" s="61">
        <v>56</v>
      </c>
      <c r="F57" s="61">
        <v>89</v>
      </c>
      <c r="G57" s="63">
        <v>678</v>
      </c>
      <c r="H57" s="64"/>
      <c r="I57" s="65">
        <v>0.64896755162241893</v>
      </c>
      <c r="J57" s="65">
        <v>0.13716814159292035</v>
      </c>
      <c r="K57" s="65">
        <v>8.2595870206489674E-2</v>
      </c>
      <c r="L57" s="66">
        <v>0.13126843657817108</v>
      </c>
      <c r="M57" s="21"/>
      <c r="N57" s="21"/>
    </row>
    <row r="58" spans="1:14" x14ac:dyDescent="0.25">
      <c r="A58" s="21"/>
      <c r="B58" s="1" t="s">
        <v>43</v>
      </c>
      <c r="C58" s="61">
        <v>393</v>
      </c>
      <c r="D58" s="61">
        <v>125</v>
      </c>
      <c r="E58" s="61">
        <v>5</v>
      </c>
      <c r="F58" s="61">
        <v>37</v>
      </c>
      <c r="G58" s="63">
        <f>SUM(C58:F58)</f>
        <v>560</v>
      </c>
      <c r="H58" s="64"/>
      <c r="I58" s="161">
        <v>0.70178571428571423</v>
      </c>
      <c r="J58" s="65">
        <v>0.22321428571428573</v>
      </c>
      <c r="K58" s="65">
        <v>8.9285714285714281E-3</v>
      </c>
      <c r="L58" s="66">
        <v>6.6071428571428573E-2</v>
      </c>
      <c r="M58" s="21"/>
      <c r="N58" s="21"/>
    </row>
    <row r="59" spans="1:14" x14ac:dyDescent="0.25">
      <c r="A59" s="21"/>
      <c r="B59" s="1" t="s">
        <v>51</v>
      </c>
      <c r="C59" s="61">
        <f>C60-SUM(C38:C58)</f>
        <v>19654</v>
      </c>
      <c r="D59" s="61">
        <f t="shared" ref="D59:F59" si="8">D60-SUM(D38:D58)</f>
        <v>1551</v>
      </c>
      <c r="E59" s="61">
        <f t="shared" si="8"/>
        <v>387</v>
      </c>
      <c r="F59" s="61">
        <f t="shared" si="8"/>
        <v>1129</v>
      </c>
      <c r="G59" s="63">
        <f>SUM(C59:F59)</f>
        <v>22721</v>
      </c>
      <c r="H59" s="64"/>
      <c r="I59" s="65">
        <f>C59/2820</f>
        <v>6.9695035460992907</v>
      </c>
      <c r="J59" s="65">
        <f t="shared" ref="J59:L59" si="9">D59/2820</f>
        <v>0.55000000000000004</v>
      </c>
      <c r="K59" s="65">
        <f t="shared" si="9"/>
        <v>0.13723404255319149</v>
      </c>
      <c r="L59" s="79">
        <f t="shared" si="9"/>
        <v>0.40035460992907801</v>
      </c>
      <c r="M59" s="21"/>
      <c r="N59" s="21"/>
    </row>
    <row r="60" spans="1:14" ht="15.75" thickBot="1" x14ac:dyDescent="0.3">
      <c r="A60" s="21"/>
      <c r="B60" s="122" t="s">
        <v>1</v>
      </c>
      <c r="C60" s="80">
        <v>125788</v>
      </c>
      <c r="D60" s="80">
        <v>18190</v>
      </c>
      <c r="E60" s="80">
        <v>13096</v>
      </c>
      <c r="F60" s="81">
        <v>13026</v>
      </c>
      <c r="G60" s="82">
        <v>170100</v>
      </c>
      <c r="H60" s="88" t="s">
        <v>63</v>
      </c>
      <c r="I60" s="83">
        <v>0.7394944150499706</v>
      </c>
      <c r="J60" s="83">
        <v>0.10693709582598472</v>
      </c>
      <c r="K60" s="83">
        <v>7.6990005878894763E-2</v>
      </c>
      <c r="L60" s="84">
        <v>7.6578483245149917E-2</v>
      </c>
      <c r="M60" s="21"/>
      <c r="N60" s="21"/>
    </row>
    <row r="61" spans="1:14" x14ac:dyDescent="0.25">
      <c r="A61" s="21"/>
      <c r="B61" s="85"/>
      <c r="C61" s="86"/>
      <c r="D61" s="86"/>
      <c r="E61" s="86"/>
      <c r="F61" s="86"/>
      <c r="G61" s="86"/>
      <c r="H61" s="86"/>
      <c r="I61" s="86"/>
      <c r="J61" s="86"/>
      <c r="K61" s="87"/>
      <c r="L61" s="87"/>
      <c r="M61" s="21"/>
      <c r="N61" s="21"/>
    </row>
    <row r="62" spans="1:14" x14ac:dyDescent="0.25">
      <c r="A62" s="21"/>
      <c r="B62" s="2"/>
      <c r="C62" s="3"/>
      <c r="D62" s="3"/>
      <c r="E62" s="3"/>
      <c r="F62" s="4"/>
      <c r="G62" s="4"/>
      <c r="H62" s="4"/>
      <c r="I62" s="5"/>
      <c r="J62" s="6"/>
      <c r="K62" s="5"/>
      <c r="L62" s="2"/>
      <c r="M62" s="21"/>
      <c r="N62" s="21"/>
    </row>
    <row r="63" spans="1:14" x14ac:dyDescent="0.25">
      <c r="A63" s="21"/>
      <c r="B63" s="7" t="s">
        <v>2</v>
      </c>
      <c r="C63" s="6"/>
      <c r="D63" s="8"/>
      <c r="E63" s="5"/>
      <c r="F63" s="3"/>
      <c r="G63" s="3"/>
      <c r="H63" s="5"/>
      <c r="I63" s="5"/>
      <c r="J63" s="2"/>
      <c r="K63" s="2"/>
      <c r="L63" s="2"/>
      <c r="M63" s="21"/>
      <c r="N63" s="21"/>
    </row>
    <row r="64" spans="1:14" x14ac:dyDescent="0.25">
      <c r="A64" s="21"/>
      <c r="B64" s="20" t="s">
        <v>3</v>
      </c>
      <c r="C64" s="2"/>
      <c r="D64" s="2"/>
      <c r="E64" s="2"/>
      <c r="F64" s="2"/>
      <c r="G64" s="2"/>
      <c r="H64" s="2"/>
      <c r="I64" s="2"/>
      <c r="J64" s="2"/>
      <c r="K64" s="2"/>
      <c r="L64" s="2"/>
      <c r="M64" s="21"/>
      <c r="N64" s="21"/>
    </row>
    <row r="65" spans="1:15" x14ac:dyDescent="0.25">
      <c r="A65" s="21"/>
      <c r="B65" s="20" t="s">
        <v>4</v>
      </c>
      <c r="C65" s="2"/>
      <c r="D65" s="2"/>
      <c r="E65" s="2"/>
      <c r="F65" s="2"/>
      <c r="G65" s="2"/>
      <c r="H65" s="2"/>
      <c r="I65" s="2"/>
      <c r="J65" s="2"/>
      <c r="K65" s="2"/>
      <c r="L65" s="2"/>
      <c r="M65" s="21"/>
      <c r="N65" s="21"/>
    </row>
    <row r="66" spans="1:15" x14ac:dyDescent="0.25">
      <c r="N66" s="92"/>
      <c r="O66" s="92"/>
    </row>
    <row r="67" spans="1:15" x14ac:dyDescent="0.25">
      <c r="N67" s="92"/>
      <c r="O67" s="92"/>
    </row>
    <row r="68" spans="1:15" x14ac:dyDescent="0.25">
      <c r="N68" s="92"/>
      <c r="O68" s="92"/>
    </row>
    <row r="69" spans="1:15" x14ac:dyDescent="0.25">
      <c r="N69" s="92"/>
      <c r="O69" s="92"/>
    </row>
    <row r="70" spans="1:15" x14ac:dyDescent="0.25">
      <c r="N70" s="92"/>
      <c r="O70" s="92"/>
    </row>
    <row r="71" spans="1:15" x14ac:dyDescent="0.25">
      <c r="N71" s="92"/>
      <c r="O71" s="92"/>
    </row>
    <row r="72" spans="1:15" x14ac:dyDescent="0.25">
      <c r="N72" s="92"/>
      <c r="O72" s="92"/>
    </row>
    <row r="73" spans="1:15" x14ac:dyDescent="0.25">
      <c r="N73" s="92"/>
      <c r="O73" s="92"/>
    </row>
    <row r="74" spans="1:15" x14ac:dyDescent="0.25">
      <c r="N74" s="92"/>
      <c r="O74" s="92"/>
    </row>
    <row r="75" spans="1:15" x14ac:dyDescent="0.25">
      <c r="N75" s="92"/>
      <c r="O75" s="92"/>
    </row>
    <row r="76" spans="1:15" x14ac:dyDescent="0.25">
      <c r="N76" s="92"/>
      <c r="O76" s="92"/>
    </row>
    <row r="77" spans="1:15" x14ac:dyDescent="0.25">
      <c r="N77" s="92"/>
      <c r="O77" s="92"/>
    </row>
    <row r="78" spans="1:15" x14ac:dyDescent="0.25">
      <c r="N78" s="92"/>
      <c r="O78" s="92"/>
    </row>
    <row r="79" spans="1:15" x14ac:dyDescent="0.25">
      <c r="N79" s="92"/>
      <c r="O79" s="92"/>
    </row>
    <row r="80" spans="1:15" x14ac:dyDescent="0.25">
      <c r="N80" s="92"/>
      <c r="O80" s="92"/>
    </row>
    <row r="81" spans="14:15" x14ac:dyDescent="0.25">
      <c r="N81" s="92"/>
      <c r="O81" s="92"/>
    </row>
    <row r="82" spans="14:15" x14ac:dyDescent="0.25">
      <c r="N82" s="92"/>
      <c r="O82" s="92"/>
    </row>
    <row r="83" spans="14:15" x14ac:dyDescent="0.25">
      <c r="N83" s="92"/>
      <c r="O83" s="92"/>
    </row>
    <row r="84" spans="14:15" x14ac:dyDescent="0.25">
      <c r="N84" s="92"/>
      <c r="O84" s="92"/>
    </row>
    <row r="85" spans="14:15" x14ac:dyDescent="0.25">
      <c r="N85" s="92"/>
      <c r="O85" s="92"/>
    </row>
    <row r="86" spans="14:15" x14ac:dyDescent="0.25">
      <c r="N86" s="92"/>
      <c r="O86" s="92"/>
    </row>
    <row r="87" spans="14:15" x14ac:dyDescent="0.25">
      <c r="N87" s="92"/>
      <c r="O87" s="92"/>
    </row>
    <row r="88" spans="14:15" x14ac:dyDescent="0.25">
      <c r="N88" s="92"/>
      <c r="O88" s="92"/>
    </row>
    <row r="89" spans="14:15" x14ac:dyDescent="0.25">
      <c r="N89" s="92"/>
      <c r="O89" s="92"/>
    </row>
    <row r="90" spans="14:15" x14ac:dyDescent="0.25">
      <c r="N90" s="92"/>
      <c r="O90" s="92"/>
    </row>
    <row r="91" spans="14:15" x14ac:dyDescent="0.25">
      <c r="N91" s="92"/>
      <c r="O91" s="92"/>
    </row>
    <row r="92" spans="14:15" x14ac:dyDescent="0.25">
      <c r="N92" s="92"/>
      <c r="O92" s="92"/>
    </row>
    <row r="93" spans="14:15" x14ac:dyDescent="0.25">
      <c r="N93" s="92"/>
      <c r="O93" s="92"/>
    </row>
    <row r="94" spans="14:15" x14ac:dyDescent="0.25">
      <c r="N94" s="92"/>
      <c r="O94" s="92"/>
    </row>
    <row r="95" spans="14:15" x14ac:dyDescent="0.25">
      <c r="N95" s="92"/>
      <c r="O95" s="92"/>
    </row>
    <row r="96" spans="14:15" x14ac:dyDescent="0.25">
      <c r="N96" s="92"/>
      <c r="O96" s="92"/>
    </row>
    <row r="97" spans="14:15" x14ac:dyDescent="0.25">
      <c r="N97" s="92"/>
      <c r="O97" s="92"/>
    </row>
    <row r="98" spans="14:15" x14ac:dyDescent="0.25">
      <c r="N98" s="92"/>
      <c r="O98" s="92"/>
    </row>
    <row r="99" spans="14:15" x14ac:dyDescent="0.25">
      <c r="N99" s="92"/>
      <c r="O99" s="92"/>
    </row>
    <row r="100" spans="14:15" x14ac:dyDescent="0.25">
      <c r="N100" s="92"/>
      <c r="O100" s="92"/>
    </row>
    <row r="101" spans="14:15" x14ac:dyDescent="0.25">
      <c r="N101" s="92"/>
      <c r="O101" s="92"/>
    </row>
    <row r="102" spans="14:15" x14ac:dyDescent="0.25">
      <c r="N102" s="92"/>
      <c r="O102" s="92"/>
    </row>
    <row r="103" spans="14:15" x14ac:dyDescent="0.25">
      <c r="N103" s="92"/>
      <c r="O103" s="92"/>
    </row>
    <row r="104" spans="14:15" x14ac:dyDescent="0.25">
      <c r="N104" s="92"/>
      <c r="O104" s="92"/>
    </row>
    <row r="105" spans="14:15" x14ac:dyDescent="0.25">
      <c r="N105" s="92"/>
      <c r="O105" s="92"/>
    </row>
    <row r="106" spans="14:15" x14ac:dyDescent="0.25">
      <c r="N106" s="92"/>
      <c r="O106" s="92"/>
    </row>
    <row r="107" spans="14:15" x14ac:dyDescent="0.25">
      <c r="N107" s="92"/>
      <c r="O107" s="92"/>
    </row>
    <row r="108" spans="14:15" x14ac:dyDescent="0.25">
      <c r="N108" s="92"/>
      <c r="O108" s="92"/>
    </row>
    <row r="109" spans="14:15" x14ac:dyDescent="0.25">
      <c r="N109" s="92"/>
      <c r="O109" s="92"/>
    </row>
    <row r="110" spans="14:15" x14ac:dyDescent="0.25">
      <c r="N110" s="92"/>
      <c r="O110" s="92"/>
    </row>
    <row r="111" spans="14:15" x14ac:dyDescent="0.25">
      <c r="N111" s="92"/>
      <c r="O111" s="92"/>
    </row>
    <row r="112" spans="14:15" x14ac:dyDescent="0.25">
      <c r="N112" s="92"/>
      <c r="O112" s="92"/>
    </row>
    <row r="113" spans="14:15" x14ac:dyDescent="0.25">
      <c r="N113" s="92"/>
      <c r="O113" s="92"/>
    </row>
    <row r="114" spans="14:15" x14ac:dyDescent="0.25">
      <c r="N114" s="92"/>
      <c r="O114" s="92"/>
    </row>
    <row r="115" spans="14:15" x14ac:dyDescent="0.25">
      <c r="N115" s="92"/>
      <c r="O115" s="92"/>
    </row>
    <row r="116" spans="14:15" x14ac:dyDescent="0.25">
      <c r="N116" s="92"/>
      <c r="O116" s="92"/>
    </row>
    <row r="117" spans="14:15" x14ac:dyDescent="0.25">
      <c r="N117" s="92"/>
      <c r="O117" s="92"/>
    </row>
    <row r="118" spans="14:15" x14ac:dyDescent="0.25">
      <c r="N118" s="92"/>
      <c r="O118" s="92"/>
    </row>
    <row r="119" spans="14:15" x14ac:dyDescent="0.25">
      <c r="N119" s="92"/>
      <c r="O119" s="92"/>
    </row>
    <row r="120" spans="14:15" x14ac:dyDescent="0.25">
      <c r="N120" s="92"/>
      <c r="O120" s="92"/>
    </row>
    <row r="121" spans="14:15" x14ac:dyDescent="0.25">
      <c r="N121" s="92"/>
      <c r="O121" s="92"/>
    </row>
    <row r="122" spans="14:15" x14ac:dyDescent="0.25">
      <c r="N122" s="92"/>
      <c r="O122" s="92"/>
    </row>
    <row r="123" spans="14:15" x14ac:dyDescent="0.25">
      <c r="N123" s="92"/>
      <c r="O123" s="92"/>
    </row>
    <row r="124" spans="14:15" x14ac:dyDescent="0.25">
      <c r="N124" s="92"/>
      <c r="O124" s="92"/>
    </row>
    <row r="125" spans="14:15" x14ac:dyDescent="0.25">
      <c r="N125" s="92"/>
      <c r="O125" s="92"/>
    </row>
    <row r="126" spans="14:15" x14ac:dyDescent="0.25">
      <c r="N126" s="92"/>
      <c r="O126" s="92"/>
    </row>
    <row r="127" spans="14:15" x14ac:dyDescent="0.25">
      <c r="N127" s="92"/>
      <c r="O127" s="92"/>
    </row>
    <row r="128" spans="14:15" x14ac:dyDescent="0.25">
      <c r="N128" s="92"/>
      <c r="O128" s="92"/>
    </row>
    <row r="129" spans="14:15" x14ac:dyDescent="0.25">
      <c r="N129" s="92"/>
      <c r="O129" s="92"/>
    </row>
    <row r="130" spans="14:15" x14ac:dyDescent="0.25">
      <c r="N130" s="92"/>
      <c r="O130" s="92"/>
    </row>
    <row r="131" spans="14:15" x14ac:dyDescent="0.25">
      <c r="N131" s="92"/>
      <c r="O131" s="92"/>
    </row>
    <row r="132" spans="14:15" x14ac:dyDescent="0.25">
      <c r="N132" s="92"/>
      <c r="O132" s="92"/>
    </row>
    <row r="133" spans="14:15" x14ac:dyDescent="0.25">
      <c r="N133" s="92"/>
      <c r="O133" s="92"/>
    </row>
    <row r="134" spans="14:15" x14ac:dyDescent="0.25">
      <c r="N134" s="92"/>
      <c r="O134" s="92"/>
    </row>
    <row r="135" spans="14:15" x14ac:dyDescent="0.25">
      <c r="N135" s="92"/>
      <c r="O135" s="92"/>
    </row>
    <row r="136" spans="14:15" x14ac:dyDescent="0.25">
      <c r="N136" s="92"/>
      <c r="O136" s="92"/>
    </row>
    <row r="137" spans="14:15" x14ac:dyDescent="0.25">
      <c r="N137" s="92"/>
      <c r="O137" s="92"/>
    </row>
    <row r="138" spans="14:15" x14ac:dyDescent="0.25">
      <c r="N138" s="92"/>
      <c r="O138" s="92"/>
    </row>
    <row r="139" spans="14:15" x14ac:dyDescent="0.25">
      <c r="N139" s="92"/>
      <c r="O139" s="92"/>
    </row>
    <row r="140" spans="14:15" x14ac:dyDescent="0.25">
      <c r="N140" s="92"/>
      <c r="O140" s="92"/>
    </row>
    <row r="141" spans="14:15" x14ac:dyDescent="0.25">
      <c r="N141" s="92"/>
      <c r="O141" s="92"/>
    </row>
    <row r="142" spans="14:15" x14ac:dyDescent="0.25">
      <c r="N142" s="92"/>
      <c r="O142" s="92"/>
    </row>
    <row r="143" spans="14:15" x14ac:dyDescent="0.25">
      <c r="N143" s="92"/>
      <c r="O143" s="92"/>
    </row>
    <row r="144" spans="14:15" x14ac:dyDescent="0.25">
      <c r="N144" s="92"/>
      <c r="O144" s="92"/>
    </row>
    <row r="145" spans="14:15" x14ac:dyDescent="0.25">
      <c r="N145" s="92"/>
      <c r="O145" s="92"/>
    </row>
    <row r="146" spans="14:15" x14ac:dyDescent="0.25">
      <c r="N146" s="92"/>
      <c r="O146" s="92"/>
    </row>
    <row r="147" spans="14:15" x14ac:dyDescent="0.25">
      <c r="N147" s="92"/>
      <c r="O147" s="92"/>
    </row>
    <row r="148" spans="14:15" x14ac:dyDescent="0.25">
      <c r="N148" s="92"/>
      <c r="O148" s="92"/>
    </row>
    <row r="149" spans="14:15" x14ac:dyDescent="0.25">
      <c r="N149" s="92"/>
      <c r="O149" s="92"/>
    </row>
    <row r="150" spans="14:15" x14ac:dyDescent="0.25">
      <c r="N150" s="92"/>
      <c r="O150" s="92"/>
    </row>
    <row r="151" spans="14:15" x14ac:dyDescent="0.25">
      <c r="N151" s="92"/>
      <c r="O151" s="92"/>
    </row>
    <row r="152" spans="14:15" x14ac:dyDescent="0.25">
      <c r="N152" s="92"/>
      <c r="O152" s="92"/>
    </row>
    <row r="153" spans="14:15" x14ac:dyDescent="0.25">
      <c r="N153" s="92"/>
      <c r="O153" s="92"/>
    </row>
    <row r="154" spans="14:15" x14ac:dyDescent="0.25">
      <c r="N154" s="92"/>
      <c r="O154" s="92"/>
    </row>
    <row r="155" spans="14:15" x14ac:dyDescent="0.25">
      <c r="N155" s="92"/>
      <c r="O155" s="92"/>
    </row>
    <row r="156" spans="14:15" x14ac:dyDescent="0.25">
      <c r="N156" s="92"/>
      <c r="O156" s="92"/>
    </row>
    <row r="157" spans="14:15" x14ac:dyDescent="0.25">
      <c r="N157" s="92"/>
      <c r="O157" s="92"/>
    </row>
    <row r="158" spans="14:15" x14ac:dyDescent="0.25">
      <c r="N158" s="92"/>
      <c r="O158" s="92"/>
    </row>
    <row r="159" spans="14:15" x14ac:dyDescent="0.25">
      <c r="N159" s="92"/>
      <c r="O159" s="92"/>
    </row>
    <row r="160" spans="14:15" x14ac:dyDescent="0.25">
      <c r="N160" s="92"/>
      <c r="O160" s="92"/>
    </row>
    <row r="161" spans="14:15" x14ac:dyDescent="0.25">
      <c r="N161" s="92"/>
      <c r="O161" s="92"/>
    </row>
    <row r="162" spans="14:15" x14ac:dyDescent="0.25">
      <c r="N162" s="92"/>
      <c r="O162" s="92"/>
    </row>
    <row r="163" spans="14:15" x14ac:dyDescent="0.25">
      <c r="N163" s="92"/>
      <c r="O163" s="92"/>
    </row>
    <row r="164" spans="14:15" x14ac:dyDescent="0.25">
      <c r="N164" s="92"/>
      <c r="O164" s="92"/>
    </row>
    <row r="165" spans="14:15" x14ac:dyDescent="0.25">
      <c r="N165" s="92"/>
      <c r="O165" s="92"/>
    </row>
    <row r="166" spans="14:15" x14ac:dyDescent="0.25">
      <c r="N166" s="92"/>
      <c r="O166" s="92"/>
    </row>
    <row r="167" spans="14:15" x14ac:dyDescent="0.25">
      <c r="N167" s="92"/>
      <c r="O167" s="92"/>
    </row>
    <row r="168" spans="14:15" x14ac:dyDescent="0.25">
      <c r="N168" s="92"/>
      <c r="O168" s="92"/>
    </row>
    <row r="169" spans="14:15" x14ac:dyDescent="0.25">
      <c r="N169" s="92"/>
      <c r="O169" s="92"/>
    </row>
    <row r="170" spans="14:15" x14ac:dyDescent="0.25">
      <c r="N170" s="92"/>
      <c r="O170" s="92"/>
    </row>
    <row r="171" spans="14:15" x14ac:dyDescent="0.25">
      <c r="N171" s="92"/>
      <c r="O171" s="92"/>
    </row>
    <row r="172" spans="14:15" x14ac:dyDescent="0.25">
      <c r="N172" s="92"/>
      <c r="O172" s="92"/>
    </row>
    <row r="173" spans="14:15" x14ac:dyDescent="0.25">
      <c r="N173" s="92"/>
      <c r="O173" s="92"/>
    </row>
    <row r="174" spans="14:15" x14ac:dyDescent="0.25">
      <c r="N174" s="92"/>
      <c r="O174" s="92"/>
    </row>
    <row r="175" spans="14:15" x14ac:dyDescent="0.25">
      <c r="N175" s="92"/>
      <c r="O175" s="92"/>
    </row>
    <row r="176" spans="14:15" x14ac:dyDescent="0.25">
      <c r="N176" s="92"/>
      <c r="O176" s="92"/>
    </row>
    <row r="177" spans="14:15" x14ac:dyDescent="0.25">
      <c r="N177" s="92"/>
      <c r="O177" s="92"/>
    </row>
    <row r="178" spans="14:15" x14ac:dyDescent="0.25">
      <c r="N178" s="92"/>
      <c r="O178" s="92"/>
    </row>
    <row r="179" spans="14:15" x14ac:dyDescent="0.25">
      <c r="N179" s="92"/>
      <c r="O179" s="92"/>
    </row>
    <row r="180" spans="14:15" x14ac:dyDescent="0.25">
      <c r="N180" s="92"/>
      <c r="O180" s="92"/>
    </row>
    <row r="181" spans="14:15" x14ac:dyDescent="0.25">
      <c r="N181" s="92"/>
      <c r="O181" s="92"/>
    </row>
    <row r="182" spans="14:15" x14ac:dyDescent="0.25">
      <c r="N182" s="92"/>
      <c r="O182" s="92"/>
    </row>
    <row r="183" spans="14:15" x14ac:dyDescent="0.25">
      <c r="N183" s="92"/>
      <c r="O183" s="92"/>
    </row>
    <row r="184" spans="14:15" x14ac:dyDescent="0.25">
      <c r="N184" s="92"/>
      <c r="O184" s="92"/>
    </row>
    <row r="185" spans="14:15" x14ac:dyDescent="0.25">
      <c r="N185" s="92"/>
      <c r="O185" s="92"/>
    </row>
    <row r="186" spans="14:15" x14ac:dyDescent="0.25">
      <c r="N186" s="92"/>
      <c r="O186" s="92"/>
    </row>
    <row r="187" spans="14:15" x14ac:dyDescent="0.25">
      <c r="N187" s="92"/>
      <c r="O187" s="92"/>
    </row>
    <row r="188" spans="14:15" x14ac:dyDescent="0.25">
      <c r="N188" s="92"/>
      <c r="O188" s="92"/>
    </row>
    <row r="189" spans="14:15" x14ac:dyDescent="0.25">
      <c r="N189" s="92"/>
      <c r="O189" s="92"/>
    </row>
    <row r="190" spans="14:15" x14ac:dyDescent="0.25">
      <c r="N190" s="92"/>
      <c r="O190" s="92"/>
    </row>
    <row r="191" spans="14:15" x14ac:dyDescent="0.25">
      <c r="N191" s="92"/>
      <c r="O191" s="92"/>
    </row>
    <row r="192" spans="14:15" x14ac:dyDescent="0.25">
      <c r="N192" s="92"/>
      <c r="O192" s="92"/>
    </row>
    <row r="193" spans="14:15" x14ac:dyDescent="0.25">
      <c r="N193" s="92"/>
      <c r="O193" s="92"/>
    </row>
    <row r="194" spans="14:15" x14ac:dyDescent="0.25">
      <c r="N194" s="92"/>
      <c r="O194" s="92"/>
    </row>
    <row r="195" spans="14:15" x14ac:dyDescent="0.25">
      <c r="N195" s="92"/>
      <c r="O195" s="92"/>
    </row>
    <row r="196" spans="14:15" x14ac:dyDescent="0.25">
      <c r="N196" s="92"/>
      <c r="O196" s="92"/>
    </row>
    <row r="197" spans="14:15" x14ac:dyDescent="0.25">
      <c r="N197" s="92"/>
      <c r="O197" s="92"/>
    </row>
    <row r="198" spans="14:15" x14ac:dyDescent="0.25">
      <c r="N198" s="92"/>
      <c r="O198" s="92"/>
    </row>
    <row r="199" spans="14:15" x14ac:dyDescent="0.25">
      <c r="N199" s="92"/>
      <c r="O199" s="92"/>
    </row>
    <row r="200" spans="14:15" x14ac:dyDescent="0.25">
      <c r="N200" s="92"/>
      <c r="O200" s="92"/>
    </row>
    <row r="201" spans="14:15" x14ac:dyDescent="0.25">
      <c r="N201" s="92"/>
      <c r="O201" s="92"/>
    </row>
    <row r="202" spans="14:15" x14ac:dyDescent="0.25">
      <c r="N202" s="92"/>
      <c r="O202" s="92"/>
    </row>
    <row r="203" spans="14:15" x14ac:dyDescent="0.25">
      <c r="N203" s="92"/>
      <c r="O203" s="92"/>
    </row>
    <row r="204" spans="14:15" x14ac:dyDescent="0.25">
      <c r="N204" s="92"/>
      <c r="O204" s="92"/>
    </row>
    <row r="205" spans="14:15" x14ac:dyDescent="0.25">
      <c r="N205" s="92"/>
      <c r="O205" s="92"/>
    </row>
    <row r="206" spans="14:15" x14ac:dyDescent="0.25">
      <c r="N206" s="92"/>
      <c r="O206" s="92"/>
    </row>
    <row r="207" spans="14:15" x14ac:dyDescent="0.25">
      <c r="N207" s="92"/>
      <c r="O207" s="92"/>
    </row>
    <row r="208" spans="14:15" x14ac:dyDescent="0.25">
      <c r="N208" s="92"/>
      <c r="O208" s="92"/>
    </row>
    <row r="209" spans="14:15" x14ac:dyDescent="0.25">
      <c r="N209" s="92"/>
      <c r="O209" s="92"/>
    </row>
    <row r="210" spans="14:15" x14ac:dyDescent="0.25">
      <c r="N210" s="92"/>
      <c r="O210" s="92"/>
    </row>
    <row r="211" spans="14:15" x14ac:dyDescent="0.25">
      <c r="N211" s="92"/>
      <c r="O211" s="92"/>
    </row>
    <row r="212" spans="14:15" x14ac:dyDescent="0.25">
      <c r="N212" s="92"/>
      <c r="O212" s="92"/>
    </row>
    <row r="213" spans="14:15" x14ac:dyDescent="0.25">
      <c r="N213" s="92"/>
      <c r="O213" s="92"/>
    </row>
    <row r="214" spans="14:15" x14ac:dyDescent="0.25">
      <c r="N214" s="92"/>
      <c r="O214" s="92"/>
    </row>
    <row r="215" spans="14:15" x14ac:dyDescent="0.25">
      <c r="N215" s="92"/>
      <c r="O215" s="92"/>
    </row>
    <row r="216" spans="14:15" x14ac:dyDescent="0.25">
      <c r="N216" s="92"/>
      <c r="O216" s="92"/>
    </row>
    <row r="217" spans="14:15" x14ac:dyDescent="0.25">
      <c r="N217" s="92"/>
      <c r="O217" s="92"/>
    </row>
    <row r="218" spans="14:15" x14ac:dyDescent="0.25">
      <c r="N218" s="92"/>
      <c r="O218" s="92"/>
    </row>
    <row r="219" spans="14:15" x14ac:dyDescent="0.25">
      <c r="N219" s="92"/>
      <c r="O219" s="92"/>
    </row>
    <row r="220" spans="14:15" x14ac:dyDescent="0.25">
      <c r="N220" s="92"/>
      <c r="O220" s="92"/>
    </row>
    <row r="221" spans="14:15" x14ac:dyDescent="0.25">
      <c r="N221" s="92"/>
      <c r="O221" s="92"/>
    </row>
    <row r="222" spans="14:15" x14ac:dyDescent="0.25">
      <c r="N222" s="92"/>
      <c r="O222" s="92"/>
    </row>
    <row r="223" spans="14:15" x14ac:dyDescent="0.25">
      <c r="N223" s="92"/>
      <c r="O223" s="92"/>
    </row>
    <row r="224" spans="14:15" x14ac:dyDescent="0.25">
      <c r="N224" s="92"/>
      <c r="O224" s="92"/>
    </row>
    <row r="225" spans="14:15" x14ac:dyDescent="0.25">
      <c r="N225" s="92"/>
      <c r="O225" s="92"/>
    </row>
    <row r="226" spans="14:15" x14ac:dyDescent="0.25">
      <c r="N226" s="92"/>
      <c r="O226" s="92"/>
    </row>
    <row r="227" spans="14:15" x14ac:dyDescent="0.25">
      <c r="N227" s="92"/>
      <c r="O227" s="92"/>
    </row>
    <row r="228" spans="14:15" x14ac:dyDescent="0.25">
      <c r="N228" s="92"/>
      <c r="O228" s="92"/>
    </row>
    <row r="229" spans="14:15" x14ac:dyDescent="0.25">
      <c r="N229" s="92"/>
      <c r="O229" s="92"/>
    </row>
    <row r="230" spans="14:15" x14ac:dyDescent="0.25">
      <c r="N230" s="92"/>
      <c r="O230" s="92"/>
    </row>
    <row r="231" spans="14:15" x14ac:dyDescent="0.25">
      <c r="N231" s="92"/>
      <c r="O231" s="92"/>
    </row>
    <row r="232" spans="14:15" x14ac:dyDescent="0.25">
      <c r="N232" s="92"/>
      <c r="O232" s="92"/>
    </row>
    <row r="233" spans="14:15" x14ac:dyDescent="0.25">
      <c r="N233" s="92"/>
      <c r="O233" s="92"/>
    </row>
    <row r="234" spans="14:15" x14ac:dyDescent="0.25">
      <c r="N234" s="92"/>
      <c r="O234" s="92"/>
    </row>
    <row r="235" spans="14:15" x14ac:dyDescent="0.25">
      <c r="N235" s="92"/>
      <c r="O235" s="92"/>
    </row>
    <row r="236" spans="14:15" x14ac:dyDescent="0.25">
      <c r="N236" s="92"/>
      <c r="O236" s="92"/>
    </row>
    <row r="237" spans="14:15" x14ac:dyDescent="0.25">
      <c r="N237" s="92"/>
      <c r="O237" s="92"/>
    </row>
    <row r="238" spans="14:15" x14ac:dyDescent="0.25">
      <c r="N238" s="92"/>
      <c r="O238" s="92"/>
    </row>
    <row r="239" spans="14:15" x14ac:dyDescent="0.25">
      <c r="N239" s="92"/>
      <c r="O239" s="92"/>
    </row>
    <row r="240" spans="14:15" x14ac:dyDescent="0.25">
      <c r="N240" s="92"/>
      <c r="O240" s="92"/>
    </row>
    <row r="241" spans="14:15" x14ac:dyDescent="0.25">
      <c r="N241" s="92"/>
      <c r="O241" s="92"/>
    </row>
    <row r="242" spans="14:15" x14ac:dyDescent="0.25">
      <c r="N242" s="92"/>
      <c r="O242" s="92"/>
    </row>
    <row r="243" spans="14:15" x14ac:dyDescent="0.25">
      <c r="N243" s="92"/>
      <c r="O243" s="92"/>
    </row>
    <row r="244" spans="14:15" x14ac:dyDescent="0.25">
      <c r="N244" s="92"/>
      <c r="O244" s="92"/>
    </row>
    <row r="245" spans="14:15" x14ac:dyDescent="0.25">
      <c r="N245" s="92"/>
      <c r="O245" s="92"/>
    </row>
    <row r="246" spans="14:15" x14ac:dyDescent="0.25">
      <c r="N246" s="92"/>
      <c r="O246" s="92"/>
    </row>
    <row r="247" spans="14:15" x14ac:dyDescent="0.25">
      <c r="N247" s="92"/>
      <c r="O247" s="92"/>
    </row>
    <row r="248" spans="14:15" x14ac:dyDescent="0.25">
      <c r="N248" s="92"/>
      <c r="O248" s="92"/>
    </row>
    <row r="249" spans="14:15" x14ac:dyDescent="0.25">
      <c r="N249" s="92"/>
      <c r="O249" s="92"/>
    </row>
    <row r="250" spans="14:15" x14ac:dyDescent="0.25">
      <c r="N250" s="92"/>
      <c r="O250" s="92"/>
    </row>
    <row r="251" spans="14:15" x14ac:dyDescent="0.25">
      <c r="N251" s="92"/>
      <c r="O251" s="92"/>
    </row>
    <row r="252" spans="14:15" x14ac:dyDescent="0.25">
      <c r="N252" s="92"/>
      <c r="O252" s="92"/>
    </row>
    <row r="253" spans="14:15" x14ac:dyDescent="0.25">
      <c r="N253" s="92"/>
      <c r="O253" s="92"/>
    </row>
    <row r="254" spans="14:15" x14ac:dyDescent="0.25">
      <c r="N254" s="92"/>
      <c r="O254" s="92"/>
    </row>
    <row r="255" spans="14:15" x14ac:dyDescent="0.25">
      <c r="N255" s="92"/>
      <c r="O255" s="92"/>
    </row>
    <row r="256" spans="14:15" x14ac:dyDescent="0.25">
      <c r="N256" s="92"/>
      <c r="O256" s="92"/>
    </row>
    <row r="257" spans="14:15" x14ac:dyDescent="0.25">
      <c r="N257" s="92"/>
      <c r="O257" s="92"/>
    </row>
    <row r="258" spans="14:15" x14ac:dyDescent="0.25">
      <c r="N258" s="92"/>
      <c r="O258" s="92"/>
    </row>
    <row r="259" spans="14:15" x14ac:dyDescent="0.25">
      <c r="N259" s="92"/>
      <c r="O259" s="92"/>
    </row>
    <row r="260" spans="14:15" x14ac:dyDescent="0.25">
      <c r="N260" s="92"/>
      <c r="O260" s="92"/>
    </row>
    <row r="261" spans="14:15" x14ac:dyDescent="0.25">
      <c r="N261" s="92"/>
      <c r="O261" s="92"/>
    </row>
    <row r="262" spans="14:15" x14ac:dyDescent="0.25">
      <c r="N262" s="92"/>
      <c r="O262" s="92"/>
    </row>
    <row r="263" spans="14:15" x14ac:dyDescent="0.25">
      <c r="N263" s="92"/>
      <c r="O263" s="92"/>
    </row>
    <row r="264" spans="14:15" x14ac:dyDescent="0.25">
      <c r="N264" s="92"/>
      <c r="O264" s="92"/>
    </row>
    <row r="265" spans="14:15" x14ac:dyDescent="0.25">
      <c r="N265" s="92"/>
      <c r="O265" s="92"/>
    </row>
    <row r="266" spans="14:15" x14ac:dyDescent="0.25">
      <c r="N266" s="92"/>
      <c r="O266" s="92"/>
    </row>
    <row r="267" spans="14:15" x14ac:dyDescent="0.25">
      <c r="N267" s="92"/>
      <c r="O267" s="92"/>
    </row>
    <row r="268" spans="14:15" x14ac:dyDescent="0.25">
      <c r="N268" s="92"/>
      <c r="O268" s="92"/>
    </row>
    <row r="269" spans="14:15" x14ac:dyDescent="0.25">
      <c r="N269" s="92"/>
      <c r="O269" s="92"/>
    </row>
    <row r="270" spans="14:15" x14ac:dyDescent="0.25">
      <c r="N270" s="92"/>
      <c r="O270" s="92"/>
    </row>
    <row r="271" spans="14:15" x14ac:dyDescent="0.25">
      <c r="N271" s="92"/>
      <c r="O271" s="92"/>
    </row>
    <row r="272" spans="14:15" x14ac:dyDescent="0.25">
      <c r="N272" s="92"/>
      <c r="O272" s="92"/>
    </row>
    <row r="273" spans="14:15" x14ac:dyDescent="0.25">
      <c r="N273" s="92"/>
      <c r="O273" s="92"/>
    </row>
    <row r="274" spans="14:15" x14ac:dyDescent="0.25">
      <c r="N274" s="92"/>
      <c r="O274" s="92"/>
    </row>
    <row r="275" spans="14:15" x14ac:dyDescent="0.25">
      <c r="N275" s="92"/>
      <c r="O275" s="92"/>
    </row>
    <row r="276" spans="14:15" x14ac:dyDescent="0.25">
      <c r="N276" s="92"/>
      <c r="O276" s="92"/>
    </row>
    <row r="277" spans="14:15" x14ac:dyDescent="0.25">
      <c r="N277" s="92"/>
      <c r="O277" s="92"/>
    </row>
    <row r="278" spans="14:15" x14ac:dyDescent="0.25">
      <c r="N278" s="92"/>
      <c r="O278" s="92"/>
    </row>
    <row r="279" spans="14:15" x14ac:dyDescent="0.25">
      <c r="N279" s="92"/>
      <c r="O279" s="92"/>
    </row>
    <row r="280" spans="14:15" x14ac:dyDescent="0.25">
      <c r="N280" s="92"/>
      <c r="O280" s="92"/>
    </row>
    <row r="281" spans="14:15" x14ac:dyDescent="0.25">
      <c r="N281" s="92"/>
      <c r="O281" s="92"/>
    </row>
    <row r="282" spans="14:15" x14ac:dyDescent="0.25">
      <c r="N282" s="92"/>
      <c r="O282" s="92"/>
    </row>
    <row r="283" spans="14:15" x14ac:dyDescent="0.25">
      <c r="N283" s="92"/>
      <c r="O283" s="92"/>
    </row>
    <row r="284" spans="14:15" x14ac:dyDescent="0.25">
      <c r="N284" s="92"/>
      <c r="O284" s="92"/>
    </row>
    <row r="285" spans="14:15" x14ac:dyDescent="0.25">
      <c r="N285" s="92"/>
      <c r="O285" s="92"/>
    </row>
    <row r="286" spans="14:15" x14ac:dyDescent="0.25">
      <c r="N286" s="92"/>
      <c r="O286" s="92"/>
    </row>
    <row r="287" spans="14:15" x14ac:dyDescent="0.25">
      <c r="N287" s="92"/>
      <c r="O287" s="92"/>
    </row>
    <row r="288" spans="14:15" x14ac:dyDescent="0.25">
      <c r="N288" s="92"/>
      <c r="O288" s="92"/>
    </row>
    <row r="289" spans="14:15" x14ac:dyDescent="0.25">
      <c r="N289" s="92"/>
      <c r="O289" s="92"/>
    </row>
    <row r="290" spans="14:15" x14ac:dyDescent="0.25">
      <c r="N290" s="92"/>
      <c r="O290" s="92"/>
    </row>
    <row r="291" spans="14:15" x14ac:dyDescent="0.25">
      <c r="N291" s="92"/>
      <c r="O291" s="92"/>
    </row>
    <row r="292" spans="14:15" x14ac:dyDescent="0.25">
      <c r="N292" s="92"/>
      <c r="O292" s="92"/>
    </row>
    <row r="293" spans="14:15" x14ac:dyDescent="0.25">
      <c r="N293" s="92"/>
      <c r="O293" s="92"/>
    </row>
    <row r="294" spans="14:15" x14ac:dyDescent="0.25">
      <c r="N294" s="92"/>
      <c r="O294" s="92"/>
    </row>
    <row r="295" spans="14:15" x14ac:dyDescent="0.25">
      <c r="N295" s="92"/>
      <c r="O295" s="92"/>
    </row>
    <row r="296" spans="14:15" x14ac:dyDescent="0.25">
      <c r="N296" s="92"/>
      <c r="O296" s="92"/>
    </row>
    <row r="297" spans="14:15" x14ac:dyDescent="0.25">
      <c r="N297" s="92"/>
      <c r="O297" s="92"/>
    </row>
    <row r="298" spans="14:15" x14ac:dyDescent="0.25">
      <c r="N298" s="92"/>
      <c r="O298" s="92"/>
    </row>
    <row r="299" spans="14:15" x14ac:dyDescent="0.25">
      <c r="N299" s="92"/>
      <c r="O299" s="92"/>
    </row>
    <row r="300" spans="14:15" x14ac:dyDescent="0.25">
      <c r="N300" s="92"/>
      <c r="O300" s="92"/>
    </row>
    <row r="301" spans="14:15" x14ac:dyDescent="0.25">
      <c r="N301" s="92"/>
      <c r="O301" s="92"/>
    </row>
    <row r="302" spans="14:15" x14ac:dyDescent="0.25">
      <c r="N302" s="92"/>
      <c r="O302" s="92"/>
    </row>
    <row r="303" spans="14:15" x14ac:dyDescent="0.25">
      <c r="N303" s="92"/>
      <c r="O303" s="92"/>
    </row>
    <row r="304" spans="14:15" x14ac:dyDescent="0.25">
      <c r="N304" s="92"/>
      <c r="O304" s="92"/>
    </row>
    <row r="305" spans="14:15" x14ac:dyDescent="0.25">
      <c r="N305" s="92"/>
      <c r="O305" s="92"/>
    </row>
    <row r="306" spans="14:15" x14ac:dyDescent="0.25">
      <c r="N306" s="92"/>
      <c r="O306" s="92"/>
    </row>
    <row r="307" spans="14:15" x14ac:dyDescent="0.25">
      <c r="N307" s="92"/>
      <c r="O307" s="92"/>
    </row>
    <row r="308" spans="14:15" x14ac:dyDescent="0.25">
      <c r="N308" s="92"/>
      <c r="O308" s="92"/>
    </row>
    <row r="309" spans="14:15" x14ac:dyDescent="0.25">
      <c r="N309" s="92"/>
      <c r="O309" s="92"/>
    </row>
    <row r="310" spans="14:15" x14ac:dyDescent="0.25">
      <c r="N310" s="92"/>
      <c r="O310" s="92"/>
    </row>
    <row r="311" spans="14:15" x14ac:dyDescent="0.25">
      <c r="N311" s="92"/>
      <c r="O311" s="92"/>
    </row>
    <row r="312" spans="14:15" x14ac:dyDescent="0.25">
      <c r="N312" s="92"/>
      <c r="O312" s="92"/>
    </row>
    <row r="313" spans="14:15" x14ac:dyDescent="0.25">
      <c r="N313" s="92"/>
      <c r="O313" s="92"/>
    </row>
    <row r="314" spans="14:15" x14ac:dyDescent="0.25">
      <c r="N314" s="92"/>
      <c r="O314" s="92"/>
    </row>
    <row r="315" spans="14:15" x14ac:dyDescent="0.25">
      <c r="N315" s="92"/>
      <c r="O315" s="92"/>
    </row>
    <row r="316" spans="14:15" x14ac:dyDescent="0.25">
      <c r="N316" s="92"/>
      <c r="O316" s="92"/>
    </row>
    <row r="317" spans="14:15" x14ac:dyDescent="0.25">
      <c r="N317" s="92"/>
      <c r="O317" s="92"/>
    </row>
    <row r="318" spans="14:15" x14ac:dyDescent="0.25">
      <c r="N318" s="92"/>
      <c r="O318" s="92"/>
    </row>
    <row r="319" spans="14:15" x14ac:dyDescent="0.25">
      <c r="N319" s="92"/>
      <c r="O319" s="92"/>
    </row>
    <row r="320" spans="14:15" x14ac:dyDescent="0.25">
      <c r="N320" s="92"/>
      <c r="O320" s="92"/>
    </row>
    <row r="321" spans="14:15" x14ac:dyDescent="0.25">
      <c r="N321" s="92"/>
      <c r="O321" s="92"/>
    </row>
    <row r="322" spans="14:15" x14ac:dyDescent="0.25">
      <c r="N322" s="92"/>
      <c r="O322" s="92"/>
    </row>
    <row r="323" spans="14:15" x14ac:dyDescent="0.25">
      <c r="N323" s="92"/>
      <c r="O323" s="92"/>
    </row>
    <row r="324" spans="14:15" x14ac:dyDescent="0.25">
      <c r="N324" s="92"/>
      <c r="O324" s="92"/>
    </row>
    <row r="325" spans="14:15" x14ac:dyDescent="0.25">
      <c r="N325" s="92"/>
      <c r="O325" s="92"/>
    </row>
    <row r="326" spans="14:15" x14ac:dyDescent="0.25">
      <c r="N326" s="92"/>
      <c r="O326" s="92"/>
    </row>
    <row r="327" spans="14:15" x14ac:dyDescent="0.25">
      <c r="N327" s="92"/>
      <c r="O327" s="92"/>
    </row>
    <row r="328" spans="14:15" x14ac:dyDescent="0.25">
      <c r="N328" s="92"/>
      <c r="O328" s="92"/>
    </row>
    <row r="329" spans="14:15" x14ac:dyDescent="0.25">
      <c r="N329" s="92"/>
      <c r="O329" s="92"/>
    </row>
    <row r="330" spans="14:15" x14ac:dyDescent="0.25">
      <c r="N330" s="92"/>
      <c r="O330" s="92"/>
    </row>
    <row r="331" spans="14:15" x14ac:dyDescent="0.25">
      <c r="N331" s="92"/>
      <c r="O331" s="92"/>
    </row>
    <row r="332" spans="14:15" x14ac:dyDescent="0.25">
      <c r="N332" s="92"/>
      <c r="O332" s="92"/>
    </row>
    <row r="333" spans="14:15" x14ac:dyDescent="0.25">
      <c r="N333" s="92"/>
      <c r="O333" s="92"/>
    </row>
    <row r="334" spans="14:15" x14ac:dyDescent="0.25">
      <c r="N334" s="92"/>
      <c r="O334" s="92"/>
    </row>
    <row r="335" spans="14:15" x14ac:dyDescent="0.25">
      <c r="N335" s="92"/>
      <c r="O335" s="92"/>
    </row>
    <row r="336" spans="14:15" x14ac:dyDescent="0.25">
      <c r="N336" s="92"/>
      <c r="O336" s="92"/>
    </row>
    <row r="337" spans="14:15" x14ac:dyDescent="0.25">
      <c r="N337" s="92"/>
      <c r="O337" s="92"/>
    </row>
    <row r="338" spans="14:15" x14ac:dyDescent="0.25">
      <c r="N338" s="92"/>
      <c r="O338" s="92"/>
    </row>
    <row r="339" spans="14:15" x14ac:dyDescent="0.25">
      <c r="N339" s="92"/>
      <c r="O339" s="92"/>
    </row>
    <row r="340" spans="14:15" x14ac:dyDescent="0.25">
      <c r="N340" s="92"/>
      <c r="O340" s="92"/>
    </row>
    <row r="341" spans="14:15" x14ac:dyDescent="0.25">
      <c r="N341" s="92"/>
      <c r="O341" s="92"/>
    </row>
    <row r="342" spans="14:15" x14ac:dyDescent="0.25">
      <c r="N342" s="92"/>
      <c r="O342" s="92"/>
    </row>
    <row r="343" spans="14:15" x14ac:dyDescent="0.25">
      <c r="N343" s="92"/>
      <c r="O343" s="92"/>
    </row>
    <row r="344" spans="14:15" x14ac:dyDescent="0.25">
      <c r="N344" s="92"/>
      <c r="O344" s="92"/>
    </row>
    <row r="345" spans="14:15" x14ac:dyDescent="0.25">
      <c r="N345" s="92"/>
      <c r="O345" s="92"/>
    </row>
    <row r="346" spans="14:15" x14ac:dyDescent="0.25">
      <c r="N346" s="92"/>
      <c r="O346" s="92"/>
    </row>
    <row r="347" spans="14:15" x14ac:dyDescent="0.25">
      <c r="N347" s="92"/>
      <c r="O347" s="92"/>
    </row>
    <row r="348" spans="14:15" x14ac:dyDescent="0.25">
      <c r="N348" s="92"/>
      <c r="O348" s="92"/>
    </row>
    <row r="349" spans="14:15" x14ac:dyDescent="0.25">
      <c r="N349" s="92"/>
      <c r="O349" s="92"/>
    </row>
    <row r="350" spans="14:15" x14ac:dyDescent="0.25">
      <c r="N350" s="92"/>
      <c r="O350" s="92"/>
    </row>
    <row r="351" spans="14:15" x14ac:dyDescent="0.25">
      <c r="N351" s="92"/>
      <c r="O351" s="92"/>
    </row>
    <row r="352" spans="14:15" x14ac:dyDescent="0.25">
      <c r="N352" s="92"/>
      <c r="O352" s="92"/>
    </row>
    <row r="353" spans="14:15" x14ac:dyDescent="0.25">
      <c r="N353" s="92"/>
      <c r="O353" s="92"/>
    </row>
    <row r="354" spans="14:15" x14ac:dyDescent="0.25">
      <c r="N354" s="92"/>
      <c r="O354" s="92"/>
    </row>
    <row r="355" spans="14:15" x14ac:dyDescent="0.25">
      <c r="N355" s="92"/>
      <c r="O355" s="92"/>
    </row>
    <row r="356" spans="14:15" x14ac:dyDescent="0.25">
      <c r="N356" s="92"/>
      <c r="O356" s="92"/>
    </row>
    <row r="357" spans="14:15" x14ac:dyDescent="0.25">
      <c r="N357" s="92"/>
      <c r="O357" s="92"/>
    </row>
    <row r="358" spans="14:15" x14ac:dyDescent="0.25">
      <c r="N358" s="92"/>
      <c r="O358" s="92"/>
    </row>
    <row r="359" spans="14:15" x14ac:dyDescent="0.25">
      <c r="N359" s="92"/>
      <c r="O359" s="92"/>
    </row>
    <row r="360" spans="14:15" x14ac:dyDescent="0.25">
      <c r="N360" s="92"/>
      <c r="O360" s="92"/>
    </row>
    <row r="361" spans="14:15" x14ac:dyDescent="0.25">
      <c r="N361" s="92"/>
      <c r="O361" s="92"/>
    </row>
    <row r="362" spans="14:15" x14ac:dyDescent="0.25">
      <c r="N362" s="92"/>
      <c r="O362" s="92"/>
    </row>
    <row r="363" spans="14:15" x14ac:dyDescent="0.25">
      <c r="N363" s="92"/>
      <c r="O363" s="92"/>
    </row>
    <row r="364" spans="14:15" x14ac:dyDescent="0.25">
      <c r="N364" s="92"/>
      <c r="O364" s="92"/>
    </row>
    <row r="365" spans="14:15" x14ac:dyDescent="0.25">
      <c r="N365" s="92"/>
      <c r="O365" s="92"/>
    </row>
    <row r="366" spans="14:15" x14ac:dyDescent="0.25">
      <c r="N366" s="92"/>
      <c r="O366" s="92"/>
    </row>
    <row r="367" spans="14:15" x14ac:dyDescent="0.25">
      <c r="N367" s="92"/>
      <c r="O367" s="92"/>
    </row>
    <row r="368" spans="14:15" x14ac:dyDescent="0.25">
      <c r="N368" s="92"/>
      <c r="O368" s="92"/>
    </row>
    <row r="369" spans="14:15" x14ac:dyDescent="0.25">
      <c r="N369" s="92"/>
      <c r="O369" s="92"/>
    </row>
    <row r="370" spans="14:15" x14ac:dyDescent="0.25">
      <c r="N370" s="92"/>
      <c r="O370" s="92"/>
    </row>
    <row r="371" spans="14:15" x14ac:dyDescent="0.25">
      <c r="N371" s="92"/>
      <c r="O371" s="92"/>
    </row>
    <row r="372" spans="14:15" x14ac:dyDescent="0.25">
      <c r="N372" s="92"/>
      <c r="O372" s="92"/>
    </row>
    <row r="373" spans="14:15" x14ac:dyDescent="0.25">
      <c r="N373" s="92"/>
      <c r="O373" s="92"/>
    </row>
    <row r="374" spans="14:15" x14ac:dyDescent="0.25">
      <c r="N374" s="92"/>
      <c r="O374" s="92"/>
    </row>
    <row r="375" spans="14:15" x14ac:dyDescent="0.25">
      <c r="N375" s="92"/>
      <c r="O375" s="92"/>
    </row>
    <row r="376" spans="14:15" x14ac:dyDescent="0.25">
      <c r="N376" s="92"/>
      <c r="O376" s="92"/>
    </row>
    <row r="377" spans="14:15" x14ac:dyDescent="0.25">
      <c r="N377" s="92"/>
      <c r="O377" s="92"/>
    </row>
    <row r="378" spans="14:15" x14ac:dyDescent="0.25">
      <c r="N378" s="92"/>
      <c r="O378" s="92"/>
    </row>
    <row r="379" spans="14:15" x14ac:dyDescent="0.25">
      <c r="N379" s="92"/>
      <c r="O379" s="92"/>
    </row>
    <row r="380" spans="14:15" x14ac:dyDescent="0.25">
      <c r="N380" s="92"/>
      <c r="O380" s="92"/>
    </row>
    <row r="381" spans="14:15" x14ac:dyDescent="0.25">
      <c r="N381" s="92"/>
      <c r="O381" s="92"/>
    </row>
    <row r="382" spans="14:15" x14ac:dyDescent="0.25">
      <c r="N382" s="92"/>
      <c r="O382" s="92"/>
    </row>
    <row r="383" spans="14:15" x14ac:dyDescent="0.25">
      <c r="N383" s="92"/>
      <c r="O383" s="92"/>
    </row>
    <row r="384" spans="14:15" x14ac:dyDescent="0.25">
      <c r="N384" s="92"/>
      <c r="O384" s="92"/>
    </row>
    <row r="385" spans="14:15" x14ac:dyDescent="0.25">
      <c r="N385" s="92"/>
      <c r="O385" s="92"/>
    </row>
    <row r="386" spans="14:15" x14ac:dyDescent="0.25">
      <c r="N386" s="92"/>
      <c r="O386" s="92"/>
    </row>
    <row r="387" spans="14:15" x14ac:dyDescent="0.25">
      <c r="N387" s="92"/>
      <c r="O387" s="92"/>
    </row>
    <row r="388" spans="14:15" x14ac:dyDescent="0.25">
      <c r="N388" s="92"/>
      <c r="O388" s="92"/>
    </row>
    <row r="389" spans="14:15" x14ac:dyDescent="0.25">
      <c r="N389" s="92"/>
      <c r="O389" s="92"/>
    </row>
    <row r="390" spans="14:15" x14ac:dyDescent="0.25">
      <c r="N390" s="92"/>
      <c r="O390" s="92"/>
    </row>
    <row r="391" spans="14:15" x14ac:dyDescent="0.25">
      <c r="N391" s="92"/>
      <c r="O391" s="92"/>
    </row>
    <row r="392" spans="14:15" x14ac:dyDescent="0.25">
      <c r="N392" s="92"/>
      <c r="O392" s="92"/>
    </row>
    <row r="393" spans="14:15" x14ac:dyDescent="0.25">
      <c r="N393" s="92"/>
      <c r="O393" s="92"/>
    </row>
    <row r="394" spans="14:15" x14ac:dyDescent="0.25">
      <c r="N394" s="92"/>
      <c r="O394" s="92"/>
    </row>
    <row r="395" spans="14:15" x14ac:dyDescent="0.25">
      <c r="N395" s="92"/>
      <c r="O395" s="92"/>
    </row>
    <row r="396" spans="14:15" x14ac:dyDescent="0.25">
      <c r="N396" s="92"/>
      <c r="O396" s="92"/>
    </row>
    <row r="397" spans="14:15" x14ac:dyDescent="0.25">
      <c r="N397" s="92"/>
      <c r="O397" s="92"/>
    </row>
    <row r="398" spans="14:15" x14ac:dyDescent="0.25">
      <c r="N398" s="92"/>
      <c r="O398" s="92"/>
    </row>
    <row r="399" spans="14:15" x14ac:dyDescent="0.25">
      <c r="N399" s="92"/>
      <c r="O399" s="92"/>
    </row>
    <row r="400" spans="14:15" x14ac:dyDescent="0.25">
      <c r="N400" s="92"/>
      <c r="O400" s="92"/>
    </row>
    <row r="401" spans="14:15" x14ac:dyDescent="0.25">
      <c r="N401" s="92"/>
      <c r="O401" s="92"/>
    </row>
    <row r="402" spans="14:15" x14ac:dyDescent="0.25">
      <c r="N402" s="92"/>
      <c r="O402" s="92"/>
    </row>
    <row r="403" spans="14:15" x14ac:dyDescent="0.25">
      <c r="N403" s="92"/>
      <c r="O403" s="92"/>
    </row>
    <row r="404" spans="14:15" x14ac:dyDescent="0.25">
      <c r="N404" s="92"/>
      <c r="O404" s="92"/>
    </row>
    <row r="405" spans="14:15" x14ac:dyDescent="0.25">
      <c r="N405" s="92"/>
      <c r="O405" s="92"/>
    </row>
    <row r="406" spans="14:15" x14ac:dyDescent="0.25">
      <c r="N406" s="92"/>
      <c r="O406" s="92"/>
    </row>
    <row r="407" spans="14:15" x14ac:dyDescent="0.25">
      <c r="N407" s="92"/>
      <c r="O407" s="92"/>
    </row>
    <row r="408" spans="14:15" x14ac:dyDescent="0.25">
      <c r="N408" s="92"/>
      <c r="O408" s="92"/>
    </row>
    <row r="409" spans="14:15" x14ac:dyDescent="0.25">
      <c r="N409" s="92"/>
      <c r="O409" s="92"/>
    </row>
    <row r="410" spans="14:15" x14ac:dyDescent="0.25">
      <c r="N410" s="92"/>
      <c r="O410" s="92"/>
    </row>
    <row r="411" spans="14:15" x14ac:dyDescent="0.25">
      <c r="N411" s="92"/>
      <c r="O411" s="92"/>
    </row>
    <row r="412" spans="14:15" x14ac:dyDescent="0.25">
      <c r="N412" s="92"/>
      <c r="O412" s="92"/>
    </row>
    <row r="413" spans="14:15" x14ac:dyDescent="0.25">
      <c r="N413" s="92"/>
      <c r="O413" s="92"/>
    </row>
    <row r="414" spans="14:15" x14ac:dyDescent="0.25">
      <c r="N414" s="92"/>
      <c r="O414" s="92"/>
    </row>
    <row r="415" spans="14:15" x14ac:dyDescent="0.25">
      <c r="N415" s="92"/>
      <c r="O415" s="92"/>
    </row>
    <row r="416" spans="14:15" x14ac:dyDescent="0.25">
      <c r="N416" s="92"/>
      <c r="O416" s="92"/>
    </row>
    <row r="417" spans="14:15" x14ac:dyDescent="0.25">
      <c r="N417" s="92"/>
      <c r="O417" s="92"/>
    </row>
    <row r="418" spans="14:15" x14ac:dyDescent="0.25">
      <c r="N418" s="92"/>
      <c r="O418" s="92"/>
    </row>
    <row r="419" spans="14:15" x14ac:dyDescent="0.25">
      <c r="N419" s="92"/>
      <c r="O419" s="92"/>
    </row>
    <row r="420" spans="14:15" x14ac:dyDescent="0.25">
      <c r="N420" s="92"/>
      <c r="O420" s="92"/>
    </row>
    <row r="421" spans="14:15" x14ac:dyDescent="0.25">
      <c r="N421" s="92"/>
      <c r="O421" s="92"/>
    </row>
    <row r="422" spans="14:15" x14ac:dyDescent="0.25">
      <c r="N422" s="92"/>
      <c r="O422" s="92"/>
    </row>
    <row r="423" spans="14:15" x14ac:dyDescent="0.25">
      <c r="N423" s="92"/>
      <c r="O423" s="92"/>
    </row>
    <row r="424" spans="14:15" x14ac:dyDescent="0.25">
      <c r="N424" s="92"/>
      <c r="O424" s="92"/>
    </row>
    <row r="425" spans="14:15" x14ac:dyDescent="0.25">
      <c r="N425" s="92"/>
      <c r="O425" s="92"/>
    </row>
    <row r="426" spans="14:15" x14ac:dyDescent="0.25">
      <c r="N426" s="92"/>
      <c r="O426" s="92"/>
    </row>
    <row r="427" spans="14:15" x14ac:dyDescent="0.25">
      <c r="N427" s="92"/>
      <c r="O427" s="92"/>
    </row>
    <row r="428" spans="14:15" x14ac:dyDescent="0.25">
      <c r="N428" s="92"/>
      <c r="O428" s="92"/>
    </row>
    <row r="429" spans="14:15" x14ac:dyDescent="0.25">
      <c r="N429" s="92"/>
      <c r="O429" s="92"/>
    </row>
    <row r="430" spans="14:15" x14ac:dyDescent="0.25">
      <c r="N430" s="92"/>
      <c r="O430" s="92"/>
    </row>
    <row r="431" spans="14:15" x14ac:dyDescent="0.25">
      <c r="N431" s="92"/>
      <c r="O431" s="92"/>
    </row>
    <row r="432" spans="14:15" x14ac:dyDescent="0.25">
      <c r="N432" s="92"/>
      <c r="O432" s="92"/>
    </row>
    <row r="433" spans="14:15" x14ac:dyDescent="0.25">
      <c r="N433" s="92"/>
      <c r="O433" s="92"/>
    </row>
    <row r="434" spans="14:15" x14ac:dyDescent="0.25">
      <c r="N434" s="92"/>
      <c r="O434" s="92"/>
    </row>
    <row r="435" spans="14:15" x14ac:dyDescent="0.25">
      <c r="N435" s="92"/>
      <c r="O435" s="92"/>
    </row>
    <row r="436" spans="14:15" x14ac:dyDescent="0.25">
      <c r="N436" s="92"/>
      <c r="O436" s="92"/>
    </row>
    <row r="437" spans="14:15" x14ac:dyDescent="0.25">
      <c r="N437" s="92"/>
      <c r="O437" s="92"/>
    </row>
    <row r="438" spans="14:15" x14ac:dyDescent="0.25">
      <c r="N438" s="92"/>
      <c r="O438" s="92"/>
    </row>
    <row r="439" spans="14:15" x14ac:dyDescent="0.25">
      <c r="N439" s="92"/>
      <c r="O439" s="92"/>
    </row>
    <row r="440" spans="14:15" x14ac:dyDescent="0.25">
      <c r="N440" s="92"/>
      <c r="O440" s="92"/>
    </row>
    <row r="441" spans="14:15" x14ac:dyDescent="0.25">
      <c r="N441" s="92"/>
      <c r="O441" s="92"/>
    </row>
    <row r="442" spans="14:15" x14ac:dyDescent="0.25">
      <c r="N442" s="92"/>
      <c r="O442" s="92"/>
    </row>
    <row r="443" spans="14:15" x14ac:dyDescent="0.25">
      <c r="N443" s="92"/>
      <c r="O443" s="92"/>
    </row>
    <row r="444" spans="14:15" x14ac:dyDescent="0.25">
      <c r="N444" s="92"/>
      <c r="O444" s="92"/>
    </row>
    <row r="445" spans="14:15" x14ac:dyDescent="0.25">
      <c r="N445" s="92"/>
      <c r="O445" s="92"/>
    </row>
    <row r="446" spans="14:15" x14ac:dyDescent="0.25">
      <c r="N446" s="92"/>
      <c r="O446" s="92"/>
    </row>
    <row r="447" spans="14:15" x14ac:dyDescent="0.25">
      <c r="N447" s="92"/>
      <c r="O447" s="92"/>
    </row>
    <row r="448" spans="14:15" x14ac:dyDescent="0.25">
      <c r="N448" s="92"/>
      <c r="O448" s="92"/>
    </row>
    <row r="449" spans="14:15" x14ac:dyDescent="0.25">
      <c r="N449" s="92"/>
      <c r="O449" s="92"/>
    </row>
    <row r="450" spans="14:15" x14ac:dyDescent="0.25">
      <c r="N450" s="92"/>
      <c r="O450" s="92"/>
    </row>
    <row r="451" spans="14:15" x14ac:dyDescent="0.25">
      <c r="N451" s="92"/>
      <c r="O451" s="92"/>
    </row>
    <row r="452" spans="14:15" x14ac:dyDescent="0.25">
      <c r="N452" s="92"/>
      <c r="O452" s="92"/>
    </row>
    <row r="453" spans="14:15" x14ac:dyDescent="0.25">
      <c r="N453" s="92"/>
      <c r="O453" s="92"/>
    </row>
    <row r="454" spans="14:15" x14ac:dyDescent="0.25">
      <c r="N454" s="92"/>
      <c r="O454" s="92"/>
    </row>
    <row r="455" spans="14:15" x14ac:dyDescent="0.25">
      <c r="N455" s="92"/>
      <c r="O455" s="92"/>
    </row>
    <row r="456" spans="14:15" x14ac:dyDescent="0.25">
      <c r="N456" s="92"/>
      <c r="O456" s="92"/>
    </row>
    <row r="457" spans="14:15" x14ac:dyDescent="0.25">
      <c r="N457" s="92"/>
      <c r="O457" s="92"/>
    </row>
    <row r="458" spans="14:15" x14ac:dyDescent="0.25">
      <c r="N458" s="92"/>
      <c r="O458" s="92"/>
    </row>
    <row r="459" spans="14:15" x14ac:dyDescent="0.25">
      <c r="N459" s="92"/>
      <c r="O459" s="92"/>
    </row>
    <row r="460" spans="14:15" x14ac:dyDescent="0.25">
      <c r="N460" s="92"/>
      <c r="O460" s="92"/>
    </row>
    <row r="461" spans="14:15" x14ac:dyDescent="0.25">
      <c r="N461" s="92"/>
      <c r="O461" s="92"/>
    </row>
    <row r="462" spans="14:15" x14ac:dyDescent="0.25">
      <c r="N462" s="92"/>
      <c r="O462" s="92"/>
    </row>
    <row r="463" spans="14:15" x14ac:dyDescent="0.25">
      <c r="N463" s="92"/>
      <c r="O463" s="92"/>
    </row>
    <row r="464" spans="14:15" x14ac:dyDescent="0.25">
      <c r="N464" s="92"/>
      <c r="O464" s="92"/>
    </row>
    <row r="465" spans="14:15" x14ac:dyDescent="0.25">
      <c r="N465" s="92"/>
      <c r="O465" s="92"/>
    </row>
    <row r="466" spans="14:15" x14ac:dyDescent="0.25">
      <c r="N466" s="92"/>
      <c r="O466" s="92"/>
    </row>
    <row r="467" spans="14:15" x14ac:dyDescent="0.25">
      <c r="N467" s="92"/>
      <c r="O467" s="92"/>
    </row>
    <row r="468" spans="14:15" x14ac:dyDescent="0.25">
      <c r="N468" s="92"/>
      <c r="O468" s="92"/>
    </row>
    <row r="469" spans="14:15" x14ac:dyDescent="0.25">
      <c r="N469" s="92"/>
      <c r="O469" s="92"/>
    </row>
    <row r="470" spans="14:15" x14ac:dyDescent="0.25">
      <c r="N470" s="92"/>
      <c r="O470" s="92"/>
    </row>
    <row r="471" spans="14:15" x14ac:dyDescent="0.25">
      <c r="N471" s="92"/>
      <c r="O471" s="92"/>
    </row>
    <row r="472" spans="14:15" x14ac:dyDescent="0.25">
      <c r="N472" s="92"/>
      <c r="O472" s="92"/>
    </row>
    <row r="473" spans="14:15" x14ac:dyDescent="0.25">
      <c r="N473" s="92"/>
      <c r="O473" s="92"/>
    </row>
    <row r="474" spans="14:15" x14ac:dyDescent="0.25">
      <c r="N474" s="92"/>
      <c r="O474" s="92"/>
    </row>
    <row r="475" spans="14:15" x14ac:dyDescent="0.25">
      <c r="N475" s="92"/>
      <c r="O475" s="92"/>
    </row>
    <row r="476" spans="14:15" x14ac:dyDescent="0.25">
      <c r="N476" s="92"/>
      <c r="O476" s="92"/>
    </row>
    <row r="477" spans="14:15" x14ac:dyDescent="0.25">
      <c r="N477" s="92"/>
      <c r="O477" s="92"/>
    </row>
    <row r="478" spans="14:15" x14ac:dyDescent="0.25">
      <c r="N478" s="92"/>
      <c r="O478" s="92"/>
    </row>
    <row r="479" spans="14:15" x14ac:dyDescent="0.25">
      <c r="N479" s="92"/>
      <c r="O479" s="92"/>
    </row>
    <row r="480" spans="14:15" x14ac:dyDescent="0.25">
      <c r="N480" s="92"/>
      <c r="O480" s="92"/>
    </row>
    <row r="481" spans="14:15" x14ac:dyDescent="0.25">
      <c r="N481" s="92"/>
      <c r="O481" s="92"/>
    </row>
    <row r="482" spans="14:15" x14ac:dyDescent="0.25">
      <c r="N482" s="92"/>
      <c r="O482" s="92"/>
    </row>
    <row r="483" spans="14:15" x14ac:dyDescent="0.25">
      <c r="N483" s="92"/>
      <c r="O483" s="92"/>
    </row>
    <row r="484" spans="14:15" x14ac:dyDescent="0.25">
      <c r="N484" s="92"/>
      <c r="O484" s="92"/>
    </row>
    <row r="485" spans="14:15" x14ac:dyDescent="0.25">
      <c r="N485" s="92"/>
      <c r="O485" s="92"/>
    </row>
    <row r="486" spans="14:15" x14ac:dyDescent="0.25">
      <c r="N486" s="92"/>
      <c r="O486" s="92"/>
    </row>
    <row r="487" spans="14:15" x14ac:dyDescent="0.25">
      <c r="N487" s="92"/>
      <c r="O487" s="92"/>
    </row>
    <row r="488" spans="14:15" x14ac:dyDescent="0.25">
      <c r="N488" s="92"/>
      <c r="O488" s="92"/>
    </row>
    <row r="489" spans="14:15" x14ac:dyDescent="0.25">
      <c r="N489" s="92"/>
      <c r="O489" s="92"/>
    </row>
    <row r="490" spans="14:15" x14ac:dyDescent="0.25">
      <c r="N490" s="92"/>
      <c r="O490" s="92"/>
    </row>
    <row r="491" spans="14:15" x14ac:dyDescent="0.25">
      <c r="N491" s="92"/>
      <c r="O491" s="92"/>
    </row>
    <row r="492" spans="14:15" x14ac:dyDescent="0.25">
      <c r="N492" s="92"/>
      <c r="O492" s="92"/>
    </row>
    <row r="493" spans="14:15" x14ac:dyDescent="0.25">
      <c r="N493" s="92"/>
      <c r="O493" s="92"/>
    </row>
    <row r="494" spans="14:15" x14ac:dyDescent="0.25">
      <c r="N494" s="92"/>
      <c r="O494" s="92"/>
    </row>
    <row r="495" spans="14:15" x14ac:dyDescent="0.25">
      <c r="N495" s="92"/>
      <c r="O495" s="92"/>
    </row>
    <row r="496" spans="14:15" x14ac:dyDescent="0.25">
      <c r="N496" s="92"/>
      <c r="O496" s="92"/>
    </row>
    <row r="497" spans="14:15" x14ac:dyDescent="0.25">
      <c r="N497" s="92"/>
      <c r="O497" s="92"/>
    </row>
    <row r="498" spans="14:15" x14ac:dyDescent="0.25">
      <c r="N498" s="92"/>
      <c r="O498" s="92"/>
    </row>
    <row r="499" spans="14:15" x14ac:dyDescent="0.25">
      <c r="N499" s="92"/>
      <c r="O499" s="92"/>
    </row>
    <row r="500" spans="14:15" x14ac:dyDescent="0.25">
      <c r="N500" s="92"/>
      <c r="O500" s="92"/>
    </row>
    <row r="501" spans="14:15" x14ac:dyDescent="0.25">
      <c r="N501" s="92"/>
      <c r="O501" s="92"/>
    </row>
    <row r="502" spans="14:15" x14ac:dyDescent="0.25">
      <c r="N502" s="92"/>
      <c r="O502" s="92"/>
    </row>
    <row r="503" spans="14:15" x14ac:dyDescent="0.25">
      <c r="N503" s="92"/>
      <c r="O503" s="92"/>
    </row>
    <row r="504" spans="14:15" x14ac:dyDescent="0.25">
      <c r="N504" s="92"/>
      <c r="O504" s="92"/>
    </row>
    <row r="505" spans="14:15" x14ac:dyDescent="0.25">
      <c r="N505" s="92"/>
      <c r="O505" s="92"/>
    </row>
    <row r="506" spans="14:15" x14ac:dyDescent="0.25">
      <c r="N506" s="92"/>
      <c r="O506" s="92"/>
    </row>
    <row r="507" spans="14:15" x14ac:dyDescent="0.25">
      <c r="N507" s="92"/>
      <c r="O507" s="92"/>
    </row>
    <row r="508" spans="14:15" x14ac:dyDescent="0.25">
      <c r="N508" s="92"/>
      <c r="O508" s="92"/>
    </row>
    <row r="509" spans="14:15" x14ac:dyDescent="0.25">
      <c r="N509" s="92"/>
      <c r="O509" s="92"/>
    </row>
    <row r="510" spans="14:15" x14ac:dyDescent="0.25">
      <c r="N510" s="92"/>
      <c r="O510" s="92"/>
    </row>
    <row r="511" spans="14:15" x14ac:dyDescent="0.25">
      <c r="N511" s="92"/>
      <c r="O511" s="92"/>
    </row>
    <row r="512" spans="14:15" x14ac:dyDescent="0.25">
      <c r="N512" s="92"/>
      <c r="O512" s="92"/>
    </row>
    <row r="513" spans="14:15" x14ac:dyDescent="0.25">
      <c r="N513" s="92"/>
      <c r="O513" s="92"/>
    </row>
    <row r="514" spans="14:15" x14ac:dyDescent="0.25">
      <c r="N514" s="92"/>
      <c r="O514" s="92"/>
    </row>
    <row r="515" spans="14:15" x14ac:dyDescent="0.25">
      <c r="N515" s="92"/>
      <c r="O515" s="92"/>
    </row>
    <row r="516" spans="14:15" x14ac:dyDescent="0.25">
      <c r="N516" s="92"/>
      <c r="O516" s="92"/>
    </row>
    <row r="517" spans="14:15" x14ac:dyDescent="0.25">
      <c r="N517" s="92"/>
      <c r="O517" s="92"/>
    </row>
    <row r="518" spans="14:15" x14ac:dyDescent="0.25">
      <c r="N518" s="92"/>
      <c r="O518" s="92"/>
    </row>
    <row r="519" spans="14:15" x14ac:dyDescent="0.25">
      <c r="N519" s="92"/>
      <c r="O519" s="92"/>
    </row>
    <row r="520" spans="14:15" x14ac:dyDescent="0.25">
      <c r="N520" s="92"/>
      <c r="O520" s="92"/>
    </row>
    <row r="521" spans="14:15" x14ac:dyDescent="0.25">
      <c r="N521" s="92"/>
      <c r="O521" s="92"/>
    </row>
    <row r="522" spans="14:15" x14ac:dyDescent="0.25">
      <c r="N522" s="92"/>
      <c r="O522" s="92"/>
    </row>
    <row r="523" spans="14:15" x14ac:dyDescent="0.25">
      <c r="N523" s="92"/>
      <c r="O523" s="92"/>
    </row>
    <row r="524" spans="14:15" x14ac:dyDescent="0.25">
      <c r="N524" s="92"/>
      <c r="O524" s="92"/>
    </row>
    <row r="525" spans="14:15" x14ac:dyDescent="0.25">
      <c r="N525" s="92"/>
      <c r="O525" s="92"/>
    </row>
    <row r="526" spans="14:15" x14ac:dyDescent="0.25">
      <c r="N526" s="92"/>
      <c r="O526" s="92"/>
    </row>
    <row r="527" spans="14:15" x14ac:dyDescent="0.25">
      <c r="N527" s="92"/>
      <c r="O527" s="92"/>
    </row>
    <row r="528" spans="14:15" x14ac:dyDescent="0.25">
      <c r="N528" s="92"/>
      <c r="O528" s="92"/>
    </row>
    <row r="529" spans="14:15" x14ac:dyDescent="0.25">
      <c r="N529" s="92"/>
      <c r="O529" s="92"/>
    </row>
    <row r="530" spans="14:15" x14ac:dyDescent="0.25">
      <c r="N530" s="92"/>
      <c r="O530" s="92"/>
    </row>
    <row r="531" spans="14:15" x14ac:dyDescent="0.25">
      <c r="N531" s="92"/>
      <c r="O531" s="92"/>
    </row>
    <row r="532" spans="14:15" x14ac:dyDescent="0.25">
      <c r="N532" s="92"/>
      <c r="O532" s="92"/>
    </row>
    <row r="533" spans="14:15" x14ac:dyDescent="0.25">
      <c r="N533" s="92"/>
      <c r="O533" s="92"/>
    </row>
    <row r="534" spans="14:15" x14ac:dyDescent="0.25">
      <c r="N534" s="92"/>
      <c r="O534" s="92"/>
    </row>
    <row r="535" spans="14:15" x14ac:dyDescent="0.25">
      <c r="N535" s="92"/>
      <c r="O535" s="92"/>
    </row>
    <row r="536" spans="14:15" x14ac:dyDescent="0.25">
      <c r="N536" s="92"/>
      <c r="O536" s="92"/>
    </row>
    <row r="537" spans="14:15" x14ac:dyDescent="0.25">
      <c r="N537" s="92"/>
      <c r="O537" s="92"/>
    </row>
    <row r="538" spans="14:15" x14ac:dyDescent="0.25">
      <c r="N538" s="92"/>
      <c r="O538" s="92"/>
    </row>
    <row r="539" spans="14:15" x14ac:dyDescent="0.25">
      <c r="N539" s="92"/>
      <c r="O539" s="92"/>
    </row>
    <row r="540" spans="14:15" x14ac:dyDescent="0.25">
      <c r="N540" s="92"/>
      <c r="O540" s="92"/>
    </row>
    <row r="541" spans="14:15" x14ac:dyDescent="0.25">
      <c r="N541" s="92"/>
      <c r="O541" s="92"/>
    </row>
    <row r="542" spans="14:15" x14ac:dyDescent="0.25">
      <c r="N542" s="92"/>
      <c r="O542" s="92"/>
    </row>
    <row r="543" spans="14:15" x14ac:dyDescent="0.25">
      <c r="N543" s="92"/>
      <c r="O543" s="92"/>
    </row>
    <row r="544" spans="14:15" x14ac:dyDescent="0.25">
      <c r="N544" s="92"/>
      <c r="O544" s="92"/>
    </row>
    <row r="545" spans="14:15" x14ac:dyDescent="0.25">
      <c r="N545" s="92"/>
      <c r="O545" s="92"/>
    </row>
    <row r="546" spans="14:15" x14ac:dyDescent="0.25">
      <c r="N546" s="92"/>
      <c r="O546" s="92"/>
    </row>
    <row r="547" spans="14:15" x14ac:dyDescent="0.25">
      <c r="N547" s="92"/>
      <c r="O547" s="92"/>
    </row>
    <row r="548" spans="14:15" x14ac:dyDescent="0.25">
      <c r="N548" s="92"/>
      <c r="O548" s="92"/>
    </row>
    <row r="549" spans="14:15" x14ac:dyDescent="0.25">
      <c r="N549" s="92"/>
      <c r="O549" s="92"/>
    </row>
    <row r="550" spans="14:15" x14ac:dyDescent="0.25">
      <c r="N550" s="92"/>
      <c r="O550" s="92"/>
    </row>
    <row r="551" spans="14:15" x14ac:dyDescent="0.25">
      <c r="N551" s="92"/>
      <c r="O551" s="92"/>
    </row>
    <row r="552" spans="14:15" x14ac:dyDescent="0.25">
      <c r="N552" s="92"/>
      <c r="O552" s="92"/>
    </row>
    <row r="553" spans="14:15" x14ac:dyDescent="0.25">
      <c r="N553" s="92"/>
      <c r="O553" s="92"/>
    </row>
    <row r="554" spans="14:15" x14ac:dyDescent="0.25">
      <c r="N554" s="92"/>
      <c r="O554" s="92"/>
    </row>
    <row r="555" spans="14:15" x14ac:dyDescent="0.25">
      <c r="N555" s="92"/>
      <c r="O555" s="92"/>
    </row>
    <row r="556" spans="14:15" x14ac:dyDescent="0.25">
      <c r="N556" s="92"/>
      <c r="O556" s="92"/>
    </row>
    <row r="557" spans="14:15" x14ac:dyDescent="0.25">
      <c r="N557" s="92"/>
      <c r="O557" s="92"/>
    </row>
    <row r="558" spans="14:15" x14ac:dyDescent="0.25">
      <c r="N558" s="92"/>
      <c r="O558" s="92"/>
    </row>
    <row r="559" spans="14:15" x14ac:dyDescent="0.25">
      <c r="N559" s="92"/>
      <c r="O559" s="92"/>
    </row>
    <row r="560" spans="14:15" x14ac:dyDescent="0.25">
      <c r="N560" s="92"/>
      <c r="O560" s="92"/>
    </row>
    <row r="561" spans="14:15" x14ac:dyDescent="0.25">
      <c r="N561" s="92"/>
      <c r="O561" s="92"/>
    </row>
    <row r="562" spans="14:15" x14ac:dyDescent="0.25">
      <c r="N562" s="92"/>
      <c r="O562" s="92"/>
    </row>
    <row r="563" spans="14:15" x14ac:dyDescent="0.25">
      <c r="N563" s="92"/>
      <c r="O563" s="92"/>
    </row>
    <row r="564" spans="14:15" x14ac:dyDescent="0.25">
      <c r="N564" s="92"/>
      <c r="O564" s="92"/>
    </row>
    <row r="565" spans="14:15" x14ac:dyDescent="0.25">
      <c r="N565" s="92"/>
      <c r="O565" s="92"/>
    </row>
    <row r="566" spans="14:15" x14ac:dyDescent="0.25">
      <c r="N566" s="92"/>
      <c r="O566" s="92"/>
    </row>
    <row r="567" spans="14:15" x14ac:dyDescent="0.25">
      <c r="N567" s="92"/>
      <c r="O567" s="92"/>
    </row>
    <row r="568" spans="14:15" x14ac:dyDescent="0.25">
      <c r="N568" s="92"/>
      <c r="O568" s="92"/>
    </row>
    <row r="569" spans="14:15" x14ac:dyDescent="0.25">
      <c r="N569" s="92"/>
      <c r="O569" s="92"/>
    </row>
    <row r="570" spans="14:15" x14ac:dyDescent="0.25">
      <c r="N570" s="92"/>
      <c r="O570" s="92"/>
    </row>
    <row r="571" spans="14:15" x14ac:dyDescent="0.25">
      <c r="N571" s="92"/>
      <c r="O571" s="92"/>
    </row>
    <row r="572" spans="14:15" x14ac:dyDescent="0.25">
      <c r="N572" s="92"/>
      <c r="O572" s="92"/>
    </row>
    <row r="573" spans="14:15" x14ac:dyDescent="0.25">
      <c r="N573" s="92"/>
      <c r="O573" s="92"/>
    </row>
    <row r="574" spans="14:15" x14ac:dyDescent="0.25">
      <c r="N574" s="92"/>
      <c r="O574" s="92"/>
    </row>
    <row r="575" spans="14:15" x14ac:dyDescent="0.25">
      <c r="N575" s="92"/>
      <c r="O575" s="92"/>
    </row>
    <row r="576" spans="14:15" x14ac:dyDescent="0.25">
      <c r="N576" s="92"/>
      <c r="O576" s="92"/>
    </row>
    <row r="577" spans="14:15" x14ac:dyDescent="0.25">
      <c r="N577" s="92"/>
      <c r="O577" s="92"/>
    </row>
    <row r="578" spans="14:15" x14ac:dyDescent="0.25">
      <c r="N578" s="92"/>
      <c r="O578" s="92"/>
    </row>
    <row r="579" spans="14:15" x14ac:dyDescent="0.25">
      <c r="N579" s="92"/>
      <c r="O579" s="92"/>
    </row>
    <row r="580" spans="14:15" x14ac:dyDescent="0.25">
      <c r="N580" s="92"/>
      <c r="O580" s="92"/>
    </row>
    <row r="581" spans="14:15" x14ac:dyDescent="0.25">
      <c r="N581" s="92"/>
      <c r="O581" s="92"/>
    </row>
    <row r="582" spans="14:15" x14ac:dyDescent="0.25">
      <c r="N582" s="92"/>
      <c r="O582" s="92"/>
    </row>
    <row r="583" spans="14:15" x14ac:dyDescent="0.25">
      <c r="N583" s="92"/>
      <c r="O583" s="92"/>
    </row>
    <row r="584" spans="14:15" x14ac:dyDescent="0.25">
      <c r="N584" s="92"/>
      <c r="O584" s="92"/>
    </row>
    <row r="585" spans="14:15" x14ac:dyDescent="0.25">
      <c r="N585" s="92"/>
      <c r="O585" s="92"/>
    </row>
    <row r="586" spans="14:15" x14ac:dyDescent="0.25">
      <c r="N586" s="92"/>
      <c r="O586" s="92"/>
    </row>
    <row r="587" spans="14:15" x14ac:dyDescent="0.25">
      <c r="N587" s="92"/>
      <c r="O587" s="92"/>
    </row>
    <row r="588" spans="14:15" x14ac:dyDescent="0.25">
      <c r="N588" s="92"/>
      <c r="O588" s="92"/>
    </row>
    <row r="589" spans="14:15" x14ac:dyDescent="0.25">
      <c r="N589" s="92"/>
      <c r="O589" s="92"/>
    </row>
    <row r="590" spans="14:15" x14ac:dyDescent="0.25">
      <c r="N590" s="92"/>
      <c r="O590" s="92"/>
    </row>
    <row r="591" spans="14:15" x14ac:dyDescent="0.25">
      <c r="N591" s="92"/>
      <c r="O591" s="92"/>
    </row>
    <row r="592" spans="14:15" x14ac:dyDescent="0.25">
      <c r="N592" s="92"/>
      <c r="O592" s="92"/>
    </row>
    <row r="593" spans="14:15" x14ac:dyDescent="0.25">
      <c r="N593" s="92"/>
      <c r="O593" s="92"/>
    </row>
    <row r="594" spans="14:15" x14ac:dyDescent="0.25">
      <c r="N594" s="92"/>
      <c r="O594" s="92"/>
    </row>
    <row r="595" spans="14:15" x14ac:dyDescent="0.25">
      <c r="N595" s="92"/>
      <c r="O595" s="92"/>
    </row>
    <row r="596" spans="14:15" x14ac:dyDescent="0.25">
      <c r="N596" s="92"/>
      <c r="O596" s="92"/>
    </row>
    <row r="597" spans="14:15" x14ac:dyDescent="0.25">
      <c r="N597" s="92"/>
      <c r="O597" s="92"/>
    </row>
    <row r="598" spans="14:15" x14ac:dyDescent="0.25">
      <c r="N598" s="92"/>
      <c r="O598" s="92"/>
    </row>
    <row r="599" spans="14:15" x14ac:dyDescent="0.25">
      <c r="N599" s="92"/>
      <c r="O599" s="92"/>
    </row>
    <row r="600" spans="14:15" x14ac:dyDescent="0.25">
      <c r="N600" s="92"/>
      <c r="O600" s="92"/>
    </row>
    <row r="601" spans="14:15" x14ac:dyDescent="0.25">
      <c r="N601" s="92"/>
      <c r="O601" s="92"/>
    </row>
    <row r="602" spans="14:15" x14ac:dyDescent="0.25">
      <c r="N602" s="92"/>
      <c r="O602" s="92"/>
    </row>
    <row r="603" spans="14:15" x14ac:dyDescent="0.25">
      <c r="N603" s="92"/>
      <c r="O603" s="92"/>
    </row>
    <row r="604" spans="14:15" x14ac:dyDescent="0.25">
      <c r="N604" s="92"/>
      <c r="O604" s="92"/>
    </row>
    <row r="605" spans="14:15" x14ac:dyDescent="0.25">
      <c r="N605" s="92"/>
      <c r="O605" s="92"/>
    </row>
    <row r="606" spans="14:15" x14ac:dyDescent="0.25">
      <c r="N606" s="92"/>
      <c r="O606" s="92"/>
    </row>
    <row r="607" spans="14:15" x14ac:dyDescent="0.25">
      <c r="N607" s="92"/>
      <c r="O607" s="92"/>
    </row>
    <row r="608" spans="14:15" x14ac:dyDescent="0.25">
      <c r="N608" s="92"/>
      <c r="O608" s="92"/>
    </row>
    <row r="609" spans="14:15" x14ac:dyDescent="0.25">
      <c r="N609" s="92"/>
      <c r="O609" s="92"/>
    </row>
    <row r="610" spans="14:15" x14ac:dyDescent="0.25">
      <c r="N610" s="92"/>
      <c r="O610" s="92"/>
    </row>
    <row r="611" spans="14:15" x14ac:dyDescent="0.25">
      <c r="N611" s="92"/>
      <c r="O611" s="92"/>
    </row>
    <row r="612" spans="14:15" x14ac:dyDescent="0.25">
      <c r="N612" s="92"/>
      <c r="O612" s="92"/>
    </row>
    <row r="613" spans="14:15" x14ac:dyDescent="0.25">
      <c r="N613" s="92"/>
      <c r="O613" s="92"/>
    </row>
    <row r="614" spans="14:15" x14ac:dyDescent="0.25">
      <c r="N614" s="92"/>
      <c r="O614" s="92"/>
    </row>
    <row r="615" spans="14:15" x14ac:dyDescent="0.25">
      <c r="N615" s="92"/>
      <c r="O615" s="92"/>
    </row>
    <row r="616" spans="14:15" x14ac:dyDescent="0.25">
      <c r="N616" s="92"/>
      <c r="O616" s="92"/>
    </row>
    <row r="617" spans="14:15" x14ac:dyDescent="0.25">
      <c r="N617" s="92"/>
      <c r="O617" s="92"/>
    </row>
    <row r="618" spans="14:15" x14ac:dyDescent="0.25">
      <c r="N618" s="92"/>
      <c r="O618" s="92"/>
    </row>
    <row r="619" spans="14:15" x14ac:dyDescent="0.25">
      <c r="N619" s="92"/>
      <c r="O619" s="92"/>
    </row>
    <row r="620" spans="14:15" x14ac:dyDescent="0.25">
      <c r="N620" s="92"/>
      <c r="O620" s="92"/>
    </row>
    <row r="621" spans="14:15" x14ac:dyDescent="0.25">
      <c r="N621" s="92"/>
      <c r="O621" s="92"/>
    </row>
    <row r="622" spans="14:15" x14ac:dyDescent="0.25">
      <c r="N622" s="92"/>
      <c r="O622" s="92"/>
    </row>
    <row r="623" spans="14:15" x14ac:dyDescent="0.25">
      <c r="N623" s="92"/>
      <c r="O623" s="92"/>
    </row>
    <row r="624" spans="14:15" x14ac:dyDescent="0.25">
      <c r="N624" s="92"/>
      <c r="O624" s="92"/>
    </row>
    <row r="625" spans="14:15" x14ac:dyDescent="0.25">
      <c r="N625" s="92"/>
      <c r="O625" s="92"/>
    </row>
    <row r="626" spans="14:15" x14ac:dyDescent="0.25">
      <c r="N626" s="92"/>
      <c r="O626" s="92"/>
    </row>
    <row r="627" spans="14:15" x14ac:dyDescent="0.25">
      <c r="N627" s="92"/>
      <c r="O627" s="92"/>
    </row>
    <row r="628" spans="14:15" x14ac:dyDescent="0.25">
      <c r="N628" s="92"/>
      <c r="O628" s="92"/>
    </row>
    <row r="629" spans="14:15" x14ac:dyDescent="0.25">
      <c r="N629" s="92"/>
      <c r="O629" s="92"/>
    </row>
    <row r="630" spans="14:15" x14ac:dyDescent="0.25">
      <c r="N630" s="92"/>
      <c r="O630" s="92"/>
    </row>
    <row r="631" spans="14:15" x14ac:dyDescent="0.25">
      <c r="N631" s="92"/>
      <c r="O631" s="92"/>
    </row>
    <row r="632" spans="14:15" x14ac:dyDescent="0.25">
      <c r="N632" s="92"/>
      <c r="O632" s="92"/>
    </row>
    <row r="633" spans="14:15" x14ac:dyDescent="0.25">
      <c r="N633" s="92"/>
      <c r="O633" s="92"/>
    </row>
    <row r="634" spans="14:15" x14ac:dyDescent="0.25">
      <c r="N634" s="92"/>
      <c r="O634" s="92"/>
    </row>
    <row r="635" spans="14:15" x14ac:dyDescent="0.25">
      <c r="N635" s="92"/>
      <c r="O635" s="92"/>
    </row>
    <row r="636" spans="14:15" x14ac:dyDescent="0.25">
      <c r="N636" s="92"/>
      <c r="O636" s="92"/>
    </row>
    <row r="637" spans="14:15" x14ac:dyDescent="0.25">
      <c r="N637" s="92"/>
      <c r="O637" s="92"/>
    </row>
    <row r="638" spans="14:15" x14ac:dyDescent="0.25">
      <c r="N638" s="92"/>
      <c r="O638" s="92"/>
    </row>
    <row r="639" spans="14:15" x14ac:dyDescent="0.25">
      <c r="N639" s="92"/>
      <c r="O639" s="92"/>
    </row>
    <row r="640" spans="14:15" x14ac:dyDescent="0.25">
      <c r="N640" s="92"/>
      <c r="O640" s="92"/>
    </row>
    <row r="641" spans="14:15" x14ac:dyDescent="0.25">
      <c r="N641" s="92"/>
      <c r="O641" s="92"/>
    </row>
    <row r="642" spans="14:15" x14ac:dyDescent="0.25">
      <c r="N642" s="92"/>
      <c r="O642" s="92"/>
    </row>
    <row r="643" spans="14:15" x14ac:dyDescent="0.25">
      <c r="N643" s="92"/>
      <c r="O643" s="92"/>
    </row>
    <row r="644" spans="14:15" x14ac:dyDescent="0.25">
      <c r="N644" s="92"/>
      <c r="O644" s="92"/>
    </row>
    <row r="645" spans="14:15" x14ac:dyDescent="0.25">
      <c r="N645" s="92"/>
      <c r="O645" s="92"/>
    </row>
    <row r="646" spans="14:15" x14ac:dyDescent="0.25">
      <c r="N646" s="92"/>
      <c r="O646" s="92"/>
    </row>
    <row r="647" spans="14:15" x14ac:dyDescent="0.25">
      <c r="N647" s="92"/>
      <c r="O647" s="92"/>
    </row>
    <row r="648" spans="14:15" x14ac:dyDescent="0.25">
      <c r="N648" s="92"/>
      <c r="O648" s="92"/>
    </row>
    <row r="649" spans="14:15" x14ac:dyDescent="0.25">
      <c r="N649" s="92"/>
      <c r="O649" s="92"/>
    </row>
    <row r="650" spans="14:15" x14ac:dyDescent="0.25">
      <c r="N650" s="92"/>
      <c r="O650" s="92"/>
    </row>
    <row r="651" spans="14:15" x14ac:dyDescent="0.25">
      <c r="N651" s="92"/>
      <c r="O651" s="92"/>
    </row>
    <row r="652" spans="14:15" x14ac:dyDescent="0.25">
      <c r="N652" s="92"/>
      <c r="O652" s="92"/>
    </row>
    <row r="653" spans="14:15" x14ac:dyDescent="0.25">
      <c r="N653" s="92"/>
      <c r="O653" s="92"/>
    </row>
    <row r="654" spans="14:15" x14ac:dyDescent="0.25">
      <c r="N654" s="92"/>
      <c r="O654" s="92"/>
    </row>
    <row r="655" spans="14:15" x14ac:dyDescent="0.25">
      <c r="N655" s="92"/>
      <c r="O655" s="92"/>
    </row>
    <row r="656" spans="14:15" x14ac:dyDescent="0.25">
      <c r="N656" s="92"/>
      <c r="O656" s="92"/>
    </row>
    <row r="657" spans="14:15" x14ac:dyDescent="0.25">
      <c r="N657" s="92"/>
      <c r="O657" s="92"/>
    </row>
    <row r="658" spans="14:15" x14ac:dyDescent="0.25">
      <c r="N658" s="92"/>
      <c r="O658" s="92"/>
    </row>
    <row r="659" spans="14:15" x14ac:dyDescent="0.25">
      <c r="N659" s="92"/>
      <c r="O659" s="92"/>
    </row>
    <row r="660" spans="14:15" x14ac:dyDescent="0.25">
      <c r="N660" s="92"/>
      <c r="O660" s="92"/>
    </row>
    <row r="661" spans="14:15" x14ac:dyDescent="0.25">
      <c r="N661" s="92"/>
      <c r="O661" s="92"/>
    </row>
    <row r="662" spans="14:15" x14ac:dyDescent="0.25">
      <c r="N662" s="92"/>
      <c r="O662" s="92"/>
    </row>
    <row r="663" spans="14:15" x14ac:dyDescent="0.25">
      <c r="N663" s="92"/>
      <c r="O663" s="92"/>
    </row>
    <row r="664" spans="14:15" x14ac:dyDescent="0.25">
      <c r="N664" s="92"/>
      <c r="O664" s="92"/>
    </row>
    <row r="665" spans="14:15" x14ac:dyDescent="0.25">
      <c r="N665" s="92"/>
      <c r="O665" s="92"/>
    </row>
    <row r="666" spans="14:15" x14ac:dyDescent="0.25">
      <c r="N666" s="92"/>
      <c r="O666" s="92"/>
    </row>
    <row r="667" spans="14:15" x14ac:dyDescent="0.25">
      <c r="N667" s="92"/>
      <c r="O667" s="92"/>
    </row>
    <row r="668" spans="14:15" x14ac:dyDescent="0.25">
      <c r="N668" s="92"/>
      <c r="O668" s="92"/>
    </row>
    <row r="669" spans="14:15" x14ac:dyDescent="0.25">
      <c r="N669" s="92"/>
      <c r="O669" s="92"/>
    </row>
    <row r="670" spans="14:15" x14ac:dyDescent="0.25">
      <c r="N670" s="92"/>
      <c r="O670" s="92"/>
    </row>
    <row r="671" spans="14:15" x14ac:dyDescent="0.25">
      <c r="N671" s="92"/>
      <c r="O671" s="92"/>
    </row>
    <row r="672" spans="14:15" x14ac:dyDescent="0.25">
      <c r="N672" s="92"/>
      <c r="O672" s="92"/>
    </row>
    <row r="673" spans="14:15" x14ac:dyDescent="0.25">
      <c r="N673" s="92"/>
      <c r="O673" s="92"/>
    </row>
    <row r="674" spans="14:15" x14ac:dyDescent="0.25">
      <c r="N674" s="92"/>
      <c r="O674" s="92"/>
    </row>
    <row r="675" spans="14:15" x14ac:dyDescent="0.25">
      <c r="N675" s="92"/>
      <c r="O675" s="92"/>
    </row>
    <row r="676" spans="14:15" x14ac:dyDescent="0.25">
      <c r="N676" s="92"/>
      <c r="O676" s="92"/>
    </row>
    <row r="677" spans="14:15" x14ac:dyDescent="0.25">
      <c r="N677" s="92"/>
      <c r="O677" s="92"/>
    </row>
    <row r="678" spans="14:15" x14ac:dyDescent="0.25">
      <c r="N678" s="92"/>
      <c r="O678" s="92"/>
    </row>
    <row r="679" spans="14:15" x14ac:dyDescent="0.25">
      <c r="N679" s="92"/>
      <c r="O679" s="92"/>
    </row>
    <row r="680" spans="14:15" x14ac:dyDescent="0.25">
      <c r="N680" s="92"/>
      <c r="O680" s="92"/>
    </row>
    <row r="681" spans="14:15" x14ac:dyDescent="0.25">
      <c r="N681" s="92"/>
      <c r="O681" s="92"/>
    </row>
    <row r="682" spans="14:15" x14ac:dyDescent="0.25">
      <c r="N682" s="92"/>
      <c r="O682" s="92"/>
    </row>
    <row r="683" spans="14:15" x14ac:dyDescent="0.25">
      <c r="N683" s="92"/>
      <c r="O683" s="92"/>
    </row>
    <row r="684" spans="14:15" x14ac:dyDescent="0.25">
      <c r="N684" s="92"/>
      <c r="O684" s="92"/>
    </row>
    <row r="685" spans="14:15" x14ac:dyDescent="0.25">
      <c r="N685" s="92"/>
      <c r="O685" s="92"/>
    </row>
    <row r="686" spans="14:15" x14ac:dyDescent="0.25">
      <c r="N686" s="92"/>
      <c r="O686" s="92"/>
    </row>
    <row r="687" spans="14:15" x14ac:dyDescent="0.25">
      <c r="N687" s="92"/>
      <c r="O687" s="92"/>
    </row>
    <row r="688" spans="14:15" x14ac:dyDescent="0.25">
      <c r="N688" s="92"/>
      <c r="O688" s="92"/>
    </row>
    <row r="689" spans="14:15" x14ac:dyDescent="0.25">
      <c r="N689" s="92"/>
      <c r="O689" s="92"/>
    </row>
    <row r="690" spans="14:15" x14ac:dyDescent="0.25">
      <c r="N690" s="92"/>
      <c r="O690" s="92"/>
    </row>
    <row r="691" spans="14:15" x14ac:dyDescent="0.25">
      <c r="N691" s="92"/>
      <c r="O691" s="92"/>
    </row>
    <row r="692" spans="14:15" x14ac:dyDescent="0.25">
      <c r="N692" s="92"/>
      <c r="O692" s="92"/>
    </row>
    <row r="693" spans="14:15" x14ac:dyDescent="0.25">
      <c r="N693" s="92"/>
      <c r="O693" s="92"/>
    </row>
    <row r="694" spans="14:15" x14ac:dyDescent="0.25">
      <c r="N694" s="92"/>
      <c r="O694" s="92"/>
    </row>
    <row r="695" spans="14:15" x14ac:dyDescent="0.25">
      <c r="N695" s="92"/>
      <c r="O695" s="92"/>
    </row>
    <row r="696" spans="14:15" x14ac:dyDescent="0.25">
      <c r="N696" s="92"/>
      <c r="O696" s="92"/>
    </row>
    <row r="697" spans="14:15" x14ac:dyDescent="0.25">
      <c r="N697" s="92"/>
      <c r="O697" s="92"/>
    </row>
    <row r="698" spans="14:15" x14ac:dyDescent="0.25">
      <c r="N698" s="92"/>
      <c r="O698" s="92"/>
    </row>
    <row r="699" spans="14:15" x14ac:dyDescent="0.25">
      <c r="N699" s="92"/>
      <c r="O699" s="92"/>
    </row>
    <row r="700" spans="14:15" x14ac:dyDescent="0.25">
      <c r="N700" s="92"/>
      <c r="O700" s="92"/>
    </row>
    <row r="701" spans="14:15" x14ac:dyDescent="0.25">
      <c r="N701" s="92"/>
      <c r="O701" s="92"/>
    </row>
    <row r="702" spans="14:15" x14ac:dyDescent="0.25">
      <c r="N702" s="92"/>
      <c r="O702" s="92"/>
    </row>
    <row r="703" spans="14:15" x14ac:dyDescent="0.25">
      <c r="N703" s="92"/>
      <c r="O703" s="92"/>
    </row>
    <row r="704" spans="14:15" x14ac:dyDescent="0.25">
      <c r="N704" s="92"/>
      <c r="O704" s="92"/>
    </row>
    <row r="705" spans="14:15" x14ac:dyDescent="0.25">
      <c r="N705" s="92"/>
      <c r="O705" s="92"/>
    </row>
    <row r="706" spans="14:15" x14ac:dyDescent="0.25">
      <c r="N706" s="92"/>
      <c r="O706" s="92"/>
    </row>
    <row r="707" spans="14:15" x14ac:dyDescent="0.25">
      <c r="N707" s="92"/>
      <c r="O707" s="92"/>
    </row>
    <row r="708" spans="14:15" x14ac:dyDescent="0.25">
      <c r="N708" s="92"/>
      <c r="O708" s="92"/>
    </row>
    <row r="709" spans="14:15" x14ac:dyDescent="0.25">
      <c r="N709" s="92"/>
      <c r="O709" s="92"/>
    </row>
    <row r="710" spans="14:15" x14ac:dyDescent="0.25">
      <c r="N710" s="92"/>
      <c r="O710" s="92"/>
    </row>
    <row r="711" spans="14:15" x14ac:dyDescent="0.25">
      <c r="N711" s="92"/>
      <c r="O711" s="92"/>
    </row>
    <row r="712" spans="14:15" x14ac:dyDescent="0.25">
      <c r="N712" s="92"/>
      <c r="O712" s="92"/>
    </row>
    <row r="713" spans="14:15" x14ac:dyDescent="0.25">
      <c r="N713" s="92"/>
      <c r="O713" s="92"/>
    </row>
    <row r="714" spans="14:15" x14ac:dyDescent="0.25">
      <c r="N714" s="92"/>
      <c r="O714" s="92"/>
    </row>
    <row r="715" spans="14:15" x14ac:dyDescent="0.25">
      <c r="N715" s="92"/>
      <c r="O715" s="92"/>
    </row>
    <row r="716" spans="14:15" x14ac:dyDescent="0.25">
      <c r="N716" s="92"/>
      <c r="O716" s="92"/>
    </row>
    <row r="717" spans="14:15" x14ac:dyDescent="0.25">
      <c r="N717" s="92"/>
      <c r="O717" s="92"/>
    </row>
    <row r="718" spans="14:15" x14ac:dyDescent="0.25">
      <c r="N718" s="92"/>
      <c r="O718" s="92"/>
    </row>
    <row r="719" spans="14:15" x14ac:dyDescent="0.25">
      <c r="N719" s="92"/>
      <c r="O719" s="92"/>
    </row>
    <row r="720" spans="14:15" x14ac:dyDescent="0.25">
      <c r="N720" s="92"/>
      <c r="O720" s="92"/>
    </row>
    <row r="721" spans="14:15" x14ac:dyDescent="0.25">
      <c r="N721" s="92"/>
      <c r="O721" s="92"/>
    </row>
    <row r="722" spans="14:15" x14ac:dyDescent="0.25">
      <c r="N722" s="92"/>
      <c r="O722" s="92"/>
    </row>
    <row r="723" spans="14:15" x14ac:dyDescent="0.25">
      <c r="N723" s="92"/>
      <c r="O723" s="92"/>
    </row>
    <row r="724" spans="14:15" x14ac:dyDescent="0.25">
      <c r="N724" s="92"/>
      <c r="O724" s="92"/>
    </row>
    <row r="725" spans="14:15" x14ac:dyDescent="0.25">
      <c r="N725" s="92"/>
      <c r="O725" s="92"/>
    </row>
    <row r="726" spans="14:15" x14ac:dyDescent="0.25">
      <c r="N726" s="92"/>
      <c r="O726" s="92"/>
    </row>
    <row r="727" spans="14:15" x14ac:dyDescent="0.25">
      <c r="N727" s="92"/>
      <c r="O727" s="92"/>
    </row>
    <row r="728" spans="14:15" x14ac:dyDescent="0.25">
      <c r="N728" s="92"/>
      <c r="O728" s="92"/>
    </row>
    <row r="729" spans="14:15" x14ac:dyDescent="0.25">
      <c r="N729" s="92"/>
      <c r="O729" s="92"/>
    </row>
    <row r="730" spans="14:15" x14ac:dyDescent="0.25">
      <c r="N730" s="92"/>
      <c r="O730" s="92"/>
    </row>
    <row r="731" spans="14:15" x14ac:dyDescent="0.25">
      <c r="N731" s="92"/>
      <c r="O731" s="92"/>
    </row>
    <row r="732" spans="14:15" x14ac:dyDescent="0.25">
      <c r="N732" s="92"/>
      <c r="O732" s="92"/>
    </row>
    <row r="733" spans="14:15" x14ac:dyDescent="0.25">
      <c r="N733" s="92"/>
      <c r="O733" s="92"/>
    </row>
    <row r="734" spans="14:15" x14ac:dyDescent="0.25">
      <c r="N734" s="92"/>
      <c r="O734" s="92"/>
    </row>
    <row r="735" spans="14:15" x14ac:dyDescent="0.25">
      <c r="N735" s="92"/>
      <c r="O735" s="92"/>
    </row>
    <row r="736" spans="14:15" x14ac:dyDescent="0.25">
      <c r="N736" s="92"/>
      <c r="O736" s="92"/>
    </row>
    <row r="737" spans="14:15" x14ac:dyDescent="0.25">
      <c r="N737" s="92"/>
      <c r="O737" s="92"/>
    </row>
    <row r="738" spans="14:15" x14ac:dyDescent="0.25">
      <c r="N738" s="92"/>
      <c r="O738" s="92"/>
    </row>
    <row r="739" spans="14:15" x14ac:dyDescent="0.25">
      <c r="N739" s="92"/>
      <c r="O739" s="92"/>
    </row>
    <row r="740" spans="14:15" x14ac:dyDescent="0.25">
      <c r="N740" s="92"/>
      <c r="O740" s="92"/>
    </row>
    <row r="741" spans="14:15" x14ac:dyDescent="0.25">
      <c r="N741" s="92"/>
      <c r="O741" s="92"/>
    </row>
    <row r="742" spans="14:15" x14ac:dyDescent="0.25">
      <c r="N742" s="92"/>
      <c r="O742" s="92"/>
    </row>
    <row r="743" spans="14:15" x14ac:dyDescent="0.25">
      <c r="N743" s="92"/>
      <c r="O743" s="92"/>
    </row>
    <row r="744" spans="14:15" x14ac:dyDescent="0.25">
      <c r="N744" s="92"/>
      <c r="O744" s="92"/>
    </row>
    <row r="745" spans="14:15" x14ac:dyDescent="0.25">
      <c r="N745" s="92"/>
      <c r="O745" s="92"/>
    </row>
    <row r="746" spans="14:15" x14ac:dyDescent="0.25">
      <c r="N746" s="92"/>
      <c r="O746" s="92"/>
    </row>
    <row r="747" spans="14:15" x14ac:dyDescent="0.25">
      <c r="N747" s="92"/>
      <c r="O747" s="92"/>
    </row>
    <row r="748" spans="14:15" x14ac:dyDescent="0.25">
      <c r="N748" s="92"/>
      <c r="O748" s="92"/>
    </row>
    <row r="749" spans="14:15" x14ac:dyDescent="0.25">
      <c r="N749" s="92"/>
      <c r="O749" s="92"/>
    </row>
    <row r="750" spans="14:15" x14ac:dyDescent="0.25">
      <c r="N750" s="92"/>
      <c r="O750" s="92"/>
    </row>
    <row r="751" spans="14:15" x14ac:dyDescent="0.25">
      <c r="N751" s="92"/>
      <c r="O751" s="92"/>
    </row>
    <row r="752" spans="14:15" x14ac:dyDescent="0.25">
      <c r="N752" s="92"/>
      <c r="O752" s="92"/>
    </row>
    <row r="753" spans="14:15" x14ac:dyDescent="0.25">
      <c r="N753" s="92"/>
      <c r="O753" s="92"/>
    </row>
    <row r="754" spans="14:15" x14ac:dyDescent="0.25">
      <c r="N754" s="92"/>
      <c r="O754" s="92"/>
    </row>
    <row r="755" spans="14:15" x14ac:dyDescent="0.25">
      <c r="N755" s="92"/>
      <c r="O755" s="92"/>
    </row>
    <row r="756" spans="14:15" x14ac:dyDescent="0.25">
      <c r="N756" s="92"/>
      <c r="O756" s="92"/>
    </row>
    <row r="757" spans="14:15" x14ac:dyDescent="0.25">
      <c r="N757" s="92"/>
      <c r="O757" s="92"/>
    </row>
    <row r="758" spans="14:15" x14ac:dyDescent="0.25">
      <c r="N758" s="92"/>
      <c r="O758" s="92"/>
    </row>
    <row r="759" spans="14:15" x14ac:dyDescent="0.25">
      <c r="N759" s="92"/>
      <c r="O759" s="92"/>
    </row>
    <row r="760" spans="14:15" x14ac:dyDescent="0.25">
      <c r="N760" s="92"/>
      <c r="O760" s="92"/>
    </row>
    <row r="761" spans="14:15" x14ac:dyDescent="0.25">
      <c r="N761" s="92"/>
      <c r="O761" s="92"/>
    </row>
    <row r="762" spans="14:15" x14ac:dyDescent="0.25">
      <c r="N762" s="92"/>
      <c r="O762" s="92"/>
    </row>
    <row r="763" spans="14:15" x14ac:dyDescent="0.25">
      <c r="N763" s="92"/>
      <c r="O763" s="92"/>
    </row>
    <row r="764" spans="14:15" x14ac:dyDescent="0.25">
      <c r="N764" s="92"/>
      <c r="O764" s="92"/>
    </row>
    <row r="765" spans="14:15" x14ac:dyDescent="0.25">
      <c r="N765" s="92"/>
      <c r="O765" s="92"/>
    </row>
    <row r="766" spans="14:15" x14ac:dyDescent="0.25">
      <c r="N766" s="92"/>
      <c r="O766" s="92"/>
    </row>
    <row r="767" spans="14:15" x14ac:dyDescent="0.25">
      <c r="N767" s="92"/>
      <c r="O767" s="92"/>
    </row>
    <row r="768" spans="14:15" x14ac:dyDescent="0.25">
      <c r="N768" s="92"/>
      <c r="O768" s="92"/>
    </row>
    <row r="769" spans="14:15" x14ac:dyDescent="0.25">
      <c r="N769" s="92"/>
      <c r="O769" s="92"/>
    </row>
    <row r="770" spans="14:15" x14ac:dyDescent="0.25">
      <c r="N770" s="92"/>
      <c r="O770" s="92"/>
    </row>
    <row r="771" spans="14:15" x14ac:dyDescent="0.25">
      <c r="N771" s="92"/>
      <c r="O771" s="92"/>
    </row>
    <row r="772" spans="14:15" x14ac:dyDescent="0.25">
      <c r="N772" s="92"/>
      <c r="O772" s="92"/>
    </row>
    <row r="773" spans="14:15" x14ac:dyDescent="0.25">
      <c r="N773" s="92"/>
      <c r="O773" s="92"/>
    </row>
    <row r="774" spans="14:15" x14ac:dyDescent="0.25">
      <c r="N774" s="92"/>
      <c r="O774" s="92"/>
    </row>
    <row r="775" spans="14:15" x14ac:dyDescent="0.25">
      <c r="N775" s="92"/>
      <c r="O775" s="92"/>
    </row>
    <row r="776" spans="14:15" x14ac:dyDescent="0.25">
      <c r="N776" s="92"/>
      <c r="O776" s="92"/>
    </row>
    <row r="777" spans="14:15" x14ac:dyDescent="0.25">
      <c r="N777" s="92"/>
      <c r="O777" s="92"/>
    </row>
    <row r="778" spans="14:15" x14ac:dyDescent="0.25">
      <c r="N778" s="92"/>
      <c r="O778" s="92"/>
    </row>
    <row r="779" spans="14:15" x14ac:dyDescent="0.25">
      <c r="N779" s="92"/>
      <c r="O779" s="92"/>
    </row>
    <row r="780" spans="14:15" x14ac:dyDescent="0.25">
      <c r="N780" s="92"/>
      <c r="O780" s="92"/>
    </row>
    <row r="781" spans="14:15" x14ac:dyDescent="0.25">
      <c r="N781" s="92"/>
      <c r="O781" s="92"/>
    </row>
    <row r="782" spans="14:15" x14ac:dyDescent="0.25">
      <c r="N782" s="92"/>
      <c r="O782" s="92"/>
    </row>
    <row r="783" spans="14:15" x14ac:dyDescent="0.25">
      <c r="N783" s="92"/>
      <c r="O783" s="92"/>
    </row>
    <row r="784" spans="14:15" x14ac:dyDescent="0.25">
      <c r="N784" s="92"/>
      <c r="O784" s="92"/>
    </row>
    <row r="785" spans="14:15" x14ac:dyDescent="0.25">
      <c r="N785" s="92"/>
      <c r="O785" s="92"/>
    </row>
    <row r="786" spans="14:15" x14ac:dyDescent="0.25">
      <c r="N786" s="92"/>
      <c r="O786" s="92"/>
    </row>
    <row r="787" spans="14:15" x14ac:dyDescent="0.25">
      <c r="N787" s="92"/>
      <c r="O787" s="92"/>
    </row>
    <row r="788" spans="14:15" x14ac:dyDescent="0.25">
      <c r="N788" s="92"/>
      <c r="O788" s="92"/>
    </row>
    <row r="789" spans="14:15" x14ac:dyDescent="0.25">
      <c r="N789" s="92"/>
      <c r="O789" s="92"/>
    </row>
    <row r="790" spans="14:15" x14ac:dyDescent="0.25">
      <c r="N790" s="92"/>
      <c r="O790" s="92"/>
    </row>
    <row r="791" spans="14:15" x14ac:dyDescent="0.25">
      <c r="N791" s="92"/>
      <c r="O791" s="92"/>
    </row>
    <row r="792" spans="14:15" x14ac:dyDescent="0.25">
      <c r="N792" s="92"/>
      <c r="O792" s="92"/>
    </row>
    <row r="793" spans="14:15" x14ac:dyDescent="0.25">
      <c r="N793" s="92"/>
      <c r="O793" s="92"/>
    </row>
    <row r="794" spans="14:15" x14ac:dyDescent="0.25">
      <c r="N794" s="92"/>
      <c r="O794" s="92"/>
    </row>
    <row r="795" spans="14:15" x14ac:dyDescent="0.25">
      <c r="N795" s="92"/>
      <c r="O795" s="92"/>
    </row>
    <row r="796" spans="14:15" x14ac:dyDescent="0.25">
      <c r="N796" s="92"/>
      <c r="O796" s="92"/>
    </row>
    <row r="797" spans="14:15" x14ac:dyDescent="0.25">
      <c r="N797" s="92"/>
      <c r="O797" s="92"/>
    </row>
    <row r="798" spans="14:15" x14ac:dyDescent="0.25">
      <c r="N798" s="92"/>
      <c r="O798" s="92"/>
    </row>
    <row r="799" spans="14:15" x14ac:dyDescent="0.25">
      <c r="N799" s="92"/>
      <c r="O799" s="92"/>
    </row>
    <row r="800" spans="14:15" x14ac:dyDescent="0.25">
      <c r="N800" s="92"/>
      <c r="O800" s="92"/>
    </row>
    <row r="801" spans="14:15" x14ac:dyDescent="0.25">
      <c r="N801" s="92"/>
      <c r="O801" s="92"/>
    </row>
    <row r="802" spans="14:15" x14ac:dyDescent="0.25">
      <c r="N802" s="92"/>
      <c r="O802" s="92"/>
    </row>
    <row r="803" spans="14:15" x14ac:dyDescent="0.25">
      <c r="N803" s="92"/>
      <c r="O803" s="92"/>
    </row>
    <row r="804" spans="14:15" x14ac:dyDescent="0.25">
      <c r="N804" s="92"/>
      <c r="O804" s="92"/>
    </row>
    <row r="805" spans="14:15" x14ac:dyDescent="0.25">
      <c r="N805" s="92"/>
      <c r="O805" s="92"/>
    </row>
    <row r="806" spans="14:15" x14ac:dyDescent="0.25">
      <c r="N806" s="92"/>
      <c r="O806" s="92"/>
    </row>
    <row r="807" spans="14:15" x14ac:dyDescent="0.25">
      <c r="N807" s="92"/>
      <c r="O807" s="92"/>
    </row>
    <row r="808" spans="14:15" x14ac:dyDescent="0.25">
      <c r="N808" s="92"/>
      <c r="O808" s="92"/>
    </row>
    <row r="809" spans="14:15" x14ac:dyDescent="0.25">
      <c r="N809" s="92"/>
      <c r="O809" s="92"/>
    </row>
    <row r="810" spans="14:15" x14ac:dyDescent="0.25">
      <c r="N810" s="92"/>
      <c r="O810" s="92"/>
    </row>
    <row r="811" spans="14:15" x14ac:dyDescent="0.25">
      <c r="N811" s="92"/>
      <c r="O811" s="92"/>
    </row>
    <row r="812" spans="14:15" x14ac:dyDescent="0.25">
      <c r="N812" s="92"/>
      <c r="O812" s="92"/>
    </row>
    <row r="813" spans="14:15" x14ac:dyDescent="0.25">
      <c r="N813" s="92"/>
      <c r="O813" s="92"/>
    </row>
    <row r="814" spans="14:15" x14ac:dyDescent="0.25">
      <c r="N814" s="92"/>
      <c r="O814" s="92"/>
    </row>
    <row r="815" spans="14:15" x14ac:dyDescent="0.25">
      <c r="N815" s="92"/>
      <c r="O815" s="92"/>
    </row>
    <row r="816" spans="14:15" x14ac:dyDescent="0.25">
      <c r="N816" s="92"/>
      <c r="O816" s="92"/>
    </row>
    <row r="817" spans="14:15" x14ac:dyDescent="0.25">
      <c r="N817" s="92"/>
      <c r="O817" s="92"/>
    </row>
    <row r="818" spans="14:15" x14ac:dyDescent="0.25">
      <c r="N818" s="92"/>
      <c r="O818" s="92"/>
    </row>
    <row r="819" spans="14:15" x14ac:dyDescent="0.25">
      <c r="N819" s="92"/>
      <c r="O819" s="92"/>
    </row>
    <row r="820" spans="14:15" x14ac:dyDescent="0.25">
      <c r="N820" s="92"/>
      <c r="O820" s="92"/>
    </row>
    <row r="821" spans="14:15" x14ac:dyDescent="0.25">
      <c r="N821" s="92"/>
      <c r="O821" s="92"/>
    </row>
    <row r="822" spans="14:15" x14ac:dyDescent="0.25">
      <c r="N822" s="92"/>
      <c r="O822" s="92"/>
    </row>
    <row r="823" spans="14:15" x14ac:dyDescent="0.25">
      <c r="N823" s="92"/>
      <c r="O823" s="92"/>
    </row>
    <row r="824" spans="14:15" x14ac:dyDescent="0.25">
      <c r="N824" s="92"/>
      <c r="O824" s="92"/>
    </row>
    <row r="825" spans="14:15" x14ac:dyDescent="0.25">
      <c r="N825" s="92"/>
      <c r="O825" s="92"/>
    </row>
    <row r="826" spans="14:15" x14ac:dyDescent="0.25">
      <c r="N826" s="92"/>
      <c r="O826" s="92"/>
    </row>
    <row r="827" spans="14:15" x14ac:dyDescent="0.25">
      <c r="N827" s="92"/>
      <c r="O827" s="92"/>
    </row>
    <row r="828" spans="14:15" x14ac:dyDescent="0.25">
      <c r="N828" s="92"/>
      <c r="O828" s="92"/>
    </row>
    <row r="829" spans="14:15" x14ac:dyDescent="0.25">
      <c r="N829" s="92"/>
      <c r="O829" s="92"/>
    </row>
    <row r="830" spans="14:15" x14ac:dyDescent="0.25">
      <c r="N830" s="92"/>
      <c r="O830" s="92"/>
    </row>
    <row r="831" spans="14:15" x14ac:dyDescent="0.25">
      <c r="N831" s="92"/>
      <c r="O831" s="92"/>
    </row>
    <row r="832" spans="14:15" x14ac:dyDescent="0.25">
      <c r="N832" s="92"/>
      <c r="O832" s="92"/>
    </row>
    <row r="833" spans="14:15" x14ac:dyDescent="0.25">
      <c r="N833" s="92"/>
      <c r="O833" s="92"/>
    </row>
    <row r="834" spans="14:15" x14ac:dyDescent="0.25">
      <c r="N834" s="92"/>
      <c r="O834" s="92"/>
    </row>
    <row r="835" spans="14:15" x14ac:dyDescent="0.25">
      <c r="N835" s="92"/>
      <c r="O835" s="92"/>
    </row>
    <row r="836" spans="14:15" x14ac:dyDescent="0.25">
      <c r="N836" s="92"/>
      <c r="O836" s="92"/>
    </row>
    <row r="837" spans="14:15" x14ac:dyDescent="0.25">
      <c r="N837" s="92"/>
      <c r="O837" s="92"/>
    </row>
    <row r="838" spans="14:15" x14ac:dyDescent="0.25">
      <c r="N838" s="92"/>
      <c r="O838" s="92"/>
    </row>
    <row r="839" spans="14:15" x14ac:dyDescent="0.25">
      <c r="N839" s="92"/>
      <c r="O839" s="92"/>
    </row>
    <row r="840" spans="14:15" x14ac:dyDescent="0.25">
      <c r="N840" s="92"/>
      <c r="O840" s="92"/>
    </row>
    <row r="841" spans="14:15" x14ac:dyDescent="0.25">
      <c r="N841" s="92"/>
      <c r="O841" s="92"/>
    </row>
    <row r="842" spans="14:15" x14ac:dyDescent="0.25">
      <c r="N842" s="92"/>
      <c r="O842" s="92"/>
    </row>
    <row r="843" spans="14:15" x14ac:dyDescent="0.25">
      <c r="N843" s="92"/>
      <c r="O843" s="92"/>
    </row>
    <row r="844" spans="14:15" x14ac:dyDescent="0.25">
      <c r="N844" s="92"/>
      <c r="O844" s="92"/>
    </row>
    <row r="845" spans="14:15" x14ac:dyDescent="0.25">
      <c r="N845" s="92"/>
      <c r="O845" s="92"/>
    </row>
    <row r="846" spans="14:15" x14ac:dyDescent="0.25">
      <c r="N846" s="92"/>
      <c r="O846" s="92"/>
    </row>
    <row r="847" spans="14:15" x14ac:dyDescent="0.25">
      <c r="N847" s="92"/>
      <c r="O847" s="92"/>
    </row>
    <row r="848" spans="14:15" x14ac:dyDescent="0.25">
      <c r="N848" s="92"/>
      <c r="O848" s="92"/>
    </row>
    <row r="849" spans="14:15" x14ac:dyDescent="0.25">
      <c r="N849" s="92"/>
      <c r="O849" s="92"/>
    </row>
    <row r="850" spans="14:15" x14ac:dyDescent="0.25">
      <c r="N850" s="92"/>
      <c r="O850" s="92"/>
    </row>
    <row r="851" spans="14:15" x14ac:dyDescent="0.25">
      <c r="N851" s="92"/>
      <c r="O851" s="92"/>
    </row>
    <row r="852" spans="14:15" x14ac:dyDescent="0.25">
      <c r="N852" s="92"/>
      <c r="O852" s="92"/>
    </row>
    <row r="853" spans="14:15" x14ac:dyDescent="0.25">
      <c r="N853" s="92"/>
      <c r="O853" s="92"/>
    </row>
    <row r="854" spans="14:15" x14ac:dyDescent="0.25">
      <c r="N854" s="92"/>
      <c r="O854" s="92"/>
    </row>
    <row r="855" spans="14:15" x14ac:dyDescent="0.25">
      <c r="N855" s="92"/>
      <c r="O855" s="92"/>
    </row>
    <row r="856" spans="14:15" x14ac:dyDescent="0.25">
      <c r="N856" s="92"/>
      <c r="O856" s="92"/>
    </row>
    <row r="857" spans="14:15" x14ac:dyDescent="0.25">
      <c r="N857" s="92"/>
      <c r="O857" s="92"/>
    </row>
    <row r="858" spans="14:15" x14ac:dyDescent="0.25">
      <c r="N858" s="92"/>
      <c r="O858" s="92"/>
    </row>
    <row r="859" spans="14:15" x14ac:dyDescent="0.25">
      <c r="N859" s="92"/>
      <c r="O859" s="92"/>
    </row>
    <row r="860" spans="14:15" x14ac:dyDescent="0.25">
      <c r="N860" s="92"/>
      <c r="O860" s="92"/>
    </row>
    <row r="861" spans="14:15" x14ac:dyDescent="0.25">
      <c r="N861" s="92"/>
      <c r="O861" s="92"/>
    </row>
    <row r="862" spans="14:15" x14ac:dyDescent="0.25">
      <c r="N862" s="92"/>
      <c r="O862" s="92"/>
    </row>
    <row r="863" spans="14:15" x14ac:dyDescent="0.25">
      <c r="N863" s="92"/>
      <c r="O863" s="92"/>
    </row>
    <row r="864" spans="14:15" x14ac:dyDescent="0.25">
      <c r="N864" s="92"/>
      <c r="O864" s="92"/>
    </row>
    <row r="865" spans="14:15" x14ac:dyDescent="0.25">
      <c r="N865" s="92"/>
      <c r="O865" s="92"/>
    </row>
    <row r="866" spans="14:15" x14ac:dyDescent="0.25">
      <c r="N866" s="92"/>
      <c r="O866" s="92"/>
    </row>
    <row r="867" spans="14:15" x14ac:dyDescent="0.25">
      <c r="N867" s="92"/>
      <c r="O867" s="92"/>
    </row>
    <row r="868" spans="14:15" x14ac:dyDescent="0.25">
      <c r="N868" s="92"/>
      <c r="O868" s="92"/>
    </row>
    <row r="869" spans="14:15" x14ac:dyDescent="0.25">
      <c r="N869" s="92"/>
      <c r="O869" s="92"/>
    </row>
    <row r="870" spans="14:15" x14ac:dyDescent="0.25">
      <c r="N870" s="92"/>
      <c r="O870" s="92"/>
    </row>
    <row r="871" spans="14:15" x14ac:dyDescent="0.25">
      <c r="N871" s="92"/>
      <c r="O871" s="92"/>
    </row>
    <row r="872" spans="14:15" x14ac:dyDescent="0.25">
      <c r="N872" s="92"/>
      <c r="O872" s="92"/>
    </row>
    <row r="873" spans="14:15" x14ac:dyDescent="0.25">
      <c r="N873" s="92"/>
      <c r="O873" s="92"/>
    </row>
    <row r="874" spans="14:15" x14ac:dyDescent="0.25">
      <c r="N874" s="92"/>
      <c r="O874" s="92"/>
    </row>
    <row r="875" spans="14:15" x14ac:dyDescent="0.25">
      <c r="N875" s="92"/>
      <c r="O875" s="92"/>
    </row>
    <row r="876" spans="14:15" x14ac:dyDescent="0.25">
      <c r="N876" s="92"/>
      <c r="O876" s="92"/>
    </row>
    <row r="877" spans="14:15" x14ac:dyDescent="0.25">
      <c r="N877" s="92"/>
      <c r="O877" s="92"/>
    </row>
    <row r="878" spans="14:15" x14ac:dyDescent="0.25">
      <c r="N878" s="92"/>
      <c r="O878" s="92"/>
    </row>
    <row r="879" spans="14:15" x14ac:dyDescent="0.25">
      <c r="N879" s="92"/>
      <c r="O879" s="92"/>
    </row>
    <row r="880" spans="14:15" x14ac:dyDescent="0.25">
      <c r="N880" s="92"/>
      <c r="O880" s="92"/>
    </row>
    <row r="881" spans="14:15" x14ac:dyDescent="0.25">
      <c r="N881" s="92"/>
      <c r="O881" s="92"/>
    </row>
    <row r="882" spans="14:15" x14ac:dyDescent="0.25">
      <c r="N882" s="92"/>
      <c r="O882" s="92"/>
    </row>
    <row r="883" spans="14:15" x14ac:dyDescent="0.25">
      <c r="N883" s="92"/>
      <c r="O883" s="92"/>
    </row>
    <row r="884" spans="14:15" x14ac:dyDescent="0.25">
      <c r="N884" s="92"/>
      <c r="O884" s="92"/>
    </row>
    <row r="885" spans="14:15" x14ac:dyDescent="0.25">
      <c r="N885" s="92"/>
      <c r="O885" s="92"/>
    </row>
    <row r="886" spans="14:15" x14ac:dyDescent="0.25">
      <c r="N886" s="92"/>
      <c r="O886" s="92"/>
    </row>
    <row r="887" spans="14:15" x14ac:dyDescent="0.25">
      <c r="N887" s="92"/>
      <c r="O887" s="92"/>
    </row>
    <row r="888" spans="14:15" x14ac:dyDescent="0.25">
      <c r="N888" s="92"/>
      <c r="O888" s="92"/>
    </row>
    <row r="889" spans="14:15" x14ac:dyDescent="0.25">
      <c r="N889" s="92"/>
      <c r="O889" s="92"/>
    </row>
    <row r="890" spans="14:15" x14ac:dyDescent="0.25">
      <c r="N890" s="92"/>
      <c r="O890" s="92"/>
    </row>
    <row r="891" spans="14:15" x14ac:dyDescent="0.25">
      <c r="N891" s="92"/>
      <c r="O891" s="92"/>
    </row>
    <row r="892" spans="14:15" x14ac:dyDescent="0.25">
      <c r="N892" s="92"/>
      <c r="O892" s="92"/>
    </row>
    <row r="893" spans="14:15" x14ac:dyDescent="0.25">
      <c r="N893" s="92"/>
      <c r="O893" s="92"/>
    </row>
    <row r="894" spans="14:15" x14ac:dyDescent="0.25">
      <c r="N894" s="92"/>
      <c r="O894" s="92"/>
    </row>
    <row r="895" spans="14:15" x14ac:dyDescent="0.25">
      <c r="N895" s="92"/>
      <c r="O895" s="92"/>
    </row>
    <row r="896" spans="14:15" x14ac:dyDescent="0.25">
      <c r="N896" s="92"/>
      <c r="O896" s="92"/>
    </row>
    <row r="897" spans="14:15" x14ac:dyDescent="0.25">
      <c r="N897" s="92"/>
      <c r="O897" s="92"/>
    </row>
    <row r="898" spans="14:15" x14ac:dyDescent="0.25">
      <c r="N898" s="92"/>
      <c r="O898" s="92"/>
    </row>
    <row r="899" spans="14:15" x14ac:dyDescent="0.25">
      <c r="N899" s="92"/>
      <c r="O899" s="92"/>
    </row>
    <row r="900" spans="14:15" x14ac:dyDescent="0.25">
      <c r="N900" s="92"/>
      <c r="O900" s="92"/>
    </row>
    <row r="901" spans="14:15" x14ac:dyDescent="0.25">
      <c r="N901" s="92"/>
      <c r="O901" s="92"/>
    </row>
    <row r="902" spans="14:15" x14ac:dyDescent="0.25">
      <c r="N902" s="92"/>
      <c r="O902" s="92"/>
    </row>
    <row r="903" spans="14:15" x14ac:dyDescent="0.25">
      <c r="N903" s="92"/>
      <c r="O903" s="92"/>
    </row>
    <row r="904" spans="14:15" x14ac:dyDescent="0.25">
      <c r="N904" s="92"/>
      <c r="O904" s="92"/>
    </row>
    <row r="905" spans="14:15" x14ac:dyDescent="0.25">
      <c r="N905" s="92"/>
      <c r="O905" s="92"/>
    </row>
    <row r="906" spans="14:15" x14ac:dyDescent="0.25">
      <c r="N906" s="92"/>
      <c r="O906" s="92"/>
    </row>
    <row r="907" spans="14:15" x14ac:dyDescent="0.25">
      <c r="N907" s="92"/>
      <c r="O907" s="92"/>
    </row>
    <row r="908" spans="14:15" x14ac:dyDescent="0.25">
      <c r="N908" s="92"/>
      <c r="O908" s="92"/>
    </row>
    <row r="909" spans="14:15" x14ac:dyDescent="0.25">
      <c r="N909" s="92"/>
      <c r="O909" s="92"/>
    </row>
    <row r="910" spans="14:15" x14ac:dyDescent="0.25">
      <c r="N910" s="92"/>
      <c r="O910" s="92"/>
    </row>
    <row r="911" spans="14:15" x14ac:dyDescent="0.25">
      <c r="N911" s="92"/>
      <c r="O911" s="92"/>
    </row>
    <row r="912" spans="14:15" x14ac:dyDescent="0.25">
      <c r="N912" s="92"/>
      <c r="O912" s="92"/>
    </row>
    <row r="913" spans="14:15" x14ac:dyDescent="0.25">
      <c r="N913" s="92"/>
      <c r="O913" s="92"/>
    </row>
    <row r="914" spans="14:15" x14ac:dyDescent="0.25">
      <c r="N914" s="92"/>
      <c r="O914" s="92"/>
    </row>
    <row r="915" spans="14:15" x14ac:dyDescent="0.25">
      <c r="N915" s="92"/>
      <c r="O915" s="92"/>
    </row>
    <row r="916" spans="14:15" x14ac:dyDescent="0.25">
      <c r="N916" s="92"/>
      <c r="O916" s="92"/>
    </row>
    <row r="917" spans="14:15" x14ac:dyDescent="0.25">
      <c r="N917" s="92"/>
      <c r="O917" s="92"/>
    </row>
    <row r="918" spans="14:15" x14ac:dyDescent="0.25">
      <c r="N918" s="92"/>
      <c r="O918" s="92"/>
    </row>
    <row r="919" spans="14:15" x14ac:dyDescent="0.25">
      <c r="N919" s="92"/>
      <c r="O919" s="92"/>
    </row>
    <row r="920" spans="14:15" x14ac:dyDescent="0.25">
      <c r="N920" s="92"/>
      <c r="O920" s="92"/>
    </row>
    <row r="921" spans="14:15" x14ac:dyDescent="0.25">
      <c r="N921" s="92"/>
      <c r="O921" s="92"/>
    </row>
    <row r="922" spans="14:15" x14ac:dyDescent="0.25">
      <c r="N922" s="92"/>
      <c r="O922" s="92"/>
    </row>
    <row r="923" spans="14:15" x14ac:dyDescent="0.25">
      <c r="N923" s="92"/>
      <c r="O923" s="92"/>
    </row>
    <row r="924" spans="14:15" x14ac:dyDescent="0.25">
      <c r="N924" s="92"/>
      <c r="O924" s="92"/>
    </row>
    <row r="925" spans="14:15" x14ac:dyDescent="0.25">
      <c r="N925" s="92"/>
      <c r="O925" s="92"/>
    </row>
    <row r="926" spans="14:15" x14ac:dyDescent="0.25">
      <c r="N926" s="92"/>
      <c r="O926" s="92"/>
    </row>
    <row r="927" spans="14:15" x14ac:dyDescent="0.25">
      <c r="N927" s="92"/>
      <c r="O927" s="92"/>
    </row>
    <row r="928" spans="14:15" x14ac:dyDescent="0.25">
      <c r="N928" s="92"/>
      <c r="O928" s="92"/>
    </row>
    <row r="929" spans="14:15" x14ac:dyDescent="0.25">
      <c r="N929" s="92"/>
      <c r="O929" s="92"/>
    </row>
    <row r="930" spans="14:15" x14ac:dyDescent="0.25">
      <c r="N930" s="92"/>
      <c r="O930" s="92"/>
    </row>
    <row r="931" spans="14:15" x14ac:dyDescent="0.25">
      <c r="N931" s="92"/>
      <c r="O931" s="92"/>
    </row>
    <row r="932" spans="14:15" x14ac:dyDescent="0.25">
      <c r="N932" s="92"/>
      <c r="O932" s="92"/>
    </row>
    <row r="933" spans="14:15" x14ac:dyDescent="0.25">
      <c r="N933" s="92"/>
      <c r="O933" s="92"/>
    </row>
    <row r="934" spans="14:15" x14ac:dyDescent="0.25">
      <c r="N934" s="92"/>
      <c r="O934" s="92"/>
    </row>
    <row r="935" spans="14:15" x14ac:dyDescent="0.25">
      <c r="N935" s="92"/>
      <c r="O935" s="92"/>
    </row>
    <row r="936" spans="14:15" x14ac:dyDescent="0.25">
      <c r="N936" s="92"/>
      <c r="O936" s="92"/>
    </row>
    <row r="937" spans="14:15" x14ac:dyDescent="0.25">
      <c r="N937" s="92"/>
      <c r="O937" s="92"/>
    </row>
    <row r="938" spans="14:15" x14ac:dyDescent="0.25">
      <c r="N938" s="92"/>
      <c r="O938" s="92"/>
    </row>
    <row r="939" spans="14:15" x14ac:dyDescent="0.25">
      <c r="N939" s="92"/>
      <c r="O939" s="92"/>
    </row>
    <row r="940" spans="14:15" x14ac:dyDescent="0.25">
      <c r="N940" s="92"/>
      <c r="O940" s="92"/>
    </row>
    <row r="941" spans="14:15" x14ac:dyDescent="0.25">
      <c r="N941" s="92"/>
      <c r="O941" s="92"/>
    </row>
    <row r="942" spans="14:15" x14ac:dyDescent="0.25">
      <c r="N942" s="92"/>
      <c r="O942" s="92"/>
    </row>
    <row r="943" spans="14:15" x14ac:dyDescent="0.25">
      <c r="N943" s="92"/>
      <c r="O943" s="92"/>
    </row>
    <row r="944" spans="14:15" x14ac:dyDescent="0.25">
      <c r="N944" s="92"/>
      <c r="O944" s="92"/>
    </row>
    <row r="945" spans="14:15" x14ac:dyDescent="0.25">
      <c r="N945" s="92"/>
      <c r="O945" s="92"/>
    </row>
    <row r="946" spans="14:15" x14ac:dyDescent="0.25">
      <c r="N946" s="92"/>
      <c r="O946" s="92"/>
    </row>
    <row r="947" spans="14:15" x14ac:dyDescent="0.25">
      <c r="N947" s="92"/>
      <c r="O947" s="92"/>
    </row>
    <row r="948" spans="14:15" x14ac:dyDescent="0.25">
      <c r="N948" s="92"/>
      <c r="O948" s="92"/>
    </row>
    <row r="949" spans="14:15" x14ac:dyDescent="0.25">
      <c r="N949" s="92"/>
      <c r="O949" s="92"/>
    </row>
    <row r="950" spans="14:15" x14ac:dyDescent="0.25">
      <c r="N950" s="92"/>
      <c r="O950" s="92"/>
    </row>
    <row r="951" spans="14:15" x14ac:dyDescent="0.25">
      <c r="N951" s="92"/>
      <c r="O951" s="92"/>
    </row>
    <row r="952" spans="14:15" x14ac:dyDescent="0.25">
      <c r="N952" s="92"/>
      <c r="O952" s="92"/>
    </row>
    <row r="953" spans="14:15" x14ac:dyDescent="0.25">
      <c r="N953" s="92"/>
      <c r="O953" s="92"/>
    </row>
    <row r="954" spans="14:15" x14ac:dyDescent="0.25">
      <c r="N954" s="92"/>
      <c r="O954" s="92"/>
    </row>
    <row r="955" spans="14:15" x14ac:dyDescent="0.25">
      <c r="N955" s="92"/>
      <c r="O955" s="92"/>
    </row>
    <row r="956" spans="14:15" x14ac:dyDescent="0.25">
      <c r="N956" s="92"/>
      <c r="O956" s="92"/>
    </row>
    <row r="957" spans="14:15" x14ac:dyDescent="0.25">
      <c r="N957" s="92"/>
      <c r="O957" s="92"/>
    </row>
    <row r="958" spans="14:15" x14ac:dyDescent="0.25">
      <c r="N958" s="92"/>
      <c r="O958" s="92"/>
    </row>
    <row r="959" spans="14:15" x14ac:dyDescent="0.25">
      <c r="N959" s="92"/>
      <c r="O959" s="92"/>
    </row>
    <row r="960" spans="14:15" x14ac:dyDescent="0.25">
      <c r="N960" s="92"/>
      <c r="O960" s="92"/>
    </row>
    <row r="961" spans="14:15" x14ac:dyDescent="0.25">
      <c r="N961" s="92"/>
      <c r="O961" s="92"/>
    </row>
    <row r="962" spans="14:15" x14ac:dyDescent="0.25">
      <c r="N962" s="92"/>
      <c r="O962" s="92"/>
    </row>
    <row r="963" spans="14:15" x14ac:dyDescent="0.25">
      <c r="N963" s="92"/>
      <c r="O963" s="92"/>
    </row>
    <row r="964" spans="14:15" x14ac:dyDescent="0.25">
      <c r="N964" s="92"/>
      <c r="O964" s="92"/>
    </row>
    <row r="965" spans="14:15" x14ac:dyDescent="0.25">
      <c r="N965" s="92"/>
      <c r="O965" s="92"/>
    </row>
    <row r="966" spans="14:15" x14ac:dyDescent="0.25">
      <c r="N966" s="92"/>
      <c r="O966" s="92"/>
    </row>
    <row r="967" spans="14:15" x14ac:dyDescent="0.25">
      <c r="N967" s="92"/>
      <c r="O967" s="92"/>
    </row>
    <row r="968" spans="14:15" x14ac:dyDescent="0.25">
      <c r="N968" s="92"/>
      <c r="O968" s="92"/>
    </row>
    <row r="969" spans="14:15" x14ac:dyDescent="0.25">
      <c r="N969" s="92"/>
      <c r="O969" s="92"/>
    </row>
    <row r="970" spans="14:15" x14ac:dyDescent="0.25">
      <c r="N970" s="92"/>
      <c r="O970" s="92"/>
    </row>
    <row r="971" spans="14:15" x14ac:dyDescent="0.25">
      <c r="N971" s="92"/>
      <c r="O971" s="92"/>
    </row>
    <row r="972" spans="14:15" x14ac:dyDescent="0.25">
      <c r="N972" s="92"/>
      <c r="O972" s="92"/>
    </row>
    <row r="973" spans="14:15" x14ac:dyDescent="0.25">
      <c r="N973" s="92"/>
      <c r="O973" s="92"/>
    </row>
    <row r="974" spans="14:15" x14ac:dyDescent="0.25">
      <c r="N974" s="92"/>
      <c r="O974" s="92"/>
    </row>
    <row r="975" spans="14:15" x14ac:dyDescent="0.25">
      <c r="N975" s="92"/>
      <c r="O975" s="92"/>
    </row>
    <row r="976" spans="14:15" x14ac:dyDescent="0.25">
      <c r="N976" s="92"/>
      <c r="O976" s="92"/>
    </row>
    <row r="977" spans="14:15" x14ac:dyDescent="0.25">
      <c r="N977" s="92"/>
      <c r="O977" s="92"/>
    </row>
    <row r="978" spans="14:15" x14ac:dyDescent="0.25">
      <c r="N978" s="92"/>
      <c r="O978" s="92"/>
    </row>
    <row r="979" spans="14:15" x14ac:dyDescent="0.25">
      <c r="N979" s="92"/>
      <c r="O979" s="92"/>
    </row>
    <row r="980" spans="14:15" x14ac:dyDescent="0.25">
      <c r="N980" s="92"/>
      <c r="O980" s="92"/>
    </row>
    <row r="981" spans="14:15" x14ac:dyDescent="0.25">
      <c r="N981" s="92"/>
      <c r="O981" s="92"/>
    </row>
    <row r="982" spans="14:15" x14ac:dyDescent="0.25">
      <c r="N982" s="92"/>
      <c r="O982" s="92"/>
    </row>
    <row r="983" spans="14:15" x14ac:dyDescent="0.25">
      <c r="N983" s="92"/>
      <c r="O983" s="92"/>
    </row>
    <row r="984" spans="14:15" x14ac:dyDescent="0.25">
      <c r="N984" s="92"/>
      <c r="O984" s="92"/>
    </row>
    <row r="985" spans="14:15" x14ac:dyDescent="0.25">
      <c r="N985" s="92"/>
      <c r="O985" s="92"/>
    </row>
    <row r="986" spans="14:15" x14ac:dyDescent="0.25">
      <c r="N986" s="92"/>
      <c r="O986" s="92"/>
    </row>
    <row r="987" spans="14:15" x14ac:dyDescent="0.25">
      <c r="N987" s="92"/>
      <c r="O987" s="92"/>
    </row>
    <row r="988" spans="14:15" x14ac:dyDescent="0.25">
      <c r="N988" s="92"/>
      <c r="O988" s="92"/>
    </row>
    <row r="989" spans="14:15" x14ac:dyDescent="0.25">
      <c r="N989" s="92"/>
      <c r="O989" s="92"/>
    </row>
    <row r="990" spans="14:15" x14ac:dyDescent="0.25">
      <c r="N990" s="92"/>
      <c r="O990" s="92"/>
    </row>
    <row r="991" spans="14:15" x14ac:dyDescent="0.25">
      <c r="N991" s="92"/>
      <c r="O991" s="92"/>
    </row>
    <row r="992" spans="14:15" x14ac:dyDescent="0.25">
      <c r="N992" s="92"/>
      <c r="O992" s="92"/>
    </row>
    <row r="993" spans="14:15" x14ac:dyDescent="0.25">
      <c r="N993" s="92"/>
      <c r="O993" s="92"/>
    </row>
    <row r="994" spans="14:15" x14ac:dyDescent="0.25">
      <c r="N994" s="92"/>
      <c r="O994" s="92"/>
    </row>
    <row r="995" spans="14:15" x14ac:dyDescent="0.25">
      <c r="N995" s="92"/>
      <c r="O995" s="92"/>
    </row>
    <row r="996" spans="14:15" x14ac:dyDescent="0.25">
      <c r="N996" s="92"/>
      <c r="O996" s="92"/>
    </row>
    <row r="997" spans="14:15" x14ac:dyDescent="0.25">
      <c r="N997" s="92"/>
      <c r="O997" s="92"/>
    </row>
    <row r="998" spans="14:15" x14ac:dyDescent="0.25">
      <c r="N998" s="92"/>
      <c r="O998" s="92"/>
    </row>
    <row r="999" spans="14:15" x14ac:dyDescent="0.25">
      <c r="N999" s="92"/>
      <c r="O999" s="92"/>
    </row>
    <row r="1000" spans="14:15" x14ac:dyDescent="0.25">
      <c r="N1000" s="92"/>
      <c r="O1000" s="92"/>
    </row>
    <row r="1001" spans="14:15" x14ac:dyDescent="0.25">
      <c r="N1001" s="92"/>
      <c r="O1001" s="92"/>
    </row>
    <row r="1002" spans="14:15" x14ac:dyDescent="0.25">
      <c r="N1002" s="92"/>
      <c r="O1002" s="92"/>
    </row>
    <row r="1003" spans="14:15" x14ac:dyDescent="0.25">
      <c r="N1003" s="92"/>
      <c r="O1003" s="92"/>
    </row>
    <row r="1004" spans="14:15" x14ac:dyDescent="0.25">
      <c r="N1004" s="92"/>
      <c r="O1004" s="92"/>
    </row>
    <row r="1005" spans="14:15" x14ac:dyDescent="0.25">
      <c r="N1005" s="92"/>
      <c r="O1005" s="92"/>
    </row>
    <row r="1006" spans="14:15" x14ac:dyDescent="0.25">
      <c r="N1006" s="92"/>
      <c r="O1006" s="92"/>
    </row>
    <row r="1007" spans="14:15" x14ac:dyDescent="0.25">
      <c r="N1007" s="92"/>
      <c r="O1007" s="92"/>
    </row>
    <row r="1008" spans="14:15" x14ac:dyDescent="0.25">
      <c r="N1008" s="92"/>
      <c r="O1008" s="92"/>
    </row>
    <row r="1009" spans="14:15" x14ac:dyDescent="0.25">
      <c r="N1009" s="92"/>
      <c r="O1009" s="92"/>
    </row>
    <row r="1010" spans="14:15" x14ac:dyDescent="0.25">
      <c r="N1010" s="92"/>
      <c r="O1010" s="92"/>
    </row>
    <row r="1011" spans="14:15" x14ac:dyDescent="0.25">
      <c r="N1011" s="92"/>
      <c r="O1011" s="92"/>
    </row>
    <row r="1012" spans="14:15" x14ac:dyDescent="0.25">
      <c r="N1012" s="92"/>
      <c r="O1012" s="92"/>
    </row>
    <row r="1013" spans="14:15" x14ac:dyDescent="0.25">
      <c r="N1013" s="92"/>
      <c r="O1013" s="92"/>
    </row>
    <row r="1014" spans="14:15" x14ac:dyDescent="0.25">
      <c r="N1014" s="92"/>
      <c r="O1014" s="92"/>
    </row>
    <row r="1015" spans="14:15" x14ac:dyDescent="0.25">
      <c r="N1015" s="92"/>
      <c r="O1015" s="92"/>
    </row>
    <row r="1016" spans="14:15" x14ac:dyDescent="0.25">
      <c r="N1016" s="92"/>
      <c r="O1016" s="92"/>
    </row>
    <row r="1017" spans="14:15" x14ac:dyDescent="0.25">
      <c r="N1017" s="92"/>
      <c r="O1017" s="92"/>
    </row>
    <row r="1018" spans="14:15" x14ac:dyDescent="0.25">
      <c r="N1018" s="92"/>
      <c r="O1018" s="92"/>
    </row>
    <row r="1019" spans="14:15" x14ac:dyDescent="0.25">
      <c r="N1019" s="92"/>
      <c r="O1019" s="92"/>
    </row>
    <row r="1020" spans="14:15" x14ac:dyDescent="0.25">
      <c r="N1020" s="92"/>
      <c r="O1020" s="92"/>
    </row>
    <row r="1021" spans="14:15" x14ac:dyDescent="0.25">
      <c r="N1021" s="92"/>
      <c r="O1021" s="92"/>
    </row>
    <row r="1022" spans="14:15" x14ac:dyDescent="0.25">
      <c r="N1022" s="92"/>
      <c r="O1022" s="92"/>
    </row>
    <row r="1023" spans="14:15" x14ac:dyDescent="0.25">
      <c r="N1023" s="92"/>
      <c r="O1023" s="92"/>
    </row>
    <row r="1024" spans="14:15" x14ac:dyDescent="0.25">
      <c r="N1024" s="92"/>
      <c r="O1024" s="92"/>
    </row>
    <row r="1025" spans="14:15" x14ac:dyDescent="0.25">
      <c r="N1025" s="92"/>
      <c r="O1025" s="92"/>
    </row>
    <row r="1026" spans="14:15" x14ac:dyDescent="0.25">
      <c r="N1026" s="92"/>
      <c r="O1026" s="92"/>
    </row>
    <row r="1027" spans="14:15" x14ac:dyDescent="0.25">
      <c r="N1027" s="92"/>
      <c r="O1027" s="92"/>
    </row>
    <row r="1028" spans="14:15" x14ac:dyDescent="0.25">
      <c r="N1028" s="92"/>
      <c r="O1028" s="92"/>
    </row>
    <row r="1029" spans="14:15" x14ac:dyDescent="0.25">
      <c r="N1029" s="92"/>
      <c r="O1029" s="92"/>
    </row>
    <row r="1030" spans="14:15" x14ac:dyDescent="0.25">
      <c r="N1030" s="92"/>
      <c r="O1030" s="92"/>
    </row>
    <row r="1031" spans="14:15" x14ac:dyDescent="0.25">
      <c r="N1031" s="92"/>
      <c r="O1031" s="92"/>
    </row>
    <row r="1032" spans="14:15" x14ac:dyDescent="0.25">
      <c r="N1032" s="92"/>
      <c r="O1032" s="92"/>
    </row>
    <row r="1033" spans="14:15" x14ac:dyDescent="0.25">
      <c r="N1033" s="92"/>
      <c r="O1033" s="92"/>
    </row>
    <row r="1034" spans="14:15" x14ac:dyDescent="0.25">
      <c r="N1034" s="92"/>
      <c r="O1034" s="92"/>
    </row>
    <row r="1035" spans="14:15" x14ac:dyDescent="0.25">
      <c r="N1035" s="92"/>
      <c r="O1035" s="92"/>
    </row>
    <row r="1036" spans="14:15" x14ac:dyDescent="0.25">
      <c r="N1036" s="92"/>
      <c r="O1036" s="92"/>
    </row>
    <row r="1037" spans="14:15" x14ac:dyDescent="0.25">
      <c r="N1037" s="92"/>
      <c r="O1037" s="92"/>
    </row>
    <row r="1038" spans="14:15" x14ac:dyDescent="0.25">
      <c r="N1038" s="92"/>
      <c r="O1038" s="92"/>
    </row>
    <row r="1039" spans="14:15" x14ac:dyDescent="0.25">
      <c r="N1039" s="92"/>
      <c r="O1039" s="92"/>
    </row>
    <row r="1040" spans="14:15" x14ac:dyDescent="0.25">
      <c r="N1040" s="92"/>
      <c r="O1040" s="92"/>
    </row>
    <row r="1041" spans="14:15" x14ac:dyDescent="0.25">
      <c r="N1041" s="92"/>
      <c r="O1041" s="92"/>
    </row>
    <row r="1042" spans="14:15" x14ac:dyDescent="0.25">
      <c r="N1042" s="92"/>
      <c r="O1042" s="92"/>
    </row>
    <row r="1043" spans="14:15" x14ac:dyDescent="0.25">
      <c r="N1043" s="92"/>
      <c r="O1043" s="92"/>
    </row>
    <row r="1044" spans="14:15" x14ac:dyDescent="0.25">
      <c r="N1044" s="92"/>
      <c r="O1044" s="92"/>
    </row>
    <row r="1045" spans="14:15" x14ac:dyDescent="0.25">
      <c r="N1045" s="92"/>
      <c r="O1045" s="92"/>
    </row>
    <row r="1046" spans="14:15" x14ac:dyDescent="0.25">
      <c r="N1046" s="92"/>
      <c r="O1046" s="92"/>
    </row>
    <row r="1047" spans="14:15" x14ac:dyDescent="0.25">
      <c r="N1047" s="92"/>
      <c r="O1047" s="92"/>
    </row>
    <row r="1048" spans="14:15" x14ac:dyDescent="0.25">
      <c r="N1048" s="92"/>
      <c r="O1048" s="92"/>
    </row>
    <row r="1049" spans="14:15" x14ac:dyDescent="0.25">
      <c r="N1049" s="92"/>
      <c r="O1049" s="92"/>
    </row>
    <row r="1050" spans="14:15" x14ac:dyDescent="0.25">
      <c r="N1050" s="92"/>
      <c r="O1050" s="92"/>
    </row>
    <row r="1051" spans="14:15" x14ac:dyDescent="0.25">
      <c r="N1051" s="92"/>
      <c r="O1051" s="92"/>
    </row>
    <row r="1052" spans="14:15" x14ac:dyDescent="0.25">
      <c r="N1052" s="92"/>
      <c r="O1052" s="92"/>
    </row>
    <row r="1053" spans="14:15" x14ac:dyDescent="0.25">
      <c r="N1053" s="92"/>
      <c r="O1053" s="92"/>
    </row>
    <row r="1054" spans="14:15" x14ac:dyDescent="0.25">
      <c r="N1054" s="92"/>
      <c r="O1054" s="92"/>
    </row>
    <row r="1055" spans="14:15" x14ac:dyDescent="0.25">
      <c r="N1055" s="92"/>
      <c r="O1055" s="92"/>
    </row>
    <row r="1056" spans="14:15" x14ac:dyDescent="0.25">
      <c r="N1056" s="92"/>
      <c r="O1056" s="92"/>
    </row>
    <row r="1057" spans="14:15" x14ac:dyDescent="0.25">
      <c r="N1057" s="92"/>
      <c r="O1057" s="92"/>
    </row>
    <row r="1058" spans="14:15" x14ac:dyDescent="0.25">
      <c r="N1058" s="92"/>
      <c r="O1058" s="92"/>
    </row>
    <row r="1059" spans="14:15" x14ac:dyDescent="0.25">
      <c r="N1059" s="92"/>
      <c r="O1059" s="92"/>
    </row>
    <row r="1060" spans="14:15" x14ac:dyDescent="0.25">
      <c r="N1060" s="92"/>
      <c r="O1060" s="92"/>
    </row>
    <row r="1061" spans="14:15" x14ac:dyDescent="0.25">
      <c r="N1061" s="92"/>
      <c r="O1061" s="92"/>
    </row>
    <row r="1062" spans="14:15" x14ac:dyDescent="0.25">
      <c r="N1062" s="92"/>
      <c r="O1062" s="92"/>
    </row>
    <row r="1063" spans="14:15" x14ac:dyDescent="0.25">
      <c r="N1063" s="92"/>
      <c r="O1063" s="92"/>
    </row>
    <row r="1064" spans="14:15" x14ac:dyDescent="0.25">
      <c r="N1064" s="92"/>
      <c r="O1064" s="92"/>
    </row>
    <row r="1065" spans="14:15" x14ac:dyDescent="0.25">
      <c r="N1065" s="92"/>
      <c r="O1065" s="92"/>
    </row>
    <row r="1066" spans="14:15" x14ac:dyDescent="0.25">
      <c r="N1066" s="92"/>
      <c r="O1066" s="92"/>
    </row>
    <row r="1067" spans="14:15" x14ac:dyDescent="0.25">
      <c r="N1067" s="92"/>
      <c r="O1067" s="92"/>
    </row>
    <row r="1068" spans="14:15" x14ac:dyDescent="0.25">
      <c r="N1068" s="92"/>
      <c r="O1068" s="92"/>
    </row>
    <row r="1069" spans="14:15" x14ac:dyDescent="0.25">
      <c r="N1069" s="92"/>
      <c r="O1069" s="92"/>
    </row>
    <row r="1070" spans="14:15" x14ac:dyDescent="0.25">
      <c r="N1070" s="92"/>
      <c r="O1070" s="92"/>
    </row>
    <row r="1071" spans="14:15" x14ac:dyDescent="0.25">
      <c r="N1071" s="92"/>
      <c r="O1071" s="92"/>
    </row>
    <row r="1072" spans="14:15" x14ac:dyDescent="0.25">
      <c r="N1072" s="92"/>
      <c r="O1072" s="92"/>
    </row>
    <row r="1073" spans="14:15" x14ac:dyDescent="0.25">
      <c r="N1073" s="92"/>
      <c r="O1073" s="92"/>
    </row>
    <row r="1074" spans="14:15" x14ac:dyDescent="0.25">
      <c r="N1074" s="92"/>
      <c r="O1074" s="92"/>
    </row>
    <row r="1075" spans="14:15" x14ac:dyDescent="0.25">
      <c r="N1075" s="92"/>
      <c r="O1075" s="92"/>
    </row>
    <row r="1076" spans="14:15" x14ac:dyDescent="0.25">
      <c r="N1076" s="92"/>
      <c r="O1076" s="92"/>
    </row>
    <row r="1077" spans="14:15" x14ac:dyDescent="0.25">
      <c r="N1077" s="92"/>
      <c r="O1077" s="92"/>
    </row>
    <row r="1078" spans="14:15" x14ac:dyDescent="0.25">
      <c r="N1078" s="92"/>
      <c r="O1078" s="92"/>
    </row>
    <row r="1079" spans="14:15" x14ac:dyDescent="0.25">
      <c r="N1079" s="92"/>
      <c r="O1079" s="92"/>
    </row>
    <row r="1080" spans="14:15" x14ac:dyDescent="0.25">
      <c r="N1080" s="92"/>
      <c r="O1080" s="92"/>
    </row>
    <row r="1081" spans="14:15" x14ac:dyDescent="0.25">
      <c r="N1081" s="92"/>
      <c r="O1081" s="92"/>
    </row>
    <row r="1082" spans="14:15" x14ac:dyDescent="0.25">
      <c r="N1082" s="92"/>
      <c r="O1082" s="92"/>
    </row>
    <row r="1083" spans="14:15" x14ac:dyDescent="0.25">
      <c r="N1083" s="92"/>
      <c r="O1083" s="92"/>
    </row>
    <row r="1084" spans="14:15" x14ac:dyDescent="0.25">
      <c r="N1084" s="92"/>
      <c r="O1084" s="92"/>
    </row>
    <row r="1085" spans="14:15" x14ac:dyDescent="0.25">
      <c r="N1085" s="92"/>
      <c r="O1085" s="92"/>
    </row>
    <row r="1086" spans="14:15" x14ac:dyDescent="0.25">
      <c r="N1086" s="92"/>
      <c r="O1086" s="92"/>
    </row>
    <row r="1087" spans="14:15" x14ac:dyDescent="0.25">
      <c r="N1087" s="92"/>
      <c r="O1087" s="92"/>
    </row>
    <row r="1088" spans="14:15" x14ac:dyDescent="0.25">
      <c r="N1088" s="92"/>
      <c r="O1088" s="92"/>
    </row>
    <row r="1089" spans="14:15" x14ac:dyDescent="0.25">
      <c r="N1089" s="92"/>
      <c r="O1089" s="92"/>
    </row>
    <row r="1090" spans="14:15" x14ac:dyDescent="0.25">
      <c r="N1090" s="92"/>
      <c r="O1090" s="92"/>
    </row>
    <row r="1091" spans="14:15" x14ac:dyDescent="0.25">
      <c r="N1091" s="92"/>
      <c r="O1091" s="92"/>
    </row>
    <row r="1092" spans="14:15" x14ac:dyDescent="0.25">
      <c r="N1092" s="92"/>
      <c r="O1092" s="92"/>
    </row>
    <row r="1093" spans="14:15" x14ac:dyDescent="0.25">
      <c r="N1093" s="92"/>
      <c r="O1093" s="92"/>
    </row>
    <row r="1094" spans="14:15" x14ac:dyDescent="0.25">
      <c r="N1094" s="92"/>
      <c r="O1094" s="92"/>
    </row>
    <row r="1095" spans="14:15" x14ac:dyDescent="0.25">
      <c r="N1095" s="92"/>
      <c r="O1095" s="92"/>
    </row>
    <row r="1096" spans="14:15" x14ac:dyDescent="0.25">
      <c r="N1096" s="92"/>
      <c r="O1096" s="92"/>
    </row>
    <row r="1097" spans="14:15" x14ac:dyDescent="0.25">
      <c r="N1097" s="92"/>
      <c r="O1097" s="92"/>
    </row>
    <row r="1098" spans="14:15" x14ac:dyDescent="0.25">
      <c r="N1098" s="92"/>
      <c r="O1098" s="92"/>
    </row>
    <row r="1099" spans="14:15" x14ac:dyDescent="0.25">
      <c r="N1099" s="92"/>
      <c r="O1099" s="92"/>
    </row>
    <row r="1100" spans="14:15" x14ac:dyDescent="0.25">
      <c r="N1100" s="92"/>
      <c r="O1100" s="92"/>
    </row>
    <row r="1101" spans="14:15" x14ac:dyDescent="0.25">
      <c r="N1101" s="92"/>
      <c r="O1101" s="92"/>
    </row>
    <row r="1102" spans="14:15" x14ac:dyDescent="0.25">
      <c r="N1102" s="92"/>
      <c r="O1102" s="92"/>
    </row>
    <row r="1103" spans="14:15" x14ac:dyDescent="0.25">
      <c r="N1103" s="92"/>
      <c r="O1103" s="92"/>
    </row>
    <row r="1104" spans="14:15" x14ac:dyDescent="0.25">
      <c r="N1104" s="92"/>
      <c r="O1104" s="92"/>
    </row>
    <row r="1105" spans="14:15" x14ac:dyDescent="0.25">
      <c r="N1105" s="92"/>
      <c r="O1105" s="92"/>
    </row>
    <row r="1106" spans="14:15" x14ac:dyDescent="0.25">
      <c r="N1106" s="92"/>
      <c r="O1106" s="92"/>
    </row>
    <row r="1107" spans="14:15" x14ac:dyDescent="0.25">
      <c r="N1107" s="92"/>
      <c r="O1107" s="92"/>
    </row>
    <row r="1108" spans="14:15" x14ac:dyDescent="0.25">
      <c r="N1108" s="92"/>
      <c r="O1108" s="92"/>
    </row>
    <row r="1109" spans="14:15" x14ac:dyDescent="0.25">
      <c r="N1109" s="92"/>
      <c r="O1109" s="92"/>
    </row>
    <row r="1110" spans="14:15" x14ac:dyDescent="0.25">
      <c r="N1110" s="92"/>
      <c r="O1110" s="92"/>
    </row>
    <row r="1111" spans="14:15" x14ac:dyDescent="0.25">
      <c r="N1111" s="92"/>
      <c r="O1111" s="92"/>
    </row>
    <row r="1112" spans="14:15" x14ac:dyDescent="0.25">
      <c r="N1112" s="92"/>
      <c r="O1112" s="92"/>
    </row>
    <row r="1113" spans="14:15" x14ac:dyDescent="0.25">
      <c r="N1113" s="92"/>
      <c r="O1113" s="92"/>
    </row>
    <row r="1114" spans="14:15" x14ac:dyDescent="0.25">
      <c r="N1114" s="92"/>
      <c r="O1114" s="92"/>
    </row>
    <row r="1115" spans="14:15" x14ac:dyDescent="0.25">
      <c r="N1115" s="92"/>
      <c r="O1115" s="92"/>
    </row>
    <row r="1116" spans="14:15" x14ac:dyDescent="0.25">
      <c r="N1116" s="92"/>
      <c r="O1116" s="92"/>
    </row>
    <row r="1117" spans="14:15" x14ac:dyDescent="0.25">
      <c r="N1117" s="92"/>
      <c r="O1117" s="92"/>
    </row>
    <row r="1118" spans="14:15" x14ac:dyDescent="0.25">
      <c r="N1118" s="92"/>
      <c r="O1118" s="92"/>
    </row>
    <row r="1119" spans="14:15" x14ac:dyDescent="0.25">
      <c r="N1119" s="92"/>
      <c r="O1119" s="92"/>
    </row>
    <row r="1120" spans="14:15" x14ac:dyDescent="0.25">
      <c r="N1120" s="92"/>
      <c r="O1120" s="92"/>
    </row>
    <row r="1121" spans="14:15" x14ac:dyDescent="0.25">
      <c r="N1121" s="92"/>
      <c r="O1121" s="92"/>
    </row>
    <row r="1122" spans="14:15" x14ac:dyDescent="0.25">
      <c r="N1122" s="92"/>
      <c r="O1122" s="92"/>
    </row>
    <row r="1123" spans="14:15" x14ac:dyDescent="0.25">
      <c r="N1123" s="92"/>
      <c r="O1123" s="92"/>
    </row>
    <row r="1124" spans="14:15" x14ac:dyDescent="0.25">
      <c r="N1124" s="92"/>
      <c r="O1124" s="92"/>
    </row>
    <row r="1125" spans="14:15" x14ac:dyDescent="0.25">
      <c r="N1125" s="92"/>
      <c r="O1125" s="92"/>
    </row>
    <row r="1126" spans="14:15" x14ac:dyDescent="0.25">
      <c r="N1126" s="92"/>
      <c r="O1126" s="92"/>
    </row>
    <row r="1127" spans="14:15" x14ac:dyDescent="0.25">
      <c r="N1127" s="92"/>
      <c r="O1127" s="92"/>
    </row>
    <row r="1128" spans="14:15" x14ac:dyDescent="0.25">
      <c r="N1128" s="92"/>
      <c r="O1128" s="92"/>
    </row>
    <row r="1129" spans="14:15" x14ac:dyDescent="0.25">
      <c r="N1129" s="92"/>
      <c r="O1129" s="92"/>
    </row>
    <row r="1130" spans="14:15" x14ac:dyDescent="0.25">
      <c r="N1130" s="92"/>
      <c r="O1130" s="92"/>
    </row>
    <row r="1131" spans="14:15" x14ac:dyDescent="0.25">
      <c r="N1131" s="92"/>
      <c r="O1131" s="92"/>
    </row>
    <row r="1132" spans="14:15" x14ac:dyDescent="0.25">
      <c r="N1132" s="92"/>
      <c r="O1132" s="92"/>
    </row>
    <row r="1133" spans="14:15" x14ac:dyDescent="0.25">
      <c r="N1133" s="92"/>
      <c r="O1133" s="92"/>
    </row>
    <row r="1134" spans="14:15" x14ac:dyDescent="0.25">
      <c r="N1134" s="92"/>
      <c r="O1134" s="92"/>
    </row>
    <row r="1135" spans="14:15" x14ac:dyDescent="0.25">
      <c r="N1135" s="92"/>
      <c r="O1135" s="92"/>
    </row>
    <row r="1136" spans="14:15" x14ac:dyDescent="0.25">
      <c r="N1136" s="92"/>
      <c r="O1136" s="92"/>
    </row>
    <row r="1137" spans="14:15" x14ac:dyDescent="0.25">
      <c r="N1137" s="92"/>
      <c r="O1137" s="92"/>
    </row>
    <row r="1138" spans="14:15" x14ac:dyDescent="0.25">
      <c r="N1138" s="92"/>
      <c r="O1138" s="92"/>
    </row>
    <row r="1139" spans="14:15" x14ac:dyDescent="0.25">
      <c r="N1139" s="92"/>
      <c r="O1139" s="92"/>
    </row>
    <row r="1140" spans="14:15" x14ac:dyDescent="0.25">
      <c r="N1140" s="92"/>
      <c r="O1140" s="92"/>
    </row>
    <row r="1141" spans="14:15" x14ac:dyDescent="0.25">
      <c r="N1141" s="92"/>
      <c r="O1141" s="92"/>
    </row>
    <row r="1142" spans="14:15" x14ac:dyDescent="0.25">
      <c r="N1142" s="92"/>
      <c r="O1142" s="92"/>
    </row>
    <row r="1143" spans="14:15" x14ac:dyDescent="0.25">
      <c r="N1143" s="92"/>
      <c r="O1143" s="92"/>
    </row>
    <row r="1144" spans="14:15" x14ac:dyDescent="0.25">
      <c r="N1144" s="92"/>
      <c r="O1144" s="92"/>
    </row>
    <row r="1145" spans="14:15" x14ac:dyDescent="0.25">
      <c r="N1145" s="92"/>
      <c r="O1145" s="92"/>
    </row>
    <row r="1146" spans="14:15" x14ac:dyDescent="0.25">
      <c r="N1146" s="92"/>
      <c r="O1146" s="92"/>
    </row>
    <row r="1147" spans="14:15" x14ac:dyDescent="0.25">
      <c r="N1147" s="92"/>
      <c r="O1147" s="92"/>
    </row>
    <row r="1148" spans="14:15" x14ac:dyDescent="0.25">
      <c r="N1148" s="92"/>
      <c r="O1148" s="92"/>
    </row>
    <row r="1149" spans="14:15" x14ac:dyDescent="0.25">
      <c r="N1149" s="92"/>
      <c r="O1149" s="92"/>
    </row>
    <row r="1150" spans="14:15" x14ac:dyDescent="0.25">
      <c r="N1150" s="92"/>
      <c r="O1150" s="92"/>
    </row>
    <row r="1151" spans="14:15" x14ac:dyDescent="0.25">
      <c r="N1151" s="92"/>
      <c r="O1151" s="92"/>
    </row>
    <row r="1152" spans="14:15" x14ac:dyDescent="0.25">
      <c r="N1152" s="92"/>
      <c r="O1152" s="92"/>
    </row>
    <row r="1153" spans="14:15" x14ac:dyDescent="0.25">
      <c r="N1153" s="92"/>
      <c r="O1153" s="92"/>
    </row>
    <row r="1154" spans="14:15" x14ac:dyDescent="0.25">
      <c r="N1154" s="92"/>
      <c r="O1154" s="92"/>
    </row>
    <row r="1155" spans="14:15" x14ac:dyDescent="0.25">
      <c r="N1155" s="92"/>
      <c r="O1155" s="92"/>
    </row>
    <row r="1156" spans="14:15" x14ac:dyDescent="0.25">
      <c r="N1156" s="92"/>
      <c r="O1156" s="92"/>
    </row>
    <row r="1157" spans="14:15" x14ac:dyDescent="0.25">
      <c r="N1157" s="92"/>
      <c r="O1157" s="92"/>
    </row>
    <row r="1158" spans="14:15" x14ac:dyDescent="0.25">
      <c r="N1158" s="92"/>
      <c r="O1158" s="92"/>
    </row>
    <row r="1159" spans="14:15" x14ac:dyDescent="0.25">
      <c r="N1159" s="92"/>
      <c r="O1159" s="92"/>
    </row>
    <row r="1160" spans="14:15" x14ac:dyDescent="0.25">
      <c r="N1160" s="92"/>
      <c r="O1160" s="92"/>
    </row>
    <row r="1161" spans="14:15" x14ac:dyDescent="0.25">
      <c r="N1161" s="92"/>
      <c r="O1161" s="92"/>
    </row>
    <row r="1162" spans="14:15" x14ac:dyDescent="0.25">
      <c r="N1162" s="92"/>
      <c r="O1162" s="92"/>
    </row>
    <row r="1163" spans="14:15" x14ac:dyDescent="0.25">
      <c r="N1163" s="92"/>
      <c r="O1163" s="92"/>
    </row>
    <row r="1164" spans="14:15" x14ac:dyDescent="0.25">
      <c r="N1164" s="92"/>
      <c r="O1164" s="92"/>
    </row>
    <row r="1165" spans="14:15" x14ac:dyDescent="0.25">
      <c r="N1165" s="92"/>
      <c r="O1165" s="92"/>
    </row>
    <row r="1166" spans="14:15" x14ac:dyDescent="0.25">
      <c r="N1166" s="92"/>
      <c r="O1166" s="92"/>
    </row>
    <row r="1167" spans="14:15" x14ac:dyDescent="0.25">
      <c r="N1167" s="92"/>
      <c r="O1167" s="92"/>
    </row>
    <row r="1168" spans="14:15" x14ac:dyDescent="0.25">
      <c r="N1168" s="92"/>
      <c r="O1168" s="92"/>
    </row>
    <row r="1169" spans="14:15" x14ac:dyDescent="0.25">
      <c r="N1169" s="92"/>
      <c r="O1169" s="92"/>
    </row>
    <row r="1170" spans="14:15" x14ac:dyDescent="0.25">
      <c r="N1170" s="92"/>
      <c r="O1170" s="92"/>
    </row>
    <row r="1171" spans="14:15" x14ac:dyDescent="0.25">
      <c r="N1171" s="92"/>
      <c r="O1171" s="92"/>
    </row>
    <row r="1172" spans="14:15" x14ac:dyDescent="0.25">
      <c r="N1172" s="92"/>
      <c r="O1172" s="92"/>
    </row>
    <row r="1173" spans="14:15" x14ac:dyDescent="0.25">
      <c r="N1173" s="92"/>
      <c r="O1173" s="92"/>
    </row>
    <row r="1174" spans="14:15" x14ac:dyDescent="0.25">
      <c r="N1174" s="92"/>
      <c r="O1174" s="92"/>
    </row>
    <row r="1175" spans="14:15" x14ac:dyDescent="0.25">
      <c r="N1175" s="92"/>
      <c r="O1175" s="92"/>
    </row>
    <row r="1176" spans="14:15" x14ac:dyDescent="0.25">
      <c r="N1176" s="92"/>
      <c r="O1176" s="92"/>
    </row>
    <row r="1177" spans="14:15" x14ac:dyDescent="0.25">
      <c r="N1177" s="92"/>
      <c r="O1177" s="92"/>
    </row>
    <row r="1178" spans="14:15" x14ac:dyDescent="0.25">
      <c r="N1178" s="92"/>
      <c r="O1178" s="92"/>
    </row>
    <row r="1179" spans="14:15" x14ac:dyDescent="0.25">
      <c r="N1179" s="92"/>
      <c r="O1179" s="92"/>
    </row>
    <row r="1180" spans="14:15" x14ac:dyDescent="0.25">
      <c r="N1180" s="92"/>
      <c r="O1180" s="92"/>
    </row>
    <row r="1181" spans="14:15" x14ac:dyDescent="0.25">
      <c r="N1181" s="92"/>
      <c r="O1181" s="92"/>
    </row>
    <row r="1182" spans="14:15" x14ac:dyDescent="0.25">
      <c r="N1182" s="92"/>
      <c r="O1182" s="92"/>
    </row>
    <row r="1183" spans="14:15" x14ac:dyDescent="0.25">
      <c r="N1183" s="92"/>
      <c r="O1183" s="92"/>
    </row>
    <row r="1184" spans="14:15" x14ac:dyDescent="0.25">
      <c r="N1184" s="92"/>
      <c r="O1184" s="92"/>
    </row>
    <row r="1185" spans="14:15" x14ac:dyDescent="0.25">
      <c r="N1185" s="92"/>
      <c r="O1185" s="92"/>
    </row>
    <row r="1186" spans="14:15" x14ac:dyDescent="0.25">
      <c r="N1186" s="92"/>
      <c r="O1186" s="92"/>
    </row>
    <row r="1187" spans="14:15" x14ac:dyDescent="0.25">
      <c r="N1187" s="92"/>
      <c r="O1187" s="92"/>
    </row>
    <row r="1188" spans="14:15" x14ac:dyDescent="0.25">
      <c r="N1188" s="92"/>
      <c r="O1188" s="92"/>
    </row>
    <row r="1189" spans="14:15" x14ac:dyDescent="0.25">
      <c r="N1189" s="92"/>
      <c r="O1189" s="92"/>
    </row>
    <row r="1190" spans="14:15" x14ac:dyDescent="0.25">
      <c r="N1190" s="92"/>
      <c r="O1190" s="92"/>
    </row>
    <row r="1191" spans="14:15" x14ac:dyDescent="0.25">
      <c r="N1191" s="92"/>
      <c r="O1191" s="92"/>
    </row>
    <row r="1192" spans="14:15" x14ac:dyDescent="0.25">
      <c r="N1192" s="92"/>
      <c r="O1192" s="92"/>
    </row>
    <row r="1193" spans="14:15" x14ac:dyDescent="0.25">
      <c r="N1193" s="92"/>
      <c r="O1193" s="92"/>
    </row>
    <row r="1194" spans="14:15" x14ac:dyDescent="0.25">
      <c r="N1194" s="92"/>
      <c r="O1194" s="92"/>
    </row>
    <row r="1195" spans="14:15" x14ac:dyDescent="0.25">
      <c r="N1195" s="92"/>
      <c r="O1195" s="92"/>
    </row>
    <row r="1196" spans="14:15" x14ac:dyDescent="0.25">
      <c r="N1196" s="92"/>
      <c r="O1196" s="92"/>
    </row>
    <row r="1197" spans="14:15" x14ac:dyDescent="0.25">
      <c r="N1197" s="92"/>
      <c r="O1197" s="92"/>
    </row>
    <row r="1198" spans="14:15" x14ac:dyDescent="0.25">
      <c r="N1198" s="92"/>
      <c r="O1198" s="92"/>
    </row>
    <row r="1199" spans="14:15" x14ac:dyDescent="0.25">
      <c r="N1199" s="92"/>
      <c r="O1199" s="92"/>
    </row>
    <row r="1200" spans="14:15" x14ac:dyDescent="0.25">
      <c r="N1200" s="92"/>
      <c r="O1200" s="92"/>
    </row>
    <row r="1201" spans="14:15" x14ac:dyDescent="0.25">
      <c r="N1201" s="92"/>
      <c r="O1201" s="92"/>
    </row>
    <row r="1202" spans="14:15" x14ac:dyDescent="0.25">
      <c r="N1202" s="92"/>
      <c r="O1202" s="92"/>
    </row>
    <row r="1203" spans="14:15" x14ac:dyDescent="0.25">
      <c r="N1203" s="92"/>
      <c r="O1203" s="92"/>
    </row>
    <row r="1204" spans="14:15" x14ac:dyDescent="0.25">
      <c r="N1204" s="92"/>
      <c r="O1204" s="92"/>
    </row>
    <row r="1205" spans="14:15" x14ac:dyDescent="0.25">
      <c r="N1205" s="92"/>
      <c r="O1205" s="92"/>
    </row>
    <row r="1206" spans="14:15" x14ac:dyDescent="0.25">
      <c r="N1206" s="92"/>
      <c r="O1206" s="92"/>
    </row>
    <row r="1207" spans="14:15" x14ac:dyDescent="0.25">
      <c r="N1207" s="92"/>
      <c r="O1207" s="92"/>
    </row>
    <row r="1208" spans="14:15" x14ac:dyDescent="0.25">
      <c r="N1208" s="92"/>
      <c r="O1208" s="92"/>
    </row>
    <row r="1209" spans="14:15" x14ac:dyDescent="0.25">
      <c r="N1209" s="92"/>
      <c r="O1209" s="92"/>
    </row>
    <row r="1210" spans="14:15" x14ac:dyDescent="0.25">
      <c r="N1210" s="92"/>
      <c r="O1210" s="92"/>
    </row>
    <row r="1211" spans="14:15" x14ac:dyDescent="0.25">
      <c r="N1211" s="92"/>
      <c r="O1211" s="92"/>
    </row>
    <row r="1212" spans="14:15" x14ac:dyDescent="0.25">
      <c r="N1212" s="92"/>
      <c r="O1212" s="92"/>
    </row>
    <row r="1213" spans="14:15" x14ac:dyDescent="0.25">
      <c r="N1213" s="92"/>
      <c r="O1213" s="92"/>
    </row>
    <row r="1214" spans="14:15" x14ac:dyDescent="0.25">
      <c r="N1214" s="92"/>
      <c r="O1214" s="92"/>
    </row>
    <row r="1215" spans="14:15" x14ac:dyDescent="0.25">
      <c r="N1215" s="92"/>
      <c r="O1215" s="92"/>
    </row>
    <row r="1216" spans="14:15" x14ac:dyDescent="0.25">
      <c r="N1216" s="92"/>
      <c r="O1216" s="92"/>
    </row>
    <row r="1217" spans="14:15" x14ac:dyDescent="0.25">
      <c r="N1217" s="92"/>
      <c r="O1217" s="92"/>
    </row>
    <row r="1218" spans="14:15" x14ac:dyDescent="0.25">
      <c r="N1218" s="92"/>
      <c r="O1218" s="92"/>
    </row>
    <row r="1219" spans="14:15" x14ac:dyDescent="0.25">
      <c r="N1219" s="92"/>
      <c r="O1219" s="92"/>
    </row>
    <row r="1220" spans="14:15" x14ac:dyDescent="0.25">
      <c r="N1220" s="92"/>
      <c r="O1220" s="92"/>
    </row>
    <row r="1221" spans="14:15" x14ac:dyDescent="0.25">
      <c r="N1221" s="92"/>
      <c r="O1221" s="92"/>
    </row>
    <row r="1222" spans="14:15" x14ac:dyDescent="0.25">
      <c r="N1222" s="92"/>
      <c r="O1222" s="92"/>
    </row>
    <row r="1223" spans="14:15" x14ac:dyDescent="0.25">
      <c r="N1223" s="92"/>
      <c r="O1223" s="92"/>
    </row>
    <row r="1224" spans="14:15" x14ac:dyDescent="0.25">
      <c r="N1224" s="92"/>
      <c r="O1224" s="92"/>
    </row>
    <row r="1225" spans="14:15" x14ac:dyDescent="0.25">
      <c r="N1225" s="92"/>
      <c r="O1225" s="92"/>
    </row>
    <row r="1226" spans="14:15" x14ac:dyDescent="0.25">
      <c r="N1226" s="92"/>
      <c r="O1226" s="92"/>
    </row>
    <row r="1227" spans="14:15" x14ac:dyDescent="0.25">
      <c r="N1227" s="92"/>
      <c r="O1227" s="92"/>
    </row>
    <row r="1228" spans="14:15" x14ac:dyDescent="0.25">
      <c r="N1228" s="92"/>
      <c r="O1228" s="92"/>
    </row>
    <row r="1229" spans="14:15" x14ac:dyDescent="0.25">
      <c r="N1229" s="92"/>
      <c r="O1229" s="92"/>
    </row>
    <row r="1230" spans="14:15" x14ac:dyDescent="0.25">
      <c r="N1230" s="92"/>
      <c r="O1230" s="92"/>
    </row>
    <row r="1231" spans="14:15" x14ac:dyDescent="0.25">
      <c r="N1231" s="92"/>
      <c r="O1231" s="92"/>
    </row>
    <row r="1232" spans="14:15" x14ac:dyDescent="0.25">
      <c r="N1232" s="92"/>
      <c r="O1232" s="92"/>
    </row>
    <row r="1233" spans="14:15" x14ac:dyDescent="0.25">
      <c r="N1233" s="92"/>
      <c r="O1233" s="92"/>
    </row>
    <row r="1234" spans="14:15" x14ac:dyDescent="0.25">
      <c r="N1234" s="92"/>
      <c r="O1234" s="92"/>
    </row>
    <row r="1235" spans="14:15" x14ac:dyDescent="0.25">
      <c r="N1235" s="92"/>
      <c r="O1235" s="92"/>
    </row>
    <row r="1236" spans="14:15" x14ac:dyDescent="0.25">
      <c r="N1236" s="92"/>
      <c r="O1236" s="92"/>
    </row>
    <row r="1237" spans="14:15" x14ac:dyDescent="0.25">
      <c r="N1237" s="92"/>
      <c r="O1237" s="92"/>
    </row>
    <row r="1238" spans="14:15" x14ac:dyDescent="0.25">
      <c r="N1238" s="92"/>
      <c r="O1238" s="92"/>
    </row>
    <row r="1239" spans="14:15" x14ac:dyDescent="0.25">
      <c r="N1239" s="92"/>
      <c r="O1239" s="92"/>
    </row>
    <row r="1240" spans="14:15" x14ac:dyDescent="0.25">
      <c r="N1240" s="92"/>
      <c r="O1240" s="92"/>
    </row>
    <row r="1241" spans="14:15" x14ac:dyDescent="0.25">
      <c r="N1241" s="92"/>
      <c r="O1241" s="92"/>
    </row>
    <row r="1242" spans="14:15" x14ac:dyDescent="0.25">
      <c r="N1242" s="92"/>
      <c r="O1242" s="92"/>
    </row>
    <row r="1243" spans="14:15" x14ac:dyDescent="0.25">
      <c r="N1243" s="92"/>
      <c r="O1243" s="92"/>
    </row>
    <row r="1244" spans="14:15" x14ac:dyDescent="0.25">
      <c r="N1244" s="92"/>
      <c r="O1244" s="92"/>
    </row>
    <row r="1245" spans="14:15" x14ac:dyDescent="0.25">
      <c r="N1245" s="92"/>
      <c r="O1245" s="92"/>
    </row>
    <row r="1246" spans="14:15" x14ac:dyDescent="0.25">
      <c r="N1246" s="92"/>
      <c r="O1246" s="92"/>
    </row>
    <row r="1247" spans="14:15" x14ac:dyDescent="0.25">
      <c r="N1247" s="92"/>
      <c r="O1247" s="92"/>
    </row>
    <row r="1248" spans="14:15" x14ac:dyDescent="0.25">
      <c r="N1248" s="92"/>
      <c r="O1248" s="92"/>
    </row>
    <row r="1249" spans="14:15" x14ac:dyDescent="0.25">
      <c r="N1249" s="92"/>
      <c r="O1249" s="92"/>
    </row>
    <row r="1250" spans="14:15" x14ac:dyDescent="0.25">
      <c r="N1250" s="92"/>
      <c r="O1250" s="92"/>
    </row>
    <row r="1251" spans="14:15" x14ac:dyDescent="0.25">
      <c r="N1251" s="92"/>
      <c r="O1251" s="92"/>
    </row>
    <row r="1252" spans="14:15" x14ac:dyDescent="0.25">
      <c r="N1252" s="92"/>
      <c r="O1252" s="92"/>
    </row>
    <row r="1253" spans="14:15" x14ac:dyDescent="0.25">
      <c r="N1253" s="92"/>
      <c r="O1253" s="92"/>
    </row>
    <row r="1254" spans="14:15" x14ac:dyDescent="0.25">
      <c r="N1254" s="92"/>
      <c r="O1254" s="92"/>
    </row>
    <row r="1255" spans="14:15" x14ac:dyDescent="0.25">
      <c r="N1255" s="92"/>
      <c r="O1255" s="92"/>
    </row>
    <row r="1256" spans="14:15" x14ac:dyDescent="0.25">
      <c r="N1256" s="92"/>
      <c r="O1256" s="92"/>
    </row>
    <row r="1257" spans="14:15" x14ac:dyDescent="0.25">
      <c r="N1257" s="92"/>
      <c r="O1257" s="92"/>
    </row>
    <row r="1258" spans="14:15" x14ac:dyDescent="0.25">
      <c r="N1258" s="92"/>
      <c r="O1258" s="92"/>
    </row>
    <row r="1259" spans="14:15" x14ac:dyDescent="0.25">
      <c r="N1259" s="92"/>
      <c r="O1259" s="92"/>
    </row>
    <row r="1260" spans="14:15" x14ac:dyDescent="0.25">
      <c r="N1260" s="92"/>
      <c r="O1260" s="92"/>
    </row>
    <row r="1261" spans="14:15" x14ac:dyDescent="0.25">
      <c r="N1261" s="92"/>
      <c r="O1261" s="92"/>
    </row>
    <row r="1262" spans="14:15" x14ac:dyDescent="0.25">
      <c r="N1262" s="92"/>
      <c r="O1262" s="92"/>
    </row>
    <row r="1263" spans="14:15" x14ac:dyDescent="0.25">
      <c r="N1263" s="92"/>
      <c r="O1263" s="92"/>
    </row>
    <row r="1264" spans="14:15" x14ac:dyDescent="0.25">
      <c r="N1264" s="92"/>
      <c r="O1264" s="92"/>
    </row>
    <row r="1265" spans="14:15" x14ac:dyDescent="0.25">
      <c r="N1265" s="92"/>
      <c r="O1265" s="92"/>
    </row>
    <row r="1266" spans="14:15" x14ac:dyDescent="0.25">
      <c r="N1266" s="92"/>
      <c r="O1266" s="92"/>
    </row>
    <row r="1267" spans="14:15" x14ac:dyDescent="0.25">
      <c r="N1267" s="92"/>
      <c r="O1267" s="92"/>
    </row>
    <row r="1268" spans="14:15" x14ac:dyDescent="0.25">
      <c r="N1268" s="92"/>
      <c r="O1268" s="92"/>
    </row>
    <row r="1269" spans="14:15" x14ac:dyDescent="0.25">
      <c r="N1269" s="92"/>
      <c r="O1269" s="92"/>
    </row>
    <row r="1270" spans="14:15" x14ac:dyDescent="0.25">
      <c r="N1270" s="92"/>
      <c r="O1270" s="92"/>
    </row>
    <row r="1271" spans="14:15" x14ac:dyDescent="0.25">
      <c r="N1271" s="92"/>
      <c r="O1271" s="92"/>
    </row>
    <row r="1272" spans="14:15" x14ac:dyDescent="0.25">
      <c r="N1272" s="92"/>
      <c r="O1272" s="92"/>
    </row>
    <row r="1273" spans="14:15" x14ac:dyDescent="0.25">
      <c r="N1273" s="92"/>
      <c r="O1273" s="92"/>
    </row>
    <row r="1274" spans="14:15" x14ac:dyDescent="0.25">
      <c r="N1274" s="92"/>
      <c r="O1274" s="92"/>
    </row>
    <row r="1275" spans="14:15" x14ac:dyDescent="0.25">
      <c r="N1275" s="92"/>
      <c r="O1275" s="92"/>
    </row>
    <row r="1276" spans="14:15" x14ac:dyDescent="0.25">
      <c r="N1276" s="92"/>
      <c r="O1276" s="92"/>
    </row>
    <row r="1277" spans="14:15" x14ac:dyDescent="0.25">
      <c r="N1277" s="92"/>
      <c r="O1277" s="92"/>
    </row>
    <row r="1278" spans="14:15" x14ac:dyDescent="0.25">
      <c r="N1278" s="92"/>
      <c r="O1278" s="92"/>
    </row>
    <row r="1279" spans="14:15" x14ac:dyDescent="0.25">
      <c r="N1279" s="92"/>
      <c r="O1279" s="92"/>
    </row>
    <row r="1280" spans="14:15" x14ac:dyDescent="0.25">
      <c r="N1280" s="92"/>
      <c r="O1280" s="92"/>
    </row>
    <row r="1281" spans="14:15" x14ac:dyDescent="0.25">
      <c r="N1281" s="92"/>
      <c r="O1281" s="92"/>
    </row>
    <row r="1282" spans="14:15" x14ac:dyDescent="0.25">
      <c r="N1282" s="92"/>
      <c r="O1282" s="92"/>
    </row>
    <row r="1283" spans="14:15" x14ac:dyDescent="0.25">
      <c r="N1283" s="92"/>
      <c r="O1283" s="92"/>
    </row>
    <row r="1284" spans="14:15" x14ac:dyDescent="0.25">
      <c r="N1284" s="92"/>
      <c r="O1284" s="92"/>
    </row>
    <row r="1285" spans="14:15" x14ac:dyDescent="0.25">
      <c r="N1285" s="92"/>
      <c r="O1285" s="92"/>
    </row>
    <row r="1286" spans="14:15" x14ac:dyDescent="0.25">
      <c r="N1286" s="92"/>
      <c r="O1286" s="92"/>
    </row>
    <row r="1287" spans="14:15" x14ac:dyDescent="0.25">
      <c r="N1287" s="92"/>
      <c r="O1287" s="92"/>
    </row>
    <row r="1288" spans="14:15" x14ac:dyDescent="0.25">
      <c r="N1288" s="92"/>
      <c r="O1288" s="92"/>
    </row>
    <row r="1289" spans="14:15" x14ac:dyDescent="0.25">
      <c r="N1289" s="92"/>
      <c r="O1289" s="92"/>
    </row>
    <row r="1290" spans="14:15" x14ac:dyDescent="0.25">
      <c r="N1290" s="92"/>
      <c r="O1290" s="92"/>
    </row>
    <row r="1291" spans="14:15" x14ac:dyDescent="0.25">
      <c r="N1291" s="92"/>
      <c r="O1291" s="92"/>
    </row>
    <row r="1292" spans="14:15" x14ac:dyDescent="0.25">
      <c r="N1292" s="92"/>
      <c r="O1292" s="92"/>
    </row>
    <row r="1293" spans="14:15" x14ac:dyDescent="0.25">
      <c r="N1293" s="92"/>
      <c r="O1293" s="92"/>
    </row>
    <row r="1294" spans="14:15" x14ac:dyDescent="0.25">
      <c r="N1294" s="92"/>
      <c r="O1294" s="92"/>
    </row>
    <row r="1295" spans="14:15" x14ac:dyDescent="0.25">
      <c r="N1295" s="92"/>
      <c r="O1295" s="92"/>
    </row>
    <row r="1296" spans="14:15" x14ac:dyDescent="0.25">
      <c r="N1296" s="92"/>
      <c r="O1296" s="92"/>
    </row>
    <row r="1297" spans="14:15" x14ac:dyDescent="0.25">
      <c r="N1297" s="92"/>
      <c r="O1297" s="92"/>
    </row>
    <row r="1298" spans="14:15" x14ac:dyDescent="0.25">
      <c r="N1298" s="92"/>
      <c r="O1298" s="92"/>
    </row>
    <row r="1299" spans="14:15" x14ac:dyDescent="0.25">
      <c r="N1299" s="92"/>
      <c r="O1299" s="92"/>
    </row>
    <row r="1300" spans="14:15" x14ac:dyDescent="0.25">
      <c r="N1300" s="92"/>
      <c r="O1300" s="92"/>
    </row>
    <row r="1301" spans="14:15" x14ac:dyDescent="0.25">
      <c r="N1301" s="92"/>
      <c r="O1301" s="92"/>
    </row>
    <row r="1302" spans="14:15" x14ac:dyDescent="0.25">
      <c r="N1302" s="92"/>
      <c r="O1302" s="92"/>
    </row>
    <row r="1303" spans="14:15" x14ac:dyDescent="0.25">
      <c r="N1303" s="92"/>
      <c r="O1303" s="92"/>
    </row>
    <row r="1304" spans="14:15" x14ac:dyDescent="0.25">
      <c r="N1304" s="92"/>
      <c r="O1304" s="92"/>
    </row>
    <row r="1305" spans="14:15" x14ac:dyDescent="0.25">
      <c r="N1305" s="92"/>
      <c r="O1305" s="92"/>
    </row>
    <row r="1306" spans="14:15" x14ac:dyDescent="0.25">
      <c r="N1306" s="92"/>
      <c r="O1306" s="92"/>
    </row>
    <row r="1307" spans="14:15" x14ac:dyDescent="0.25">
      <c r="N1307" s="92"/>
      <c r="O1307" s="92"/>
    </row>
    <row r="1308" spans="14:15" x14ac:dyDescent="0.25">
      <c r="N1308" s="92"/>
      <c r="O1308" s="92"/>
    </row>
    <row r="1309" spans="14:15" x14ac:dyDescent="0.25">
      <c r="N1309" s="92"/>
      <c r="O1309" s="92"/>
    </row>
    <row r="1310" spans="14:15" x14ac:dyDescent="0.25">
      <c r="N1310" s="92"/>
      <c r="O1310" s="92"/>
    </row>
    <row r="1311" spans="14:15" x14ac:dyDescent="0.25">
      <c r="N1311" s="92"/>
      <c r="O1311" s="92"/>
    </row>
    <row r="1312" spans="14:15" x14ac:dyDescent="0.25">
      <c r="N1312" s="92"/>
      <c r="O1312" s="92"/>
    </row>
    <row r="1313" spans="14:15" x14ac:dyDescent="0.25">
      <c r="N1313" s="92"/>
      <c r="O1313" s="92"/>
    </row>
    <row r="1314" spans="14:15" x14ac:dyDescent="0.25">
      <c r="N1314" s="92"/>
      <c r="O1314" s="92"/>
    </row>
    <row r="1315" spans="14:15" x14ac:dyDescent="0.25">
      <c r="N1315" s="92"/>
      <c r="O1315" s="92"/>
    </row>
    <row r="1316" spans="14:15" x14ac:dyDescent="0.25">
      <c r="N1316" s="92"/>
      <c r="O1316" s="92"/>
    </row>
    <row r="1317" spans="14:15" x14ac:dyDescent="0.25">
      <c r="N1317" s="92"/>
      <c r="O1317" s="92"/>
    </row>
    <row r="1318" spans="14:15" x14ac:dyDescent="0.25">
      <c r="N1318" s="92"/>
      <c r="O1318" s="92"/>
    </row>
    <row r="1319" spans="14:15" x14ac:dyDescent="0.25">
      <c r="N1319" s="92"/>
      <c r="O1319" s="92"/>
    </row>
    <row r="1320" spans="14:15" x14ac:dyDescent="0.25">
      <c r="N1320" s="92"/>
      <c r="O1320" s="92"/>
    </row>
    <row r="1321" spans="14:15" x14ac:dyDescent="0.25">
      <c r="N1321" s="92"/>
      <c r="O1321" s="92"/>
    </row>
    <row r="1322" spans="14:15" x14ac:dyDescent="0.25">
      <c r="N1322" s="92"/>
      <c r="O1322" s="92"/>
    </row>
    <row r="1323" spans="14:15" x14ac:dyDescent="0.25">
      <c r="N1323" s="92"/>
      <c r="O1323" s="92"/>
    </row>
    <row r="1324" spans="14:15" x14ac:dyDescent="0.25">
      <c r="N1324" s="92"/>
      <c r="O1324" s="92"/>
    </row>
    <row r="1325" spans="14:15" x14ac:dyDescent="0.25">
      <c r="N1325" s="92"/>
      <c r="O1325" s="92"/>
    </row>
    <row r="1326" spans="14:15" x14ac:dyDescent="0.25">
      <c r="N1326" s="92"/>
      <c r="O1326" s="92"/>
    </row>
    <row r="1327" spans="14:15" x14ac:dyDescent="0.25">
      <c r="N1327" s="92"/>
      <c r="O1327" s="92"/>
    </row>
    <row r="1328" spans="14:15" x14ac:dyDescent="0.25">
      <c r="N1328" s="92"/>
      <c r="O1328" s="92"/>
    </row>
    <row r="1329" spans="14:15" x14ac:dyDescent="0.25">
      <c r="N1329" s="92"/>
      <c r="O1329" s="92"/>
    </row>
    <row r="1330" spans="14:15" x14ac:dyDescent="0.25">
      <c r="N1330" s="92"/>
      <c r="O1330" s="92"/>
    </row>
    <row r="1331" spans="14:15" x14ac:dyDescent="0.25">
      <c r="N1331" s="92"/>
      <c r="O1331" s="92"/>
    </row>
    <row r="1332" spans="14:15" x14ac:dyDescent="0.25">
      <c r="N1332" s="92"/>
      <c r="O1332" s="92"/>
    </row>
    <row r="1333" spans="14:15" x14ac:dyDescent="0.25">
      <c r="N1333" s="92"/>
      <c r="O1333" s="92"/>
    </row>
    <row r="1334" spans="14:15" x14ac:dyDescent="0.25">
      <c r="N1334" s="92"/>
      <c r="O1334" s="92"/>
    </row>
    <row r="1335" spans="14:15" x14ac:dyDescent="0.25">
      <c r="N1335" s="92"/>
      <c r="O1335" s="92"/>
    </row>
    <row r="1336" spans="14:15" x14ac:dyDescent="0.25">
      <c r="N1336" s="92"/>
      <c r="O1336" s="92"/>
    </row>
    <row r="1337" spans="14:15" x14ac:dyDescent="0.25">
      <c r="N1337" s="92"/>
      <c r="O1337" s="92"/>
    </row>
    <row r="1338" spans="14:15" x14ac:dyDescent="0.25">
      <c r="N1338" s="92"/>
      <c r="O1338" s="92"/>
    </row>
    <row r="1339" spans="14:15" x14ac:dyDescent="0.25">
      <c r="N1339" s="92"/>
      <c r="O1339" s="92"/>
    </row>
    <row r="1340" spans="14:15" x14ac:dyDescent="0.25">
      <c r="N1340" s="92"/>
      <c r="O1340" s="92"/>
    </row>
    <row r="1341" spans="14:15" x14ac:dyDescent="0.25">
      <c r="N1341" s="92"/>
      <c r="O1341" s="92"/>
    </row>
    <row r="1342" spans="14:15" x14ac:dyDescent="0.25">
      <c r="N1342" s="92"/>
      <c r="O1342" s="92"/>
    </row>
    <row r="1343" spans="14:15" x14ac:dyDescent="0.25">
      <c r="N1343" s="92"/>
      <c r="O1343" s="92"/>
    </row>
    <row r="1344" spans="14:15" x14ac:dyDescent="0.25">
      <c r="N1344" s="92"/>
      <c r="O1344" s="92"/>
    </row>
    <row r="1345" spans="14:15" x14ac:dyDescent="0.25">
      <c r="N1345" s="92"/>
      <c r="O1345" s="92"/>
    </row>
    <row r="1346" spans="14:15" x14ac:dyDescent="0.25">
      <c r="N1346" s="92"/>
      <c r="O1346" s="92"/>
    </row>
    <row r="1347" spans="14:15" x14ac:dyDescent="0.25">
      <c r="N1347" s="92"/>
      <c r="O1347" s="92"/>
    </row>
    <row r="1348" spans="14:15" x14ac:dyDescent="0.25">
      <c r="N1348" s="92"/>
      <c r="O1348" s="92"/>
    </row>
    <row r="1349" spans="14:15" x14ac:dyDescent="0.25">
      <c r="N1349" s="92"/>
      <c r="O1349" s="92"/>
    </row>
    <row r="1350" spans="14:15" x14ac:dyDescent="0.25">
      <c r="N1350" s="92"/>
      <c r="O1350" s="92"/>
    </row>
    <row r="1351" spans="14:15" x14ac:dyDescent="0.25">
      <c r="N1351" s="92"/>
      <c r="O1351" s="92"/>
    </row>
    <row r="1352" spans="14:15" x14ac:dyDescent="0.25">
      <c r="N1352" s="92"/>
      <c r="O1352" s="92"/>
    </row>
    <row r="1353" spans="14:15" x14ac:dyDescent="0.25">
      <c r="N1353" s="92"/>
      <c r="O1353" s="92"/>
    </row>
    <row r="1354" spans="14:15" x14ac:dyDescent="0.25">
      <c r="N1354" s="92"/>
      <c r="O1354" s="92"/>
    </row>
    <row r="1355" spans="14:15" x14ac:dyDescent="0.25">
      <c r="N1355" s="92"/>
      <c r="O1355" s="92"/>
    </row>
    <row r="1356" spans="14:15" x14ac:dyDescent="0.25">
      <c r="N1356" s="92"/>
      <c r="O1356" s="92"/>
    </row>
    <row r="1357" spans="14:15" x14ac:dyDescent="0.25">
      <c r="N1357" s="92"/>
      <c r="O1357" s="92"/>
    </row>
    <row r="1358" spans="14:15" x14ac:dyDescent="0.25">
      <c r="N1358" s="92"/>
      <c r="O1358" s="92"/>
    </row>
    <row r="1359" spans="14:15" x14ac:dyDescent="0.25">
      <c r="N1359" s="92"/>
      <c r="O1359" s="92"/>
    </row>
    <row r="1360" spans="14:15" x14ac:dyDescent="0.25">
      <c r="N1360" s="92"/>
      <c r="O1360" s="92"/>
    </row>
    <row r="1361" spans="14:15" x14ac:dyDescent="0.25">
      <c r="N1361" s="92"/>
      <c r="O1361" s="92"/>
    </row>
    <row r="1362" spans="14:15" x14ac:dyDescent="0.25">
      <c r="N1362" s="92"/>
      <c r="O1362" s="92"/>
    </row>
    <row r="1363" spans="14:15" x14ac:dyDescent="0.25">
      <c r="N1363" s="92"/>
      <c r="O1363" s="92"/>
    </row>
    <row r="1364" spans="14:15" x14ac:dyDescent="0.25">
      <c r="N1364" s="92"/>
      <c r="O1364" s="92"/>
    </row>
    <row r="1365" spans="14:15" x14ac:dyDescent="0.25">
      <c r="N1365" s="92"/>
      <c r="O1365" s="92"/>
    </row>
    <row r="1366" spans="14:15" x14ac:dyDescent="0.25">
      <c r="N1366" s="92"/>
      <c r="O1366" s="92"/>
    </row>
    <row r="1367" spans="14:15" x14ac:dyDescent="0.25">
      <c r="N1367" s="92"/>
      <c r="O1367" s="92"/>
    </row>
    <row r="1368" spans="14:15" x14ac:dyDescent="0.25">
      <c r="N1368" s="92"/>
      <c r="O1368" s="92"/>
    </row>
    <row r="1369" spans="14:15" x14ac:dyDescent="0.25">
      <c r="N1369" s="92"/>
      <c r="O1369" s="92"/>
    </row>
    <row r="1370" spans="14:15" x14ac:dyDescent="0.25">
      <c r="N1370" s="92"/>
      <c r="O1370" s="92"/>
    </row>
    <row r="1371" spans="14:15" x14ac:dyDescent="0.25">
      <c r="N1371" s="92"/>
      <c r="O1371" s="92"/>
    </row>
    <row r="1372" spans="14:15" x14ac:dyDescent="0.25">
      <c r="N1372" s="92"/>
      <c r="O1372" s="92"/>
    </row>
    <row r="1373" spans="14:15" x14ac:dyDescent="0.25">
      <c r="N1373" s="92"/>
      <c r="O1373" s="92"/>
    </row>
    <row r="1374" spans="14:15" x14ac:dyDescent="0.25">
      <c r="N1374" s="92"/>
      <c r="O1374" s="92"/>
    </row>
    <row r="1375" spans="14:15" x14ac:dyDescent="0.25">
      <c r="N1375" s="92"/>
      <c r="O1375" s="92"/>
    </row>
    <row r="1376" spans="14:15" x14ac:dyDescent="0.25">
      <c r="N1376" s="92"/>
      <c r="O1376" s="92"/>
    </row>
    <row r="1377" spans="14:15" x14ac:dyDescent="0.25">
      <c r="N1377" s="92"/>
      <c r="O1377" s="92"/>
    </row>
    <row r="1378" spans="14:15" x14ac:dyDescent="0.25">
      <c r="N1378" s="92"/>
      <c r="O1378" s="92"/>
    </row>
    <row r="1379" spans="14:15" x14ac:dyDescent="0.25">
      <c r="N1379" s="92"/>
      <c r="O1379" s="92"/>
    </row>
    <row r="1380" spans="14:15" x14ac:dyDescent="0.25">
      <c r="N1380" s="92"/>
      <c r="O1380" s="92"/>
    </row>
    <row r="1381" spans="14:15" x14ac:dyDescent="0.25">
      <c r="N1381" s="92"/>
      <c r="O1381" s="92"/>
    </row>
    <row r="1382" spans="14:15" x14ac:dyDescent="0.25">
      <c r="N1382" s="92"/>
      <c r="O1382" s="92"/>
    </row>
    <row r="1383" spans="14:15" x14ac:dyDescent="0.25">
      <c r="N1383" s="92"/>
      <c r="O1383" s="92"/>
    </row>
    <row r="1384" spans="14:15" x14ac:dyDescent="0.25">
      <c r="N1384" s="92"/>
      <c r="O1384" s="92"/>
    </row>
    <row r="1385" spans="14:15" x14ac:dyDescent="0.25">
      <c r="N1385" s="92"/>
      <c r="O1385" s="92"/>
    </row>
    <row r="1386" spans="14:15" x14ac:dyDescent="0.25">
      <c r="N1386" s="92"/>
      <c r="O1386" s="92"/>
    </row>
    <row r="1387" spans="14:15" x14ac:dyDescent="0.25">
      <c r="N1387" s="92"/>
      <c r="O1387" s="92"/>
    </row>
    <row r="1388" spans="14:15" x14ac:dyDescent="0.25">
      <c r="N1388" s="92"/>
      <c r="O1388" s="92"/>
    </row>
    <row r="1389" spans="14:15" x14ac:dyDescent="0.25">
      <c r="N1389" s="92"/>
      <c r="O1389" s="92"/>
    </row>
    <row r="1390" spans="14:15" x14ac:dyDescent="0.25">
      <c r="N1390" s="92"/>
      <c r="O1390" s="92"/>
    </row>
    <row r="1391" spans="14:15" x14ac:dyDescent="0.25">
      <c r="N1391" s="92"/>
      <c r="O1391" s="92"/>
    </row>
    <row r="1392" spans="14:15" x14ac:dyDescent="0.25">
      <c r="N1392" s="92"/>
      <c r="O1392" s="92"/>
    </row>
    <row r="1393" spans="14:15" x14ac:dyDescent="0.25">
      <c r="N1393" s="92"/>
      <c r="O1393" s="92"/>
    </row>
    <row r="1394" spans="14:15" x14ac:dyDescent="0.25">
      <c r="N1394" s="92"/>
      <c r="O1394" s="92"/>
    </row>
  </sheetData>
  <mergeCells count="14">
    <mergeCell ref="B8:G8"/>
    <mergeCell ref="B36:G36"/>
    <mergeCell ref="B7:L7"/>
    <mergeCell ref="I8:L8"/>
    <mergeCell ref="B35:L35"/>
    <mergeCell ref="I36:L36"/>
    <mergeCell ref="E9:E10"/>
    <mergeCell ref="F9:F10"/>
    <mergeCell ref="D9:D10"/>
    <mergeCell ref="C9:C10"/>
    <mergeCell ref="I9:I10"/>
    <mergeCell ref="J9:J10"/>
    <mergeCell ref="K9:K10"/>
    <mergeCell ref="L9:L10"/>
  </mergeCells>
  <conditionalFormatting sqref="B63:B64">
    <cfRule type="cellIs" dxfId="4" priority="1" stopIfTrue="1" operator="equal">
      <formula>"various"</formula>
    </cfRule>
  </conditionalFormatting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07"/>
  <sheetViews>
    <sheetView zoomScale="64" zoomScaleNormal="64" workbookViewId="0">
      <selection sqref="A1:XFD1048576"/>
    </sheetView>
  </sheetViews>
  <sheetFormatPr defaultColWidth="10.7109375" defaultRowHeight="15" x14ac:dyDescent="0.25"/>
  <cols>
    <col min="1" max="1" width="2.42578125" style="18" customWidth="1"/>
    <col min="2" max="2" width="14.85546875" customWidth="1"/>
    <col min="3" max="3" width="24.42578125" customWidth="1"/>
    <col min="4" max="4" width="16.85546875" customWidth="1"/>
    <col min="5" max="7" width="11.7109375" customWidth="1"/>
    <col min="8" max="8" width="16.28515625" customWidth="1"/>
    <col min="9" max="9" width="14.5703125" customWidth="1"/>
    <col min="10" max="10" width="13" customWidth="1"/>
    <col min="11" max="11" width="11.7109375" customWidth="1"/>
    <col min="12" max="12" width="12.5703125" customWidth="1"/>
    <col min="13" max="14" width="11.7109375" customWidth="1"/>
    <col min="15" max="15" width="13.7109375" customWidth="1"/>
    <col min="16" max="18" width="11.7109375" customWidth="1"/>
    <col min="19" max="19" width="13.85546875" customWidth="1"/>
    <col min="20" max="20" width="15.28515625" customWidth="1"/>
    <col min="21" max="21" width="13.140625" customWidth="1"/>
    <col min="22" max="22" width="11.7109375" customWidth="1"/>
    <col min="23" max="24" width="11.7109375" style="18" customWidth="1"/>
    <col min="25" max="25" width="13.85546875" customWidth="1"/>
  </cols>
  <sheetData>
    <row r="1" spans="1:28" ht="15.75" x14ac:dyDescent="0.25">
      <c r="A1" s="111"/>
      <c r="B1" s="10" t="s">
        <v>102</v>
      </c>
      <c r="C1" s="10"/>
      <c r="D1" s="10"/>
      <c r="E1" s="10"/>
      <c r="F1" s="10"/>
      <c r="G1" s="10"/>
      <c r="H1" s="10"/>
      <c r="I1" s="11"/>
      <c r="J1" s="58"/>
      <c r="K1" s="11"/>
      <c r="L1" s="1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28" x14ac:dyDescent="0.25">
      <c r="A2" s="111"/>
      <c r="B2" s="12" t="s">
        <v>0</v>
      </c>
      <c r="C2" s="12"/>
      <c r="D2" s="12"/>
      <c r="E2" s="12"/>
      <c r="F2" s="12"/>
      <c r="G2" s="12"/>
      <c r="H2" s="12"/>
      <c r="I2" s="13"/>
      <c r="J2" s="15"/>
      <c r="K2" s="13"/>
      <c r="L2" s="13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</row>
    <row r="3" spans="1:28" x14ac:dyDescent="0.25">
      <c r="A3" s="111"/>
      <c r="B3" s="14" t="s">
        <v>5</v>
      </c>
      <c r="C3" s="14"/>
      <c r="D3" s="14"/>
      <c r="E3" s="14"/>
      <c r="F3" s="14"/>
      <c r="G3" s="14"/>
      <c r="H3" s="14"/>
      <c r="I3" s="13"/>
      <c r="J3" s="15"/>
      <c r="K3" s="13"/>
      <c r="L3" s="13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</row>
    <row r="4" spans="1:28" ht="15.75" x14ac:dyDescent="0.25">
      <c r="A4" s="111"/>
      <c r="B4" s="15" t="s">
        <v>6</v>
      </c>
      <c r="C4" s="15"/>
      <c r="D4" s="15"/>
      <c r="E4" s="15"/>
      <c r="F4" s="15"/>
      <c r="G4" s="15"/>
      <c r="H4" s="59"/>
      <c r="I4" s="15"/>
      <c r="J4" s="59"/>
      <c r="K4" s="13"/>
      <c r="L4" s="13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</row>
    <row r="5" spans="1:28" x14ac:dyDescent="0.25">
      <c r="A5" s="111"/>
      <c r="B5" s="15"/>
      <c r="C5" s="15"/>
      <c r="D5" s="15"/>
      <c r="E5" s="15"/>
      <c r="F5" s="15"/>
      <c r="G5" s="15"/>
      <c r="H5" s="15"/>
      <c r="I5" s="15"/>
      <c r="J5" s="15"/>
      <c r="K5" s="13"/>
      <c r="L5" s="13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</row>
    <row r="6" spans="1:28" ht="15.75" thickBot="1" x14ac:dyDescent="0.3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</row>
    <row r="7" spans="1:28" ht="15.75" thickBot="1" x14ac:dyDescent="0.3">
      <c r="A7" s="21"/>
      <c r="B7" s="208" t="s">
        <v>101</v>
      </c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N7" s="209"/>
      <c r="O7" s="209"/>
      <c r="P7" s="209"/>
      <c r="Q7" s="209"/>
      <c r="R7" s="209"/>
      <c r="S7" s="209"/>
      <c r="T7" s="209"/>
      <c r="U7" s="209"/>
      <c r="V7" s="209"/>
      <c r="W7" s="209"/>
      <c r="X7" s="209"/>
      <c r="Y7" s="210"/>
      <c r="Z7" s="21"/>
      <c r="AA7" s="21"/>
      <c r="AB7" s="21"/>
    </row>
    <row r="8" spans="1:28" x14ac:dyDescent="0.25">
      <c r="A8" s="21"/>
      <c r="B8" s="98"/>
      <c r="C8" s="99"/>
      <c r="D8" s="106" t="s">
        <v>31</v>
      </c>
      <c r="E8" s="106" t="s">
        <v>32</v>
      </c>
      <c r="F8" s="106" t="s">
        <v>33</v>
      </c>
      <c r="G8" s="106" t="s">
        <v>34</v>
      </c>
      <c r="H8" s="106" t="s">
        <v>78</v>
      </c>
      <c r="I8" s="106" t="s">
        <v>36</v>
      </c>
      <c r="J8" s="106" t="s">
        <v>37</v>
      </c>
      <c r="K8" s="106" t="s">
        <v>38</v>
      </c>
      <c r="L8" s="106" t="s">
        <v>39</v>
      </c>
      <c r="M8" s="106" t="s">
        <v>40</v>
      </c>
      <c r="N8" s="106" t="s">
        <v>41</v>
      </c>
      <c r="O8" s="106" t="s">
        <v>42</v>
      </c>
      <c r="P8" s="106" t="s">
        <v>43</v>
      </c>
      <c r="Q8" s="106" t="s">
        <v>47</v>
      </c>
      <c r="R8" s="106" t="s">
        <v>44</v>
      </c>
      <c r="S8" s="106" t="s">
        <v>46</v>
      </c>
      <c r="T8" s="106" t="s">
        <v>77</v>
      </c>
      <c r="U8" s="106" t="s">
        <v>48</v>
      </c>
      <c r="V8" s="106" t="s">
        <v>49</v>
      </c>
      <c r="W8" s="106" t="s">
        <v>50</v>
      </c>
      <c r="X8" s="107" t="s">
        <v>51</v>
      </c>
      <c r="Y8" s="100" t="s">
        <v>74</v>
      </c>
      <c r="Z8" s="21"/>
      <c r="AA8" s="21"/>
      <c r="AB8" s="21"/>
    </row>
    <row r="9" spans="1:28" x14ac:dyDescent="0.25">
      <c r="A9" s="21"/>
      <c r="B9" s="108" t="s">
        <v>66</v>
      </c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  <c r="O9" s="109"/>
      <c r="P9" s="109"/>
      <c r="Q9" s="109"/>
      <c r="R9" s="109"/>
      <c r="S9" s="109"/>
      <c r="T9" s="109"/>
      <c r="U9" s="109"/>
      <c r="V9" s="109"/>
      <c r="W9" s="109"/>
      <c r="X9" s="110"/>
      <c r="Y9" s="97"/>
      <c r="Z9" s="21"/>
      <c r="AA9" s="21"/>
      <c r="AB9" s="21"/>
    </row>
    <row r="10" spans="1:28" x14ac:dyDescent="0.25">
      <c r="A10" s="21"/>
      <c r="B10" s="103"/>
      <c r="C10" s="95" t="s">
        <v>59</v>
      </c>
      <c r="D10" s="95">
        <v>120</v>
      </c>
      <c r="E10" s="95">
        <v>94</v>
      </c>
      <c r="F10" s="95">
        <v>277</v>
      </c>
      <c r="G10" s="95">
        <v>69</v>
      </c>
      <c r="H10" s="95">
        <v>569</v>
      </c>
      <c r="I10" s="95">
        <v>383</v>
      </c>
      <c r="J10" s="95">
        <v>1</v>
      </c>
      <c r="K10" s="95">
        <v>406</v>
      </c>
      <c r="L10" s="95">
        <v>403</v>
      </c>
      <c r="M10" s="95">
        <v>14</v>
      </c>
      <c r="N10" s="95">
        <v>90</v>
      </c>
      <c r="O10" s="95">
        <v>123</v>
      </c>
      <c r="P10" s="95">
        <v>24</v>
      </c>
      <c r="Q10" s="95">
        <v>6</v>
      </c>
      <c r="R10" s="95">
        <v>83</v>
      </c>
      <c r="S10" s="95">
        <v>99</v>
      </c>
      <c r="T10" s="95">
        <v>37</v>
      </c>
      <c r="U10" s="95">
        <v>35</v>
      </c>
      <c r="V10" s="95">
        <v>79</v>
      </c>
      <c r="W10" s="95">
        <v>0</v>
      </c>
      <c r="X10" s="96">
        <f>Y10-SUM(D10:W10)</f>
        <v>47</v>
      </c>
      <c r="Y10" s="97">
        <v>2959</v>
      </c>
      <c r="Z10" s="21"/>
      <c r="AA10" s="21"/>
      <c r="AB10" s="21"/>
    </row>
    <row r="11" spans="1:28" x14ac:dyDescent="0.25">
      <c r="A11" s="21"/>
      <c r="B11" s="103"/>
      <c r="C11" s="95" t="s">
        <v>60</v>
      </c>
      <c r="D11" s="95">
        <v>39</v>
      </c>
      <c r="E11" s="95">
        <v>12</v>
      </c>
      <c r="F11" s="95">
        <v>49</v>
      </c>
      <c r="G11" s="95">
        <v>2</v>
      </c>
      <c r="H11" s="95">
        <v>74</v>
      </c>
      <c r="I11" s="95">
        <v>5</v>
      </c>
      <c r="J11" s="95">
        <v>0</v>
      </c>
      <c r="K11" s="95">
        <v>2</v>
      </c>
      <c r="L11" s="95">
        <v>1</v>
      </c>
      <c r="M11" s="95">
        <v>0</v>
      </c>
      <c r="N11" s="95">
        <v>3</v>
      </c>
      <c r="O11" s="95">
        <v>0</v>
      </c>
      <c r="P11" s="95"/>
      <c r="Q11" s="95">
        <v>0</v>
      </c>
      <c r="R11" s="95">
        <v>0</v>
      </c>
      <c r="S11" s="95">
        <v>0</v>
      </c>
      <c r="T11" s="95">
        <v>4</v>
      </c>
      <c r="U11" s="95">
        <v>3</v>
      </c>
      <c r="V11" s="95">
        <v>0</v>
      </c>
      <c r="W11" s="95">
        <v>0</v>
      </c>
      <c r="X11" s="96">
        <f>Y11-SUM(D11:W11)</f>
        <v>1</v>
      </c>
      <c r="Y11" s="97">
        <v>195</v>
      </c>
      <c r="Z11" s="21"/>
      <c r="AA11" s="21"/>
      <c r="AB11" s="21"/>
    </row>
    <row r="12" spans="1:28" x14ac:dyDescent="0.25">
      <c r="A12" s="21"/>
      <c r="B12" s="103"/>
      <c r="C12" s="95" t="s">
        <v>79</v>
      </c>
      <c r="D12" s="95">
        <v>10</v>
      </c>
      <c r="E12" s="95">
        <v>1</v>
      </c>
      <c r="F12" s="95">
        <v>4</v>
      </c>
      <c r="G12" s="95">
        <v>0</v>
      </c>
      <c r="H12" s="95">
        <v>120</v>
      </c>
      <c r="I12" s="95">
        <v>0</v>
      </c>
      <c r="J12" s="95">
        <v>0</v>
      </c>
      <c r="K12" s="95">
        <v>0</v>
      </c>
      <c r="L12" s="95">
        <v>1</v>
      </c>
      <c r="M12" s="95">
        <v>0</v>
      </c>
      <c r="N12" s="95">
        <v>0</v>
      </c>
      <c r="O12" s="95">
        <v>0</v>
      </c>
      <c r="P12" s="95"/>
      <c r="Q12" s="95">
        <v>0</v>
      </c>
      <c r="R12" s="95">
        <v>0</v>
      </c>
      <c r="S12" s="95">
        <v>0</v>
      </c>
      <c r="T12" s="95">
        <v>6</v>
      </c>
      <c r="U12" s="95">
        <v>7</v>
      </c>
      <c r="V12" s="95">
        <v>0</v>
      </c>
      <c r="W12" s="95">
        <v>0</v>
      </c>
      <c r="X12" s="96">
        <f>Y12-SUM(D12:W12)</f>
        <v>0</v>
      </c>
      <c r="Y12" s="97">
        <v>149</v>
      </c>
      <c r="Z12" s="21"/>
      <c r="AA12" s="21"/>
      <c r="AB12" s="21"/>
    </row>
    <row r="13" spans="1:28" x14ac:dyDescent="0.25">
      <c r="A13" s="21"/>
      <c r="B13" s="103"/>
      <c r="C13" s="95" t="s">
        <v>80</v>
      </c>
      <c r="D13" s="95">
        <v>2</v>
      </c>
      <c r="E13" s="95">
        <v>2</v>
      </c>
      <c r="F13" s="95">
        <v>75</v>
      </c>
      <c r="G13" s="95">
        <v>0</v>
      </c>
      <c r="H13" s="95">
        <v>1</v>
      </c>
      <c r="I13" s="95">
        <v>63</v>
      </c>
      <c r="J13" s="95">
        <v>0</v>
      </c>
      <c r="K13" s="95">
        <v>28</v>
      </c>
      <c r="L13" s="95">
        <v>23</v>
      </c>
      <c r="M13" s="95">
        <v>0</v>
      </c>
      <c r="N13" s="95">
        <v>0</v>
      </c>
      <c r="O13" s="95">
        <v>8</v>
      </c>
      <c r="P13" s="95"/>
      <c r="Q13" s="95">
        <v>0</v>
      </c>
      <c r="R13" s="95">
        <v>0</v>
      </c>
      <c r="S13" s="95">
        <v>6</v>
      </c>
      <c r="T13" s="95">
        <v>1</v>
      </c>
      <c r="U13" s="95">
        <v>0</v>
      </c>
      <c r="V13" s="95">
        <v>4</v>
      </c>
      <c r="W13" s="95">
        <v>0</v>
      </c>
      <c r="X13" s="96">
        <f>Y13-SUM(D13:W13)</f>
        <v>12</v>
      </c>
      <c r="Y13" s="97">
        <v>225</v>
      </c>
      <c r="Z13" s="21"/>
      <c r="AA13" s="21"/>
      <c r="AB13" s="21"/>
    </row>
    <row r="14" spans="1:28" x14ac:dyDescent="0.25">
      <c r="A14" s="21"/>
      <c r="B14" s="108" t="s">
        <v>67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109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10"/>
      <c r="Y14" s="97"/>
      <c r="Z14" s="21"/>
      <c r="AA14" s="21"/>
      <c r="AB14" s="21"/>
    </row>
    <row r="15" spans="1:28" x14ac:dyDescent="0.25">
      <c r="A15" s="21"/>
      <c r="B15" s="103"/>
      <c r="C15" s="95" t="s">
        <v>59</v>
      </c>
      <c r="D15" s="95">
        <v>403</v>
      </c>
      <c r="E15" s="95">
        <v>355</v>
      </c>
      <c r="F15" s="95">
        <v>426</v>
      </c>
      <c r="G15" s="95">
        <v>62</v>
      </c>
      <c r="H15" s="95">
        <v>113</v>
      </c>
      <c r="I15" s="95">
        <v>504</v>
      </c>
      <c r="J15" s="95">
        <v>9</v>
      </c>
      <c r="K15" s="95">
        <v>268</v>
      </c>
      <c r="L15" s="95">
        <v>481</v>
      </c>
      <c r="M15" s="95">
        <v>49</v>
      </c>
      <c r="N15" s="95">
        <v>77</v>
      </c>
      <c r="O15" s="95">
        <v>143</v>
      </c>
      <c r="P15" s="95">
        <v>4</v>
      </c>
      <c r="Q15" s="95">
        <v>6</v>
      </c>
      <c r="R15" s="95">
        <v>79</v>
      </c>
      <c r="S15" s="95">
        <v>71</v>
      </c>
      <c r="T15" s="95">
        <v>58</v>
      </c>
      <c r="U15" s="95">
        <v>0</v>
      </c>
      <c r="V15" s="95">
        <v>18</v>
      </c>
      <c r="W15" s="95">
        <v>0</v>
      </c>
      <c r="X15" s="96">
        <f>Y15-SUM(D15:W15)</f>
        <v>452</v>
      </c>
      <c r="Y15" s="97">
        <v>3578</v>
      </c>
      <c r="Z15" s="21"/>
      <c r="AA15" s="21"/>
      <c r="AB15" s="21"/>
    </row>
    <row r="16" spans="1:28" x14ac:dyDescent="0.25">
      <c r="A16" s="21"/>
      <c r="B16" s="103"/>
      <c r="C16" s="95" t="s">
        <v>60</v>
      </c>
      <c r="D16" s="95">
        <v>123</v>
      </c>
      <c r="E16" s="95">
        <v>37</v>
      </c>
      <c r="F16" s="95">
        <v>160</v>
      </c>
      <c r="G16" s="95">
        <v>3</v>
      </c>
      <c r="H16" s="95">
        <v>17</v>
      </c>
      <c r="I16" s="95">
        <v>1</v>
      </c>
      <c r="J16" s="95">
        <v>0</v>
      </c>
      <c r="K16" s="95">
        <v>2</v>
      </c>
      <c r="L16" s="95">
        <v>0</v>
      </c>
      <c r="M16" s="95">
        <v>0</v>
      </c>
      <c r="N16" s="95">
        <v>5</v>
      </c>
      <c r="O16" s="95">
        <v>2</v>
      </c>
      <c r="P16" s="95">
        <v>1</v>
      </c>
      <c r="Q16" s="95">
        <v>0</v>
      </c>
      <c r="R16" s="95">
        <v>0</v>
      </c>
      <c r="S16" s="95">
        <v>0</v>
      </c>
      <c r="T16" s="95">
        <v>5</v>
      </c>
      <c r="U16" s="95">
        <v>0</v>
      </c>
      <c r="V16" s="95">
        <v>0</v>
      </c>
      <c r="W16" s="95">
        <v>0</v>
      </c>
      <c r="X16" s="96">
        <f>Y16-SUM(D16:W16)</f>
        <v>33</v>
      </c>
      <c r="Y16" s="97">
        <v>389</v>
      </c>
      <c r="Z16" s="21"/>
      <c r="AA16" s="21"/>
      <c r="AB16" s="21"/>
    </row>
    <row r="17" spans="1:28" x14ac:dyDescent="0.25">
      <c r="A17" s="21"/>
      <c r="B17" s="103"/>
      <c r="C17" s="95" t="s">
        <v>79</v>
      </c>
      <c r="D17" s="95">
        <v>5</v>
      </c>
      <c r="E17" s="95">
        <v>3</v>
      </c>
      <c r="F17" s="95">
        <v>43</v>
      </c>
      <c r="G17" s="95">
        <v>0</v>
      </c>
      <c r="H17" s="95">
        <v>20</v>
      </c>
      <c r="I17" s="95">
        <v>1</v>
      </c>
      <c r="J17" s="95">
        <v>0</v>
      </c>
      <c r="K17" s="95">
        <v>0</v>
      </c>
      <c r="L17" s="95">
        <v>0</v>
      </c>
      <c r="M17" s="95">
        <v>0</v>
      </c>
      <c r="N17" s="95">
        <v>0</v>
      </c>
      <c r="O17" s="95">
        <v>0</v>
      </c>
      <c r="P17" s="95">
        <v>0</v>
      </c>
      <c r="Q17" s="95">
        <v>0</v>
      </c>
      <c r="R17" s="95">
        <v>0</v>
      </c>
      <c r="S17" s="95">
        <v>0</v>
      </c>
      <c r="T17" s="95">
        <v>19</v>
      </c>
      <c r="U17" s="95">
        <v>0</v>
      </c>
      <c r="V17" s="95">
        <v>0</v>
      </c>
      <c r="W17" s="95">
        <v>0</v>
      </c>
      <c r="X17" s="96">
        <f>Y17-SUM(D17:W17)</f>
        <v>0</v>
      </c>
      <c r="Y17" s="97">
        <v>91</v>
      </c>
      <c r="Z17" s="21"/>
      <c r="AA17" s="21"/>
      <c r="AB17" s="21"/>
    </row>
    <row r="18" spans="1:28" x14ac:dyDescent="0.25">
      <c r="A18" s="21"/>
      <c r="B18" s="103"/>
      <c r="C18" s="95" t="s">
        <v>80</v>
      </c>
      <c r="D18" s="95">
        <v>115</v>
      </c>
      <c r="E18" s="95">
        <v>9</v>
      </c>
      <c r="F18" s="95">
        <v>54</v>
      </c>
      <c r="G18" s="95">
        <v>3</v>
      </c>
      <c r="H18" s="95">
        <v>6</v>
      </c>
      <c r="I18" s="95">
        <v>34</v>
      </c>
      <c r="J18" s="95">
        <v>0</v>
      </c>
      <c r="K18" s="95">
        <v>19</v>
      </c>
      <c r="L18" s="95">
        <v>15</v>
      </c>
      <c r="M18" s="95">
        <v>2</v>
      </c>
      <c r="N18" s="95">
        <v>0</v>
      </c>
      <c r="O18" s="95">
        <v>6</v>
      </c>
      <c r="P18" s="95">
        <v>0</v>
      </c>
      <c r="Q18" s="95">
        <v>0</v>
      </c>
      <c r="R18" s="95">
        <v>0</v>
      </c>
      <c r="S18" s="95">
        <v>3</v>
      </c>
      <c r="T18" s="95">
        <v>8</v>
      </c>
      <c r="U18" s="95">
        <v>0</v>
      </c>
      <c r="V18" s="95">
        <v>0</v>
      </c>
      <c r="W18" s="95">
        <v>0</v>
      </c>
      <c r="X18" s="96">
        <f>Y18-SUM(D18:W18)</f>
        <v>22</v>
      </c>
      <c r="Y18" s="97">
        <v>296</v>
      </c>
      <c r="Z18" s="21"/>
      <c r="AA18" s="21"/>
      <c r="AB18" s="21"/>
    </row>
    <row r="19" spans="1:28" x14ac:dyDescent="0.25">
      <c r="A19" s="21"/>
      <c r="B19" s="108" t="s">
        <v>68</v>
      </c>
      <c r="C19" s="109"/>
      <c r="D19" s="109"/>
      <c r="E19" s="109"/>
      <c r="F19" s="109"/>
      <c r="G19" s="109"/>
      <c r="H19" s="109"/>
      <c r="I19" s="109"/>
      <c r="J19" s="109"/>
      <c r="K19" s="109"/>
      <c r="L19" s="109"/>
      <c r="M19" s="109"/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10"/>
      <c r="Y19" s="97"/>
      <c r="Z19" s="21"/>
      <c r="AA19" s="21"/>
      <c r="AB19" s="21"/>
    </row>
    <row r="20" spans="1:28" x14ac:dyDescent="0.25">
      <c r="A20" s="21"/>
      <c r="B20" s="103"/>
      <c r="C20" s="95" t="s">
        <v>59</v>
      </c>
      <c r="D20" s="95">
        <v>65</v>
      </c>
      <c r="E20" s="95">
        <v>322</v>
      </c>
      <c r="F20" s="95">
        <v>12</v>
      </c>
      <c r="G20" s="95">
        <v>91</v>
      </c>
      <c r="H20" s="95">
        <v>87</v>
      </c>
      <c r="I20" s="95">
        <v>383</v>
      </c>
      <c r="J20" s="95">
        <v>17</v>
      </c>
      <c r="K20" s="95">
        <v>252</v>
      </c>
      <c r="L20" s="95">
        <v>259</v>
      </c>
      <c r="M20" s="95">
        <v>33</v>
      </c>
      <c r="N20" s="95">
        <v>44</v>
      </c>
      <c r="O20" s="95">
        <v>227</v>
      </c>
      <c r="P20" s="95">
        <v>8</v>
      </c>
      <c r="Q20" s="95">
        <v>6</v>
      </c>
      <c r="R20" s="95">
        <v>22</v>
      </c>
      <c r="S20" s="95">
        <v>76</v>
      </c>
      <c r="T20" s="95">
        <v>48</v>
      </c>
      <c r="U20" s="95">
        <v>1</v>
      </c>
      <c r="V20" s="95">
        <v>26</v>
      </c>
      <c r="W20" s="95">
        <v>7</v>
      </c>
      <c r="X20" s="96">
        <f>Y20-SUM(D20:W20)</f>
        <v>68</v>
      </c>
      <c r="Y20" s="97">
        <v>2054</v>
      </c>
      <c r="Z20" s="21"/>
      <c r="AA20" s="21"/>
      <c r="AB20" s="21"/>
    </row>
    <row r="21" spans="1:28" x14ac:dyDescent="0.25">
      <c r="A21" s="21"/>
      <c r="B21" s="103"/>
      <c r="C21" s="95" t="s">
        <v>60</v>
      </c>
      <c r="D21" s="95">
        <v>22</v>
      </c>
      <c r="E21" s="95">
        <v>29</v>
      </c>
      <c r="F21" s="95">
        <v>1</v>
      </c>
      <c r="G21" s="95">
        <v>0</v>
      </c>
      <c r="H21" s="95">
        <v>18</v>
      </c>
      <c r="I21" s="95">
        <v>2</v>
      </c>
      <c r="J21" s="95">
        <v>0</v>
      </c>
      <c r="K21" s="95">
        <v>0</v>
      </c>
      <c r="L21" s="95">
        <v>0</v>
      </c>
      <c r="M21" s="95">
        <v>0</v>
      </c>
      <c r="N21" s="95">
        <v>2</v>
      </c>
      <c r="O21" s="95">
        <v>4</v>
      </c>
      <c r="P21" s="95">
        <v>5</v>
      </c>
      <c r="Q21" s="95">
        <v>0</v>
      </c>
      <c r="R21" s="95">
        <v>0</v>
      </c>
      <c r="S21" s="95">
        <v>0</v>
      </c>
      <c r="T21" s="95">
        <v>1</v>
      </c>
      <c r="U21" s="95">
        <v>0</v>
      </c>
      <c r="V21" s="95">
        <v>0</v>
      </c>
      <c r="W21" s="95">
        <v>1</v>
      </c>
      <c r="X21" s="96">
        <f>Y21-SUM(D21:W21)</f>
        <v>3</v>
      </c>
      <c r="Y21" s="97">
        <v>88</v>
      </c>
      <c r="Z21" s="21"/>
      <c r="AA21" s="21"/>
      <c r="AB21" s="21"/>
    </row>
    <row r="22" spans="1:28" x14ac:dyDescent="0.25">
      <c r="A22" s="21"/>
      <c r="B22" s="103"/>
      <c r="C22" s="95" t="s">
        <v>79</v>
      </c>
      <c r="D22" s="95">
        <v>2</v>
      </c>
      <c r="E22" s="95">
        <v>0</v>
      </c>
      <c r="F22" s="95">
        <v>0</v>
      </c>
      <c r="G22" s="95">
        <v>0</v>
      </c>
      <c r="H22" s="95">
        <v>31</v>
      </c>
      <c r="I22" s="95">
        <v>3</v>
      </c>
      <c r="J22" s="95">
        <v>0</v>
      </c>
      <c r="K22" s="95">
        <v>2</v>
      </c>
      <c r="L22" s="95">
        <v>0</v>
      </c>
      <c r="M22" s="95">
        <v>0</v>
      </c>
      <c r="N22" s="95">
        <v>0</v>
      </c>
      <c r="O22" s="95">
        <v>4</v>
      </c>
      <c r="P22" s="95">
        <v>1</v>
      </c>
      <c r="Q22" s="95">
        <v>0</v>
      </c>
      <c r="R22" s="95">
        <v>0</v>
      </c>
      <c r="S22" s="95">
        <v>0</v>
      </c>
      <c r="T22" s="95">
        <v>6</v>
      </c>
      <c r="U22" s="95">
        <v>0</v>
      </c>
      <c r="V22" s="95">
        <v>0</v>
      </c>
      <c r="W22" s="95">
        <v>0</v>
      </c>
      <c r="X22" s="96">
        <f>Y22-SUM(D22:W22)</f>
        <v>0</v>
      </c>
      <c r="Y22" s="97">
        <v>49</v>
      </c>
      <c r="Z22" s="21"/>
      <c r="AA22" s="21"/>
      <c r="AB22" s="21"/>
    </row>
    <row r="23" spans="1:28" x14ac:dyDescent="0.25">
      <c r="A23" s="21"/>
      <c r="B23" s="103"/>
      <c r="C23" s="95" t="s">
        <v>80</v>
      </c>
      <c r="D23" s="95">
        <v>0</v>
      </c>
      <c r="E23" s="95">
        <v>9</v>
      </c>
      <c r="F23" s="95">
        <v>6</v>
      </c>
      <c r="G23" s="95">
        <v>2</v>
      </c>
      <c r="H23" s="95">
        <v>0</v>
      </c>
      <c r="I23" s="95">
        <v>34</v>
      </c>
      <c r="J23" s="95">
        <v>2</v>
      </c>
      <c r="K23" s="95">
        <v>12</v>
      </c>
      <c r="L23" s="95">
        <v>4</v>
      </c>
      <c r="M23" s="95">
        <v>2</v>
      </c>
      <c r="N23" s="95">
        <v>0</v>
      </c>
      <c r="O23" s="95">
        <v>9</v>
      </c>
      <c r="P23" s="95">
        <v>0</v>
      </c>
      <c r="Q23" s="95">
        <v>0</v>
      </c>
      <c r="R23" s="95">
        <v>0</v>
      </c>
      <c r="S23" s="95">
        <v>3</v>
      </c>
      <c r="T23" s="95">
        <v>0</v>
      </c>
      <c r="U23" s="95">
        <v>0</v>
      </c>
      <c r="V23" s="95">
        <v>1</v>
      </c>
      <c r="W23" s="95">
        <v>4</v>
      </c>
      <c r="X23" s="96">
        <f>Y23-SUM(D23:W23)</f>
        <v>4</v>
      </c>
      <c r="Y23" s="97">
        <v>92</v>
      </c>
      <c r="Z23" s="21"/>
      <c r="AA23" s="21"/>
      <c r="AB23" s="21"/>
    </row>
    <row r="24" spans="1:28" x14ac:dyDescent="0.25">
      <c r="A24" s="21"/>
      <c r="B24" s="108" t="s">
        <v>69</v>
      </c>
      <c r="C24" s="109"/>
      <c r="D24" s="109"/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10"/>
      <c r="Y24" s="97"/>
      <c r="Z24" s="21"/>
      <c r="AA24" s="21"/>
      <c r="AB24" s="21"/>
    </row>
    <row r="25" spans="1:28" x14ac:dyDescent="0.25">
      <c r="A25" s="21"/>
      <c r="B25" s="103"/>
      <c r="C25" s="95" t="s">
        <v>59</v>
      </c>
      <c r="D25" s="95">
        <v>2934</v>
      </c>
      <c r="E25" s="95">
        <v>1509</v>
      </c>
      <c r="F25" s="95">
        <v>1724</v>
      </c>
      <c r="G25" s="95">
        <v>737</v>
      </c>
      <c r="H25" s="95">
        <v>668</v>
      </c>
      <c r="I25" s="95">
        <v>641</v>
      </c>
      <c r="J25" s="95">
        <v>300</v>
      </c>
      <c r="K25" s="95">
        <v>488</v>
      </c>
      <c r="L25" s="95">
        <v>709</v>
      </c>
      <c r="M25" s="95">
        <v>336</v>
      </c>
      <c r="N25" s="95">
        <v>163</v>
      </c>
      <c r="O25" s="95">
        <v>291</v>
      </c>
      <c r="P25" s="95">
        <v>402</v>
      </c>
      <c r="Q25" s="95">
        <v>51</v>
      </c>
      <c r="R25" s="95">
        <v>357</v>
      </c>
      <c r="S25" s="95">
        <v>176</v>
      </c>
      <c r="T25" s="95">
        <v>196</v>
      </c>
      <c r="U25" s="95">
        <v>37</v>
      </c>
      <c r="V25" s="95">
        <v>133</v>
      </c>
      <c r="W25" s="95">
        <v>28</v>
      </c>
      <c r="X25" s="96">
        <f>Y25-SUM(D25:W25)</f>
        <v>384</v>
      </c>
      <c r="Y25" s="97">
        <v>12264</v>
      </c>
      <c r="Z25" s="21"/>
      <c r="AA25" s="21"/>
      <c r="AB25" s="21"/>
    </row>
    <row r="26" spans="1:28" x14ac:dyDescent="0.25">
      <c r="A26" s="21"/>
      <c r="B26" s="103"/>
      <c r="C26" s="95" t="s">
        <v>60</v>
      </c>
      <c r="D26" s="95">
        <v>921</v>
      </c>
      <c r="E26" s="95">
        <v>295</v>
      </c>
      <c r="F26" s="95">
        <v>512</v>
      </c>
      <c r="G26" s="95">
        <v>23</v>
      </c>
      <c r="H26" s="95">
        <v>149</v>
      </c>
      <c r="I26" s="95">
        <v>10</v>
      </c>
      <c r="J26" s="95">
        <v>0</v>
      </c>
      <c r="K26" s="95">
        <v>2</v>
      </c>
      <c r="L26" s="95">
        <v>4</v>
      </c>
      <c r="M26" s="95">
        <v>6</v>
      </c>
      <c r="N26" s="95">
        <v>15</v>
      </c>
      <c r="O26" s="95">
        <v>10</v>
      </c>
      <c r="P26" s="95">
        <v>84</v>
      </c>
      <c r="Q26" s="95">
        <v>1</v>
      </c>
      <c r="R26" s="95">
        <v>11</v>
      </c>
      <c r="S26" s="95">
        <v>0</v>
      </c>
      <c r="T26" s="95">
        <v>41</v>
      </c>
      <c r="U26" s="95">
        <v>5</v>
      </c>
      <c r="V26" s="95">
        <v>1</v>
      </c>
      <c r="W26" s="95">
        <v>1</v>
      </c>
      <c r="X26" s="96">
        <f>Y26-SUM(D26:W26)</f>
        <v>54</v>
      </c>
      <c r="Y26" s="97">
        <v>2145</v>
      </c>
      <c r="Z26" s="21"/>
      <c r="AA26" s="21"/>
      <c r="AB26" s="21"/>
    </row>
    <row r="27" spans="1:28" x14ac:dyDescent="0.25">
      <c r="A27" s="21"/>
      <c r="B27" s="103"/>
      <c r="C27" s="95" t="s">
        <v>79</v>
      </c>
      <c r="D27" s="95">
        <v>140</v>
      </c>
      <c r="E27" s="95">
        <v>29</v>
      </c>
      <c r="F27" s="95">
        <v>130</v>
      </c>
      <c r="G27" s="95">
        <v>6</v>
      </c>
      <c r="H27" s="95">
        <v>205</v>
      </c>
      <c r="I27" s="95">
        <v>3</v>
      </c>
      <c r="J27" s="95">
        <v>0</v>
      </c>
      <c r="K27" s="95">
        <v>8</v>
      </c>
      <c r="L27" s="95">
        <v>7</v>
      </c>
      <c r="M27" s="95">
        <v>1</v>
      </c>
      <c r="N27" s="95">
        <v>0</v>
      </c>
      <c r="O27" s="95">
        <v>2</v>
      </c>
      <c r="P27" s="95">
        <v>7</v>
      </c>
      <c r="Q27" s="95">
        <v>0</v>
      </c>
      <c r="R27" s="95">
        <v>0</v>
      </c>
      <c r="S27" s="95">
        <v>1</v>
      </c>
      <c r="T27" s="95">
        <v>28</v>
      </c>
      <c r="U27" s="95">
        <v>0</v>
      </c>
      <c r="V27" s="95">
        <v>0</v>
      </c>
      <c r="W27" s="95">
        <v>0</v>
      </c>
      <c r="X27" s="96">
        <f>Y27-SUM(D27:W27)</f>
        <v>14</v>
      </c>
      <c r="Y27" s="97">
        <v>581</v>
      </c>
      <c r="Z27" s="21"/>
      <c r="AA27" s="21"/>
      <c r="AB27" s="21"/>
    </row>
    <row r="28" spans="1:28" x14ac:dyDescent="0.25">
      <c r="A28" s="21"/>
      <c r="B28" s="103"/>
      <c r="C28" s="95" t="s">
        <v>80</v>
      </c>
      <c r="D28" s="95">
        <v>487</v>
      </c>
      <c r="E28" s="95">
        <v>83</v>
      </c>
      <c r="F28" s="95">
        <v>244</v>
      </c>
      <c r="G28" s="95">
        <v>16</v>
      </c>
      <c r="H28" s="95">
        <v>13</v>
      </c>
      <c r="I28" s="95">
        <v>32</v>
      </c>
      <c r="J28" s="95">
        <v>5</v>
      </c>
      <c r="K28" s="95">
        <v>26</v>
      </c>
      <c r="L28" s="95">
        <v>32</v>
      </c>
      <c r="M28" s="95">
        <v>28</v>
      </c>
      <c r="N28" s="95">
        <v>1</v>
      </c>
      <c r="O28" s="95">
        <v>30</v>
      </c>
      <c r="P28" s="95">
        <v>2</v>
      </c>
      <c r="Q28" s="95">
        <v>18</v>
      </c>
      <c r="R28" s="95">
        <v>6</v>
      </c>
      <c r="S28" s="95">
        <v>18</v>
      </c>
      <c r="T28" s="95">
        <v>13</v>
      </c>
      <c r="U28" s="95">
        <v>0</v>
      </c>
      <c r="V28" s="95">
        <v>2</v>
      </c>
      <c r="W28" s="95">
        <v>0</v>
      </c>
      <c r="X28" s="96">
        <f>Y28-SUM(D28:W28)</f>
        <v>17</v>
      </c>
      <c r="Y28" s="97">
        <v>1073</v>
      </c>
      <c r="Z28" s="21"/>
      <c r="AA28" s="21"/>
      <c r="AB28" s="21"/>
    </row>
    <row r="29" spans="1:28" x14ac:dyDescent="0.25">
      <c r="A29" s="21"/>
      <c r="B29" s="108" t="s">
        <v>14</v>
      </c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10"/>
      <c r="Y29" s="97"/>
      <c r="Z29" s="21"/>
      <c r="AA29" s="21"/>
      <c r="AB29" s="21"/>
    </row>
    <row r="30" spans="1:28" x14ac:dyDescent="0.25">
      <c r="A30" s="21"/>
      <c r="B30" s="103"/>
      <c r="C30" s="95" t="s">
        <v>59</v>
      </c>
      <c r="D30" s="95">
        <v>3848</v>
      </c>
      <c r="E30" s="95">
        <v>1431</v>
      </c>
      <c r="F30" s="95">
        <v>947</v>
      </c>
      <c r="G30" s="95">
        <v>1148</v>
      </c>
      <c r="H30" s="95">
        <v>661</v>
      </c>
      <c r="I30" s="95">
        <v>752</v>
      </c>
      <c r="J30" s="95">
        <v>424</v>
      </c>
      <c r="K30" s="95">
        <v>464</v>
      </c>
      <c r="L30" s="95">
        <v>357</v>
      </c>
      <c r="M30" s="95">
        <v>287</v>
      </c>
      <c r="N30" s="95">
        <v>189</v>
      </c>
      <c r="O30" s="95">
        <v>297</v>
      </c>
      <c r="P30" s="95">
        <v>219</v>
      </c>
      <c r="Q30" s="95">
        <v>76</v>
      </c>
      <c r="R30" s="95">
        <v>160</v>
      </c>
      <c r="S30" s="95">
        <v>130</v>
      </c>
      <c r="T30" s="95">
        <v>145</v>
      </c>
      <c r="U30" s="95">
        <v>79</v>
      </c>
      <c r="V30" s="95">
        <v>95</v>
      </c>
      <c r="W30" s="95">
        <v>46</v>
      </c>
      <c r="X30" s="96">
        <f>Y30-SUM(D30:W30)</f>
        <v>5414</v>
      </c>
      <c r="Y30" s="97">
        <v>17169</v>
      </c>
      <c r="Z30" s="21"/>
      <c r="AA30" s="21"/>
      <c r="AB30" s="21"/>
    </row>
    <row r="31" spans="1:28" x14ac:dyDescent="0.25">
      <c r="A31" s="21"/>
      <c r="B31" s="103"/>
      <c r="C31" s="95" t="s">
        <v>60</v>
      </c>
      <c r="D31" s="95">
        <v>1185</v>
      </c>
      <c r="E31" s="95">
        <v>327</v>
      </c>
      <c r="F31" s="95">
        <v>179</v>
      </c>
      <c r="G31" s="95">
        <v>32</v>
      </c>
      <c r="H31" s="95">
        <v>179</v>
      </c>
      <c r="I31" s="95">
        <v>6</v>
      </c>
      <c r="J31" s="95">
        <v>0</v>
      </c>
      <c r="K31" s="95">
        <v>6</v>
      </c>
      <c r="L31" s="95">
        <v>4</v>
      </c>
      <c r="M31" s="95">
        <v>6</v>
      </c>
      <c r="N31" s="95">
        <v>12</v>
      </c>
      <c r="O31" s="95">
        <v>11</v>
      </c>
      <c r="P31" s="95">
        <v>49</v>
      </c>
      <c r="Q31" s="95">
        <v>0</v>
      </c>
      <c r="R31" s="95">
        <v>0</v>
      </c>
      <c r="S31" s="95">
        <v>0</v>
      </c>
      <c r="T31" s="95">
        <v>77</v>
      </c>
      <c r="U31" s="95">
        <v>10</v>
      </c>
      <c r="V31" s="95">
        <v>2</v>
      </c>
      <c r="W31" s="95">
        <v>1</v>
      </c>
      <c r="X31" s="96">
        <f>Y31-SUM(D31:W31)</f>
        <v>198</v>
      </c>
      <c r="Y31" s="97">
        <v>2284</v>
      </c>
      <c r="Z31" s="21"/>
      <c r="AA31" s="21"/>
      <c r="AB31" s="21"/>
    </row>
    <row r="32" spans="1:28" x14ac:dyDescent="0.25">
      <c r="A32" s="21"/>
      <c r="B32" s="103"/>
      <c r="C32" s="95" t="s">
        <v>79</v>
      </c>
      <c r="D32" s="95">
        <v>185</v>
      </c>
      <c r="E32" s="95">
        <v>4</v>
      </c>
      <c r="F32" s="95">
        <v>15</v>
      </c>
      <c r="G32" s="95">
        <v>9</v>
      </c>
      <c r="H32" s="95">
        <v>220</v>
      </c>
      <c r="I32" s="95">
        <v>0</v>
      </c>
      <c r="J32" s="95">
        <v>0</v>
      </c>
      <c r="K32" s="95">
        <v>1</v>
      </c>
      <c r="L32" s="95">
        <v>0</v>
      </c>
      <c r="M32" s="95">
        <v>0</v>
      </c>
      <c r="N32" s="95">
        <v>0</v>
      </c>
      <c r="O32" s="95">
        <v>1</v>
      </c>
      <c r="P32" s="95">
        <v>1</v>
      </c>
      <c r="Q32" s="95">
        <v>0</v>
      </c>
      <c r="R32" s="95">
        <v>0</v>
      </c>
      <c r="S32" s="95">
        <v>0</v>
      </c>
      <c r="T32" s="95">
        <v>54</v>
      </c>
      <c r="U32" s="95">
        <v>11</v>
      </c>
      <c r="V32" s="95">
        <v>1</v>
      </c>
      <c r="W32" s="95">
        <v>0</v>
      </c>
      <c r="X32" s="96">
        <f>Y32-SUM(D32:W32)</f>
        <v>24</v>
      </c>
      <c r="Y32" s="97">
        <v>526</v>
      </c>
      <c r="Z32" s="21"/>
      <c r="AA32" s="21"/>
      <c r="AB32" s="21"/>
    </row>
    <row r="33" spans="1:28" x14ac:dyDescent="0.25">
      <c r="A33" s="21"/>
      <c r="B33" s="103"/>
      <c r="C33" s="95" t="s">
        <v>80</v>
      </c>
      <c r="D33" s="95">
        <v>394</v>
      </c>
      <c r="E33" s="95">
        <v>90</v>
      </c>
      <c r="F33" s="95">
        <v>131</v>
      </c>
      <c r="G33" s="95">
        <v>29</v>
      </c>
      <c r="H33" s="95">
        <v>127</v>
      </c>
      <c r="I33" s="95">
        <v>84</v>
      </c>
      <c r="J33" s="95">
        <v>36</v>
      </c>
      <c r="K33" s="95">
        <v>48</v>
      </c>
      <c r="L33" s="95">
        <v>28</v>
      </c>
      <c r="M33" s="95">
        <v>17</v>
      </c>
      <c r="N33" s="95">
        <v>3</v>
      </c>
      <c r="O33" s="95">
        <v>33</v>
      </c>
      <c r="P33" s="95">
        <v>9</v>
      </c>
      <c r="Q33" s="95">
        <v>76</v>
      </c>
      <c r="R33" s="95">
        <v>1</v>
      </c>
      <c r="S33" s="95">
        <v>14</v>
      </c>
      <c r="T33" s="95">
        <v>76</v>
      </c>
      <c r="U33" s="95">
        <v>2</v>
      </c>
      <c r="V33" s="95">
        <v>6</v>
      </c>
      <c r="W33" s="95">
        <v>7</v>
      </c>
      <c r="X33" s="96">
        <f>Y33-SUM(D33:W33)</f>
        <v>45</v>
      </c>
      <c r="Y33" s="97">
        <v>1256</v>
      </c>
      <c r="Z33" s="21"/>
      <c r="AA33" s="21"/>
      <c r="AB33" s="21"/>
    </row>
    <row r="34" spans="1:28" x14ac:dyDescent="0.25">
      <c r="A34" s="21"/>
      <c r="B34" s="108" t="s">
        <v>70</v>
      </c>
      <c r="C34" s="109"/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10"/>
      <c r="Y34" s="97"/>
      <c r="Z34" s="21"/>
      <c r="AA34" s="21"/>
      <c r="AB34" s="21"/>
    </row>
    <row r="35" spans="1:28" x14ac:dyDescent="0.25">
      <c r="A35" s="21"/>
      <c r="B35" s="103"/>
      <c r="C35" s="95" t="s">
        <v>59</v>
      </c>
      <c r="D35" s="95">
        <v>5246</v>
      </c>
      <c r="E35" s="95">
        <v>2332</v>
      </c>
      <c r="F35" s="95">
        <v>907</v>
      </c>
      <c r="G35" s="95">
        <v>1260</v>
      </c>
      <c r="H35" s="95">
        <v>486</v>
      </c>
      <c r="I35" s="95">
        <v>541</v>
      </c>
      <c r="J35" s="95">
        <v>837</v>
      </c>
      <c r="K35" s="95">
        <v>631</v>
      </c>
      <c r="L35" s="95">
        <v>482</v>
      </c>
      <c r="M35" s="95">
        <v>551</v>
      </c>
      <c r="N35" s="95">
        <v>218</v>
      </c>
      <c r="O35" s="95">
        <v>342</v>
      </c>
      <c r="P35" s="95">
        <v>468</v>
      </c>
      <c r="Q35" s="95">
        <v>55</v>
      </c>
      <c r="R35" s="95">
        <v>168</v>
      </c>
      <c r="S35" s="95">
        <v>169</v>
      </c>
      <c r="T35" s="95">
        <v>127</v>
      </c>
      <c r="U35" s="95">
        <v>65</v>
      </c>
      <c r="V35" s="95">
        <v>68</v>
      </c>
      <c r="W35" s="95">
        <v>81</v>
      </c>
      <c r="X35" s="96">
        <f>Y35-SUM(D35:W35)</f>
        <v>2336</v>
      </c>
      <c r="Y35" s="97">
        <v>17370</v>
      </c>
      <c r="Z35" s="21"/>
      <c r="AA35" s="21"/>
      <c r="AB35" s="21"/>
    </row>
    <row r="36" spans="1:28" x14ac:dyDescent="0.25">
      <c r="A36" s="21"/>
      <c r="B36" s="103"/>
      <c r="C36" s="95" t="s">
        <v>60</v>
      </c>
      <c r="D36" s="95">
        <v>1657</v>
      </c>
      <c r="E36" s="95">
        <v>771</v>
      </c>
      <c r="F36" s="95">
        <v>275</v>
      </c>
      <c r="G36" s="95">
        <v>46</v>
      </c>
      <c r="H36" s="95">
        <v>191</v>
      </c>
      <c r="I36" s="95">
        <v>8</v>
      </c>
      <c r="J36" s="95">
        <v>0</v>
      </c>
      <c r="K36" s="95">
        <v>3</v>
      </c>
      <c r="L36" s="95">
        <v>3</v>
      </c>
      <c r="M36" s="95">
        <v>28</v>
      </c>
      <c r="N36" s="95">
        <v>15</v>
      </c>
      <c r="O36" s="95">
        <v>48</v>
      </c>
      <c r="P36" s="95">
        <v>142</v>
      </c>
      <c r="Q36" s="95">
        <v>0</v>
      </c>
      <c r="R36" s="95">
        <v>12</v>
      </c>
      <c r="S36" s="95">
        <v>6</v>
      </c>
      <c r="T36" s="95">
        <v>66</v>
      </c>
      <c r="U36" s="95">
        <v>12</v>
      </c>
      <c r="V36" s="95">
        <v>1</v>
      </c>
      <c r="W36" s="95">
        <v>8</v>
      </c>
      <c r="X36" s="96">
        <f>Y36-SUM(D36:W36)</f>
        <v>174</v>
      </c>
      <c r="Y36" s="97">
        <v>3466</v>
      </c>
      <c r="Z36" s="21"/>
      <c r="AA36" s="21"/>
      <c r="AB36" s="21"/>
    </row>
    <row r="37" spans="1:28" x14ac:dyDescent="0.25">
      <c r="A37" s="21"/>
      <c r="B37" s="103"/>
      <c r="C37" s="95" t="s">
        <v>79</v>
      </c>
      <c r="D37" s="95">
        <v>168</v>
      </c>
      <c r="E37" s="95">
        <v>46</v>
      </c>
      <c r="F37" s="95">
        <v>17</v>
      </c>
      <c r="G37" s="95">
        <v>22</v>
      </c>
      <c r="H37" s="95">
        <v>284</v>
      </c>
      <c r="I37" s="95">
        <v>18</v>
      </c>
      <c r="J37" s="95">
        <v>5</v>
      </c>
      <c r="K37" s="95">
        <v>0</v>
      </c>
      <c r="L37" s="95">
        <v>1</v>
      </c>
      <c r="M37" s="95">
        <v>15</v>
      </c>
      <c r="N37" s="95">
        <v>1</v>
      </c>
      <c r="O37" s="95">
        <v>2</v>
      </c>
      <c r="P37" s="95">
        <v>7</v>
      </c>
      <c r="Q37" s="95">
        <v>0</v>
      </c>
      <c r="R37" s="95">
        <v>2</v>
      </c>
      <c r="S37" s="95">
        <v>4</v>
      </c>
      <c r="T37" s="95">
        <v>34</v>
      </c>
      <c r="U37" s="95">
        <v>11</v>
      </c>
      <c r="V37" s="95">
        <v>0</v>
      </c>
      <c r="W37" s="95">
        <v>0</v>
      </c>
      <c r="X37" s="96">
        <f>Y37-SUM(D37:W37)</f>
        <v>16</v>
      </c>
      <c r="Y37" s="97">
        <v>653</v>
      </c>
      <c r="Z37" s="21"/>
      <c r="AA37" s="21"/>
      <c r="AB37" s="21"/>
    </row>
    <row r="38" spans="1:28" x14ac:dyDescent="0.25">
      <c r="A38" s="21"/>
      <c r="B38" s="103"/>
      <c r="C38" s="95" t="s">
        <v>80</v>
      </c>
      <c r="D38" s="95">
        <v>605</v>
      </c>
      <c r="E38" s="95">
        <v>107</v>
      </c>
      <c r="F38" s="95">
        <v>156</v>
      </c>
      <c r="G38" s="95">
        <v>29</v>
      </c>
      <c r="H38" s="95">
        <v>32</v>
      </c>
      <c r="I38" s="95">
        <v>85</v>
      </c>
      <c r="J38" s="95">
        <v>38</v>
      </c>
      <c r="K38" s="95">
        <v>30</v>
      </c>
      <c r="L38" s="95">
        <v>25</v>
      </c>
      <c r="M38" s="95">
        <v>18</v>
      </c>
      <c r="N38" s="95">
        <v>8</v>
      </c>
      <c r="O38" s="95">
        <v>23</v>
      </c>
      <c r="P38" s="95">
        <v>16</v>
      </c>
      <c r="Q38" s="95">
        <v>49</v>
      </c>
      <c r="R38" s="95">
        <v>3</v>
      </c>
      <c r="S38" s="95">
        <v>28</v>
      </c>
      <c r="T38" s="95">
        <v>48</v>
      </c>
      <c r="U38" s="95">
        <v>5</v>
      </c>
      <c r="V38" s="95">
        <v>2</v>
      </c>
      <c r="W38" s="95">
        <v>5</v>
      </c>
      <c r="X38" s="96">
        <f>Y38-SUM(D38:W38)</f>
        <v>90</v>
      </c>
      <c r="Y38" s="97">
        <v>1402</v>
      </c>
      <c r="Z38" s="21"/>
      <c r="AA38" s="21"/>
      <c r="AB38" s="21"/>
    </row>
    <row r="39" spans="1:28" x14ac:dyDescent="0.25">
      <c r="A39" s="21"/>
      <c r="B39" s="108" t="s">
        <v>71</v>
      </c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10"/>
      <c r="Y39" s="97"/>
      <c r="Z39" s="21"/>
      <c r="AA39" s="21"/>
      <c r="AB39" s="21"/>
    </row>
    <row r="40" spans="1:28" x14ac:dyDescent="0.25">
      <c r="A40" s="21"/>
      <c r="B40" s="103"/>
      <c r="C40" s="95" t="s">
        <v>59</v>
      </c>
      <c r="D40" s="95">
        <v>4798</v>
      </c>
      <c r="E40" s="95">
        <v>2860</v>
      </c>
      <c r="F40" s="95">
        <v>726</v>
      </c>
      <c r="G40" s="95">
        <v>1920</v>
      </c>
      <c r="H40" s="95">
        <v>669</v>
      </c>
      <c r="I40" s="95">
        <v>1040</v>
      </c>
      <c r="J40" s="95">
        <v>2124</v>
      </c>
      <c r="K40" s="95">
        <v>708</v>
      </c>
      <c r="L40" s="95">
        <v>735</v>
      </c>
      <c r="M40" s="95">
        <v>915</v>
      </c>
      <c r="N40" s="95">
        <v>723</v>
      </c>
      <c r="O40" s="95">
        <v>385</v>
      </c>
      <c r="P40" s="95">
        <v>285</v>
      </c>
      <c r="Q40" s="95">
        <v>121</v>
      </c>
      <c r="R40" s="95">
        <v>480</v>
      </c>
      <c r="S40" s="95">
        <v>334</v>
      </c>
      <c r="T40" s="95">
        <v>125</v>
      </c>
      <c r="U40" s="95">
        <v>118</v>
      </c>
      <c r="V40" s="95">
        <v>109</v>
      </c>
      <c r="W40" s="95">
        <v>94</v>
      </c>
      <c r="X40" s="96">
        <f>Y40-SUM(D40:W40)</f>
        <v>-1909</v>
      </c>
      <c r="Y40" s="97">
        <v>17360</v>
      </c>
      <c r="Z40" s="21"/>
      <c r="AA40" s="21"/>
      <c r="AB40" s="21"/>
    </row>
    <row r="41" spans="1:28" x14ac:dyDescent="0.25">
      <c r="A41" s="21"/>
      <c r="B41" s="103"/>
      <c r="C41" s="95" t="s">
        <v>60</v>
      </c>
      <c r="D41" s="95">
        <v>1507</v>
      </c>
      <c r="E41" s="95">
        <v>889</v>
      </c>
      <c r="F41" s="95">
        <v>311</v>
      </c>
      <c r="G41" s="95">
        <v>79</v>
      </c>
      <c r="H41" s="95">
        <v>209</v>
      </c>
      <c r="I41" s="95">
        <v>2</v>
      </c>
      <c r="J41" s="95">
        <v>5</v>
      </c>
      <c r="K41" s="95">
        <v>8</v>
      </c>
      <c r="L41" s="95">
        <v>13</v>
      </c>
      <c r="M41" s="95">
        <v>48</v>
      </c>
      <c r="N41" s="95">
        <v>37</v>
      </c>
      <c r="O41" s="95">
        <v>38</v>
      </c>
      <c r="P41" s="95">
        <v>119</v>
      </c>
      <c r="Q41" s="95">
        <v>5</v>
      </c>
      <c r="R41" s="95">
        <v>2</v>
      </c>
      <c r="S41" s="95">
        <v>2</v>
      </c>
      <c r="T41" s="95">
        <v>43</v>
      </c>
      <c r="U41" s="95">
        <v>20</v>
      </c>
      <c r="V41" s="95">
        <v>0</v>
      </c>
      <c r="W41" s="95">
        <v>2</v>
      </c>
      <c r="X41" s="96">
        <f>Y41-SUM(D41:W41)</f>
        <v>-83</v>
      </c>
      <c r="Y41" s="97">
        <v>3256</v>
      </c>
      <c r="Z41" s="21"/>
      <c r="AA41" s="21"/>
      <c r="AB41" s="21"/>
    </row>
    <row r="42" spans="1:28" x14ac:dyDescent="0.25">
      <c r="A42" s="21"/>
      <c r="B42" s="103"/>
      <c r="C42" s="95" t="s">
        <v>79</v>
      </c>
      <c r="D42" s="95">
        <v>172</v>
      </c>
      <c r="E42" s="95">
        <v>39</v>
      </c>
      <c r="F42" s="95">
        <v>23</v>
      </c>
      <c r="G42" s="95">
        <v>22</v>
      </c>
      <c r="H42" s="95">
        <v>207</v>
      </c>
      <c r="I42" s="95">
        <v>0</v>
      </c>
      <c r="J42" s="95">
        <v>19</v>
      </c>
      <c r="K42" s="95">
        <v>6</v>
      </c>
      <c r="L42" s="95">
        <v>7</v>
      </c>
      <c r="M42" s="95">
        <v>10</v>
      </c>
      <c r="N42" s="95">
        <v>4</v>
      </c>
      <c r="O42" s="95">
        <v>5</v>
      </c>
      <c r="P42" s="95">
        <v>4</v>
      </c>
      <c r="Q42" s="95">
        <v>6</v>
      </c>
      <c r="R42" s="95">
        <v>0</v>
      </c>
      <c r="S42" s="95">
        <v>4</v>
      </c>
      <c r="T42" s="95">
        <v>13</v>
      </c>
      <c r="U42" s="95">
        <v>15</v>
      </c>
      <c r="V42" s="95">
        <v>0</v>
      </c>
      <c r="W42" s="95">
        <v>5</v>
      </c>
      <c r="X42" s="96">
        <f>Y42-SUM(D42:W42)</f>
        <v>1</v>
      </c>
      <c r="Y42" s="97">
        <v>562</v>
      </c>
      <c r="Z42" s="21"/>
      <c r="AA42" s="21"/>
      <c r="AB42" s="21"/>
    </row>
    <row r="43" spans="1:28" x14ac:dyDescent="0.25">
      <c r="A43" s="21"/>
      <c r="B43" s="103"/>
      <c r="C43" s="95" t="s">
        <v>80</v>
      </c>
      <c r="D43" s="95">
        <v>504</v>
      </c>
      <c r="E43" s="95">
        <v>214</v>
      </c>
      <c r="F43" s="95">
        <v>134</v>
      </c>
      <c r="G43" s="95">
        <v>48</v>
      </c>
      <c r="H43" s="95">
        <v>139</v>
      </c>
      <c r="I43" s="95">
        <v>202</v>
      </c>
      <c r="J43" s="95">
        <v>140</v>
      </c>
      <c r="K43" s="95">
        <v>53</v>
      </c>
      <c r="L43" s="95">
        <v>76</v>
      </c>
      <c r="M43" s="95">
        <v>69</v>
      </c>
      <c r="N43" s="95">
        <v>17</v>
      </c>
      <c r="O43" s="95">
        <v>40</v>
      </c>
      <c r="P43" s="95">
        <v>13</v>
      </c>
      <c r="Q43" s="95">
        <v>216</v>
      </c>
      <c r="R43" s="95">
        <v>14</v>
      </c>
      <c r="S43" s="95">
        <v>41</v>
      </c>
      <c r="T43" s="95">
        <v>41</v>
      </c>
      <c r="U43" s="95">
        <v>18</v>
      </c>
      <c r="V43" s="95">
        <v>5</v>
      </c>
      <c r="W43" s="95">
        <v>4</v>
      </c>
      <c r="X43" s="96">
        <f>Y43-SUM(D43:W43)</f>
        <v>20</v>
      </c>
      <c r="Y43" s="97">
        <v>2008</v>
      </c>
      <c r="Z43" s="21"/>
      <c r="AA43" s="21"/>
      <c r="AB43" s="21"/>
    </row>
    <row r="44" spans="1:28" x14ac:dyDescent="0.25">
      <c r="A44" s="21"/>
      <c r="B44" s="108" t="s">
        <v>72</v>
      </c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10"/>
      <c r="Y44" s="97"/>
      <c r="Z44" s="21"/>
      <c r="AA44" s="21"/>
      <c r="AB44" s="21"/>
    </row>
    <row r="45" spans="1:28" x14ac:dyDescent="0.25">
      <c r="A45" s="21"/>
      <c r="B45" s="103"/>
      <c r="C45" s="95" t="s">
        <v>59</v>
      </c>
      <c r="D45" s="95">
        <v>3040</v>
      </c>
      <c r="E45" s="95">
        <v>2022</v>
      </c>
      <c r="F45" s="95">
        <v>749</v>
      </c>
      <c r="G45" s="95">
        <v>1357</v>
      </c>
      <c r="H45" s="95">
        <v>550</v>
      </c>
      <c r="I45" s="95">
        <v>573</v>
      </c>
      <c r="J45" s="95">
        <v>975</v>
      </c>
      <c r="K45" s="95">
        <v>625</v>
      </c>
      <c r="L45" s="95">
        <v>392</v>
      </c>
      <c r="M45" s="95">
        <v>650</v>
      </c>
      <c r="N45" s="95">
        <v>1265</v>
      </c>
      <c r="O45" s="95">
        <v>373</v>
      </c>
      <c r="P45" s="95">
        <v>275</v>
      </c>
      <c r="Q45" s="95">
        <v>183</v>
      </c>
      <c r="R45" s="95">
        <v>393</v>
      </c>
      <c r="S45" s="95">
        <v>198</v>
      </c>
      <c r="T45" s="95">
        <v>102</v>
      </c>
      <c r="U45" s="95">
        <v>151</v>
      </c>
      <c r="V45" s="95">
        <v>59</v>
      </c>
      <c r="W45" s="95">
        <v>139</v>
      </c>
      <c r="X45" s="96">
        <f>Y45-SUM(D45:W45)</f>
        <v>2319</v>
      </c>
      <c r="Y45" s="97">
        <v>16390</v>
      </c>
      <c r="Z45" s="21"/>
      <c r="AA45" s="21"/>
      <c r="AB45" s="21"/>
    </row>
    <row r="46" spans="1:28" x14ac:dyDescent="0.25">
      <c r="A46" s="21"/>
      <c r="B46" s="103"/>
      <c r="C46" s="95" t="s">
        <v>60</v>
      </c>
      <c r="D46" s="95">
        <v>1476</v>
      </c>
      <c r="E46" s="95">
        <v>1003</v>
      </c>
      <c r="F46" s="95">
        <v>344</v>
      </c>
      <c r="G46" s="95">
        <v>60</v>
      </c>
      <c r="H46" s="95">
        <v>249</v>
      </c>
      <c r="I46" s="95">
        <v>9</v>
      </c>
      <c r="J46" s="95">
        <v>3</v>
      </c>
      <c r="K46" s="95">
        <v>16</v>
      </c>
      <c r="L46" s="95">
        <v>2</v>
      </c>
      <c r="M46" s="95">
        <v>32</v>
      </c>
      <c r="N46" s="95">
        <v>62</v>
      </c>
      <c r="O46" s="95">
        <v>129</v>
      </c>
      <c r="P46" s="95">
        <v>143</v>
      </c>
      <c r="Q46" s="95">
        <v>6</v>
      </c>
      <c r="R46" s="95">
        <v>3</v>
      </c>
      <c r="S46" s="95">
        <v>7</v>
      </c>
      <c r="T46" s="95">
        <v>53</v>
      </c>
      <c r="U46" s="95">
        <v>35</v>
      </c>
      <c r="V46" s="95">
        <v>3</v>
      </c>
      <c r="W46" s="95">
        <v>20</v>
      </c>
      <c r="X46" s="96">
        <f>Y46-SUM(D46:W46)</f>
        <v>102</v>
      </c>
      <c r="Y46" s="97">
        <v>3757</v>
      </c>
      <c r="Z46" s="21"/>
      <c r="AA46" s="21"/>
      <c r="AB46" s="21"/>
    </row>
    <row r="47" spans="1:28" x14ac:dyDescent="0.25">
      <c r="A47" s="21"/>
      <c r="B47" s="103"/>
      <c r="C47" s="95" t="s">
        <v>79</v>
      </c>
      <c r="D47" s="95">
        <v>221</v>
      </c>
      <c r="E47" s="95">
        <v>54</v>
      </c>
      <c r="F47" s="95">
        <v>24</v>
      </c>
      <c r="G47" s="95">
        <v>20</v>
      </c>
      <c r="H47" s="95">
        <v>155</v>
      </c>
      <c r="I47" s="95">
        <v>5</v>
      </c>
      <c r="J47" s="95">
        <v>7</v>
      </c>
      <c r="K47" s="95">
        <v>15</v>
      </c>
      <c r="L47" s="95">
        <v>2</v>
      </c>
      <c r="M47" s="95">
        <v>7</v>
      </c>
      <c r="N47" s="95">
        <v>5</v>
      </c>
      <c r="O47" s="95">
        <v>1</v>
      </c>
      <c r="P47" s="95">
        <v>4</v>
      </c>
      <c r="Q47" s="95">
        <v>2</v>
      </c>
      <c r="R47" s="95">
        <v>1</v>
      </c>
      <c r="S47" s="95">
        <v>1</v>
      </c>
      <c r="T47" s="95">
        <v>12</v>
      </c>
      <c r="U47" s="95">
        <v>5</v>
      </c>
      <c r="V47" s="95">
        <v>1</v>
      </c>
      <c r="W47" s="95">
        <v>12</v>
      </c>
      <c r="X47" s="96">
        <f>Y47-SUM(D47:W47)</f>
        <v>5</v>
      </c>
      <c r="Y47" s="97">
        <v>559</v>
      </c>
      <c r="Z47" s="21"/>
      <c r="AA47" s="21"/>
      <c r="AB47" s="21"/>
    </row>
    <row r="48" spans="1:28" x14ac:dyDescent="0.25">
      <c r="A48" s="21"/>
      <c r="B48" s="103"/>
      <c r="C48" s="95" t="s">
        <v>80</v>
      </c>
      <c r="D48" s="95">
        <v>314</v>
      </c>
      <c r="E48" s="95">
        <v>135</v>
      </c>
      <c r="F48" s="95">
        <v>135</v>
      </c>
      <c r="G48" s="95">
        <v>31</v>
      </c>
      <c r="H48" s="95">
        <v>261</v>
      </c>
      <c r="I48" s="95">
        <v>90</v>
      </c>
      <c r="J48" s="95">
        <v>68</v>
      </c>
      <c r="K48" s="95">
        <v>53</v>
      </c>
      <c r="L48" s="95">
        <v>26</v>
      </c>
      <c r="M48" s="95">
        <v>38</v>
      </c>
      <c r="N48" s="95">
        <v>19</v>
      </c>
      <c r="O48" s="95">
        <v>31</v>
      </c>
      <c r="P48" s="95">
        <v>30</v>
      </c>
      <c r="Q48" s="95">
        <v>495</v>
      </c>
      <c r="R48" s="95">
        <v>10</v>
      </c>
      <c r="S48" s="95">
        <v>24</v>
      </c>
      <c r="T48" s="95">
        <v>46</v>
      </c>
      <c r="U48" s="95">
        <v>38</v>
      </c>
      <c r="V48" s="95">
        <v>2</v>
      </c>
      <c r="W48" s="95">
        <v>7</v>
      </c>
      <c r="X48" s="96">
        <f>Y48-SUM(D48:W48)</f>
        <v>50</v>
      </c>
      <c r="Y48" s="97">
        <v>1903</v>
      </c>
      <c r="Z48" s="21"/>
      <c r="AA48" s="21"/>
      <c r="AB48" s="21"/>
    </row>
    <row r="49" spans="1:28" x14ac:dyDescent="0.25">
      <c r="A49" s="21"/>
      <c r="B49" s="108" t="s">
        <v>73</v>
      </c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10"/>
      <c r="Y49" s="97"/>
      <c r="Z49" s="21"/>
      <c r="AA49" s="21"/>
      <c r="AB49" s="21"/>
    </row>
    <row r="50" spans="1:28" x14ac:dyDescent="0.25">
      <c r="A50" s="21"/>
      <c r="B50" s="103"/>
      <c r="C50" s="95" t="s">
        <v>59</v>
      </c>
      <c r="D50" s="95">
        <v>2810</v>
      </c>
      <c r="E50" s="95">
        <v>1582</v>
      </c>
      <c r="F50" s="95">
        <v>821</v>
      </c>
      <c r="G50" s="95">
        <v>1133</v>
      </c>
      <c r="H50" s="95">
        <v>148</v>
      </c>
      <c r="I50" s="95">
        <v>641</v>
      </c>
      <c r="J50" s="95">
        <v>13</v>
      </c>
      <c r="K50" s="95">
        <v>494</v>
      </c>
      <c r="L50" s="95">
        <v>536</v>
      </c>
      <c r="M50" s="95">
        <v>451</v>
      </c>
      <c r="N50" s="95">
        <v>45</v>
      </c>
      <c r="O50" s="95">
        <v>223</v>
      </c>
      <c r="P50" s="95">
        <v>72</v>
      </c>
      <c r="Q50" s="95">
        <v>173</v>
      </c>
      <c r="R50" s="95">
        <v>3</v>
      </c>
      <c r="S50" s="95">
        <v>228</v>
      </c>
      <c r="T50" s="95">
        <v>29</v>
      </c>
      <c r="U50" s="95">
        <v>137</v>
      </c>
      <c r="V50" s="95">
        <v>66</v>
      </c>
      <c r="W50" s="95">
        <v>14</v>
      </c>
      <c r="X50" s="96">
        <f>Y50-SUM(D50:W50)</f>
        <v>1236</v>
      </c>
      <c r="Y50" s="97">
        <v>10855</v>
      </c>
      <c r="Z50" s="21"/>
      <c r="AA50" s="21"/>
      <c r="AB50" s="21"/>
    </row>
    <row r="51" spans="1:28" x14ac:dyDescent="0.25">
      <c r="A51" s="21"/>
      <c r="B51" s="103"/>
      <c r="C51" s="95" t="s">
        <v>60</v>
      </c>
      <c r="D51" s="95">
        <v>1151</v>
      </c>
      <c r="E51" s="95">
        <v>1008</v>
      </c>
      <c r="F51" s="95">
        <v>333</v>
      </c>
      <c r="G51" s="95">
        <v>56</v>
      </c>
      <c r="H51" s="95">
        <v>82</v>
      </c>
      <c r="I51" s="95">
        <v>7</v>
      </c>
      <c r="J51" s="95">
        <v>0</v>
      </c>
      <c r="K51" s="95">
        <v>8</v>
      </c>
      <c r="L51" s="95">
        <v>4</v>
      </c>
      <c r="M51" s="95">
        <v>13</v>
      </c>
      <c r="N51" s="95">
        <v>0</v>
      </c>
      <c r="O51" s="95">
        <v>9</v>
      </c>
      <c r="P51" s="95">
        <v>32</v>
      </c>
      <c r="Q51" s="95">
        <v>2</v>
      </c>
      <c r="R51" s="95">
        <v>0</v>
      </c>
      <c r="S51" s="95">
        <v>3</v>
      </c>
      <c r="T51" s="95">
        <v>6</v>
      </c>
      <c r="U51" s="95">
        <v>50</v>
      </c>
      <c r="V51" s="95">
        <v>0</v>
      </c>
      <c r="W51" s="95">
        <v>2</v>
      </c>
      <c r="X51" s="96">
        <f>Y51-SUM(D51:W51)</f>
        <v>52</v>
      </c>
      <c r="Y51" s="97">
        <v>2818</v>
      </c>
      <c r="Z51" s="21"/>
      <c r="AA51" s="21"/>
      <c r="AB51" s="21"/>
    </row>
    <row r="52" spans="1:28" x14ac:dyDescent="0.25">
      <c r="A52" s="21"/>
      <c r="B52" s="103"/>
      <c r="C52" s="95" t="s">
        <v>79</v>
      </c>
      <c r="D52" s="95">
        <v>243</v>
      </c>
      <c r="E52" s="95">
        <v>15</v>
      </c>
      <c r="F52" s="95">
        <v>13</v>
      </c>
      <c r="G52" s="95">
        <v>27</v>
      </c>
      <c r="H52" s="95">
        <v>51</v>
      </c>
      <c r="I52" s="95">
        <v>6</v>
      </c>
      <c r="J52" s="95">
        <v>0</v>
      </c>
      <c r="K52" s="95">
        <v>2</v>
      </c>
      <c r="L52" s="95">
        <v>2</v>
      </c>
      <c r="M52" s="95">
        <v>3</v>
      </c>
      <c r="N52" s="95">
        <v>0</v>
      </c>
      <c r="O52" s="95">
        <v>5</v>
      </c>
      <c r="P52" s="95">
        <v>4</v>
      </c>
      <c r="Q52" s="95">
        <v>7</v>
      </c>
      <c r="R52" s="95">
        <v>0</v>
      </c>
      <c r="S52" s="95">
        <v>2</v>
      </c>
      <c r="T52" s="95">
        <v>1</v>
      </c>
      <c r="U52" s="95">
        <v>65</v>
      </c>
      <c r="V52" s="95">
        <v>0</v>
      </c>
      <c r="W52" s="95">
        <v>0</v>
      </c>
      <c r="X52" s="96">
        <f>Y52-SUM(D52:W52)</f>
        <v>15</v>
      </c>
      <c r="Y52" s="97">
        <v>461</v>
      </c>
      <c r="Z52" s="21"/>
      <c r="AA52" s="21"/>
      <c r="AB52" s="21"/>
    </row>
    <row r="53" spans="1:28" x14ac:dyDescent="0.25">
      <c r="A53" s="21"/>
      <c r="B53" s="103"/>
      <c r="C53" s="95" t="s">
        <v>80</v>
      </c>
      <c r="D53" s="95">
        <v>486</v>
      </c>
      <c r="E53" s="95">
        <v>168</v>
      </c>
      <c r="F53" s="95">
        <v>93</v>
      </c>
      <c r="G53" s="95">
        <v>28</v>
      </c>
      <c r="H53" s="95">
        <v>81</v>
      </c>
      <c r="I53" s="95">
        <v>147</v>
      </c>
      <c r="J53" s="95">
        <v>9</v>
      </c>
      <c r="K53" s="95">
        <v>63</v>
      </c>
      <c r="L53" s="95">
        <v>46</v>
      </c>
      <c r="M53" s="95">
        <v>33</v>
      </c>
      <c r="N53" s="95">
        <v>0</v>
      </c>
      <c r="O53" s="95">
        <v>27</v>
      </c>
      <c r="P53" s="95">
        <v>1</v>
      </c>
      <c r="Q53" s="95">
        <v>505</v>
      </c>
      <c r="R53" s="95">
        <v>0</v>
      </c>
      <c r="S53" s="95">
        <v>36</v>
      </c>
      <c r="T53" s="95">
        <v>17</v>
      </c>
      <c r="U53" s="95">
        <v>27</v>
      </c>
      <c r="V53" s="95">
        <v>0</v>
      </c>
      <c r="W53" s="95">
        <v>1</v>
      </c>
      <c r="X53" s="96">
        <f>Y53-SUM(D53:W53)</f>
        <v>20</v>
      </c>
      <c r="Y53" s="97">
        <v>1788</v>
      </c>
      <c r="Z53" s="21"/>
      <c r="AA53" s="21"/>
      <c r="AB53" s="21"/>
    </row>
    <row r="54" spans="1:28" s="18" customFormat="1" x14ac:dyDescent="0.25">
      <c r="A54" s="21"/>
      <c r="B54" s="108" t="s">
        <v>82</v>
      </c>
      <c r="C54" s="109"/>
      <c r="D54" s="109"/>
      <c r="E54" s="109"/>
      <c r="F54" s="109"/>
      <c r="G54" s="109"/>
      <c r="H54" s="109"/>
      <c r="I54" s="109"/>
      <c r="J54" s="109"/>
      <c r="K54" s="109"/>
      <c r="L54" s="109"/>
      <c r="M54" s="109"/>
      <c r="N54" s="109"/>
      <c r="O54" s="109"/>
      <c r="P54" s="109"/>
      <c r="Q54" s="109"/>
      <c r="R54" s="109"/>
      <c r="S54" s="109"/>
      <c r="T54" s="109"/>
      <c r="U54" s="109"/>
      <c r="V54" s="109"/>
      <c r="W54" s="109"/>
      <c r="X54" s="110"/>
      <c r="Y54" s="97"/>
      <c r="Z54" s="21"/>
      <c r="AA54" s="21"/>
      <c r="AB54" s="21"/>
    </row>
    <row r="55" spans="1:28" s="18" customFormat="1" x14ac:dyDescent="0.25">
      <c r="A55" s="21"/>
      <c r="B55" s="103"/>
      <c r="C55" s="95" t="s">
        <v>59</v>
      </c>
      <c r="D55" s="174"/>
      <c r="E55" s="174"/>
      <c r="F55" s="174"/>
      <c r="G55" s="17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5"/>
      <c r="Y55" s="97"/>
      <c r="Z55" s="21"/>
      <c r="AA55" s="21"/>
      <c r="AB55" s="21"/>
    </row>
    <row r="56" spans="1:28" s="18" customFormat="1" x14ac:dyDescent="0.25">
      <c r="A56" s="21"/>
      <c r="B56" s="103"/>
      <c r="C56" s="95" t="s">
        <v>60</v>
      </c>
      <c r="D56" s="174"/>
      <c r="E56" s="174"/>
      <c r="F56" s="174"/>
      <c r="G56" s="174"/>
      <c r="H56" s="174"/>
      <c r="I56" s="174"/>
      <c r="J56" s="174"/>
      <c r="K56" s="174"/>
      <c r="L56" s="174"/>
      <c r="M56" s="174"/>
      <c r="N56" s="174"/>
      <c r="O56" s="174"/>
      <c r="P56" s="174"/>
      <c r="Q56" s="174"/>
      <c r="R56" s="174"/>
      <c r="S56" s="174"/>
      <c r="T56" s="174"/>
      <c r="U56" s="174"/>
      <c r="V56" s="174"/>
      <c r="W56" s="174"/>
      <c r="X56" s="175"/>
      <c r="Y56" s="97"/>
      <c r="Z56" s="21"/>
      <c r="AA56" s="21"/>
      <c r="AB56" s="21"/>
    </row>
    <row r="57" spans="1:28" s="18" customFormat="1" x14ac:dyDescent="0.25">
      <c r="A57" s="21"/>
      <c r="B57" s="103"/>
      <c r="C57" s="95" t="s">
        <v>79</v>
      </c>
      <c r="D57" s="174"/>
      <c r="E57" s="174"/>
      <c r="F57" s="174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5"/>
      <c r="Y57" s="97"/>
      <c r="Z57" s="21"/>
      <c r="AA57" s="21"/>
      <c r="AB57" s="21"/>
    </row>
    <row r="58" spans="1:28" s="18" customFormat="1" x14ac:dyDescent="0.25">
      <c r="A58" s="21"/>
      <c r="B58" s="103"/>
      <c r="C58" s="95" t="s">
        <v>80</v>
      </c>
      <c r="D58" s="174"/>
      <c r="E58" s="174"/>
      <c r="F58" s="174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5"/>
      <c r="Y58" s="97"/>
      <c r="Z58" s="21"/>
      <c r="AA58" s="21"/>
      <c r="AB58" s="21"/>
    </row>
    <row r="59" spans="1:28" s="18" customFormat="1" x14ac:dyDescent="0.25">
      <c r="A59" s="21"/>
      <c r="B59" s="108" t="s">
        <v>83</v>
      </c>
      <c r="C59" s="109"/>
      <c r="D59" s="109"/>
      <c r="E59" s="109"/>
      <c r="F59" s="109"/>
      <c r="G59" s="109"/>
      <c r="H59" s="109"/>
      <c r="I59" s="109"/>
      <c r="J59" s="109"/>
      <c r="K59" s="109"/>
      <c r="L59" s="109"/>
      <c r="M59" s="109"/>
      <c r="N59" s="109"/>
      <c r="O59" s="109"/>
      <c r="P59" s="109"/>
      <c r="Q59" s="109"/>
      <c r="R59" s="109"/>
      <c r="S59" s="109"/>
      <c r="T59" s="109"/>
      <c r="U59" s="109"/>
      <c r="V59" s="109"/>
      <c r="W59" s="109"/>
      <c r="X59" s="110"/>
      <c r="Y59" s="97"/>
      <c r="Z59" s="21"/>
      <c r="AA59" s="21"/>
      <c r="AB59" s="21"/>
    </row>
    <row r="60" spans="1:28" s="18" customFormat="1" x14ac:dyDescent="0.25">
      <c r="A60" s="21"/>
      <c r="B60" s="103"/>
      <c r="C60" s="95" t="s">
        <v>59</v>
      </c>
      <c r="D60" s="174"/>
      <c r="E60" s="174"/>
      <c r="F60" s="174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5"/>
      <c r="Y60" s="97"/>
      <c r="Z60" s="21"/>
      <c r="AA60" s="21"/>
      <c r="AB60" s="21"/>
    </row>
    <row r="61" spans="1:28" s="18" customFormat="1" x14ac:dyDescent="0.25">
      <c r="A61" s="21"/>
      <c r="B61" s="103"/>
      <c r="C61" s="95" t="s">
        <v>60</v>
      </c>
      <c r="D61" s="174"/>
      <c r="E61" s="174"/>
      <c r="F61" s="174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5"/>
      <c r="Y61" s="97"/>
      <c r="Z61" s="21"/>
      <c r="AA61" s="21"/>
      <c r="AB61" s="21"/>
    </row>
    <row r="62" spans="1:28" s="18" customFormat="1" x14ac:dyDescent="0.25">
      <c r="A62" s="21"/>
      <c r="B62" s="103"/>
      <c r="C62" s="95" t="s">
        <v>79</v>
      </c>
      <c r="D62" s="174"/>
      <c r="E62" s="174"/>
      <c r="F62" s="174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5"/>
      <c r="Y62" s="97"/>
      <c r="Z62" s="21"/>
      <c r="AA62" s="21"/>
      <c r="AB62" s="21"/>
    </row>
    <row r="63" spans="1:28" s="18" customFormat="1" x14ac:dyDescent="0.25">
      <c r="A63" s="21"/>
      <c r="B63" s="103"/>
      <c r="C63" s="95" t="s">
        <v>80</v>
      </c>
      <c r="D63" s="174"/>
      <c r="E63" s="174"/>
      <c r="F63" s="174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75"/>
      <c r="Y63" s="97"/>
      <c r="Z63" s="21"/>
      <c r="AA63" s="21"/>
      <c r="AB63" s="21"/>
    </row>
    <row r="64" spans="1:28" s="18" customFormat="1" x14ac:dyDescent="0.25">
      <c r="A64" s="21"/>
      <c r="B64" s="108" t="s">
        <v>84</v>
      </c>
      <c r="C64" s="109"/>
      <c r="D64" s="109"/>
      <c r="E64" s="109"/>
      <c r="F64" s="109"/>
      <c r="G64" s="109"/>
      <c r="H64" s="109"/>
      <c r="I64" s="109"/>
      <c r="J64" s="109"/>
      <c r="K64" s="109"/>
      <c r="L64" s="109"/>
      <c r="M64" s="109"/>
      <c r="N64" s="109"/>
      <c r="O64" s="109"/>
      <c r="P64" s="109"/>
      <c r="Q64" s="109"/>
      <c r="R64" s="109"/>
      <c r="S64" s="109"/>
      <c r="T64" s="109"/>
      <c r="U64" s="109"/>
      <c r="V64" s="109"/>
      <c r="W64" s="109"/>
      <c r="X64" s="110"/>
      <c r="Y64" s="97"/>
      <c r="Z64" s="21"/>
      <c r="AA64" s="21"/>
      <c r="AB64" s="21"/>
    </row>
    <row r="65" spans="1:28" s="18" customFormat="1" x14ac:dyDescent="0.25">
      <c r="A65" s="21"/>
      <c r="B65" s="103"/>
      <c r="C65" s="95" t="s">
        <v>59</v>
      </c>
      <c r="D65" s="174"/>
      <c r="E65" s="174"/>
      <c r="F65" s="174"/>
      <c r="G65" s="174"/>
      <c r="H65" s="174"/>
      <c r="I65" s="174"/>
      <c r="J65" s="174"/>
      <c r="K65" s="174"/>
      <c r="L65" s="174"/>
      <c r="M65" s="174"/>
      <c r="N65" s="174"/>
      <c r="O65" s="174"/>
      <c r="P65" s="174"/>
      <c r="Q65" s="174"/>
      <c r="R65" s="174"/>
      <c r="S65" s="174"/>
      <c r="T65" s="174"/>
      <c r="U65" s="174"/>
      <c r="V65" s="174"/>
      <c r="W65" s="174"/>
      <c r="X65" s="175"/>
      <c r="Y65" s="97"/>
      <c r="Z65" s="21"/>
      <c r="AA65" s="21"/>
      <c r="AB65" s="21"/>
    </row>
    <row r="66" spans="1:28" s="18" customFormat="1" x14ac:dyDescent="0.25">
      <c r="A66" s="21"/>
      <c r="B66" s="103"/>
      <c r="C66" s="95" t="s">
        <v>60</v>
      </c>
      <c r="D66" s="174"/>
      <c r="E66" s="174"/>
      <c r="F66" s="174"/>
      <c r="G66" s="174"/>
      <c r="H66" s="174"/>
      <c r="I66" s="174"/>
      <c r="J66" s="174"/>
      <c r="K66" s="174"/>
      <c r="L66" s="174"/>
      <c r="M66" s="174"/>
      <c r="N66" s="174"/>
      <c r="O66" s="174"/>
      <c r="P66" s="174"/>
      <c r="Q66" s="174"/>
      <c r="R66" s="174"/>
      <c r="S66" s="174"/>
      <c r="T66" s="174"/>
      <c r="U66" s="174"/>
      <c r="V66" s="174"/>
      <c r="W66" s="174"/>
      <c r="X66" s="175"/>
      <c r="Y66" s="97"/>
      <c r="Z66" s="21"/>
      <c r="AA66" s="21"/>
      <c r="AB66" s="21"/>
    </row>
    <row r="67" spans="1:28" s="18" customFormat="1" x14ac:dyDescent="0.25">
      <c r="A67" s="21"/>
      <c r="B67" s="103"/>
      <c r="C67" s="95" t="s">
        <v>79</v>
      </c>
      <c r="D67" s="174"/>
      <c r="E67" s="174"/>
      <c r="F67" s="174"/>
      <c r="G67" s="174"/>
      <c r="H67" s="174"/>
      <c r="I67" s="174"/>
      <c r="J67" s="174"/>
      <c r="K67" s="174"/>
      <c r="L67" s="174"/>
      <c r="M67" s="174"/>
      <c r="N67" s="174"/>
      <c r="O67" s="174"/>
      <c r="P67" s="174"/>
      <c r="Q67" s="174"/>
      <c r="R67" s="174"/>
      <c r="S67" s="174"/>
      <c r="T67" s="174"/>
      <c r="U67" s="174"/>
      <c r="V67" s="174"/>
      <c r="W67" s="174"/>
      <c r="X67" s="175"/>
      <c r="Y67" s="97"/>
      <c r="Z67" s="21"/>
      <c r="AA67" s="21"/>
      <c r="AB67" s="21"/>
    </row>
    <row r="68" spans="1:28" s="18" customFormat="1" x14ac:dyDescent="0.25">
      <c r="A68" s="21"/>
      <c r="B68" s="103"/>
      <c r="C68" s="95" t="s">
        <v>80</v>
      </c>
      <c r="D68" s="174"/>
      <c r="E68" s="174"/>
      <c r="F68" s="174"/>
      <c r="G68" s="174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4"/>
      <c r="S68" s="174"/>
      <c r="T68" s="174"/>
      <c r="U68" s="174"/>
      <c r="V68" s="174"/>
      <c r="W68" s="174"/>
      <c r="X68" s="175"/>
      <c r="Y68" s="97"/>
      <c r="Z68" s="21"/>
      <c r="AA68" s="21"/>
      <c r="AB68" s="21"/>
    </row>
    <row r="69" spans="1:28" ht="15.75" thickBot="1" x14ac:dyDescent="0.3">
      <c r="A69" s="21"/>
      <c r="B69" s="104" t="s">
        <v>1</v>
      </c>
      <c r="C69" s="101"/>
      <c r="D69" s="101">
        <v>35398</v>
      </c>
      <c r="E69" s="101">
        <v>17886</v>
      </c>
      <c r="F69" s="101">
        <v>10050</v>
      </c>
      <c r="G69" s="101">
        <v>8370</v>
      </c>
      <c r="H69" s="101">
        <v>7072</v>
      </c>
      <c r="I69" s="101">
        <v>6315</v>
      </c>
      <c r="J69" s="101">
        <v>5037</v>
      </c>
      <c r="K69" s="101">
        <v>4749</v>
      </c>
      <c r="L69" s="101">
        <v>4680</v>
      </c>
      <c r="M69" s="101">
        <v>3662</v>
      </c>
      <c r="N69" s="101">
        <v>3023</v>
      </c>
      <c r="O69" s="101">
        <v>2882</v>
      </c>
      <c r="P69" s="101">
        <v>2431</v>
      </c>
      <c r="Q69" s="101">
        <v>2065</v>
      </c>
      <c r="R69" s="101">
        <v>1810</v>
      </c>
      <c r="S69" s="101">
        <v>1684</v>
      </c>
      <c r="T69" s="101">
        <v>1586</v>
      </c>
      <c r="U69" s="101">
        <v>962</v>
      </c>
      <c r="V69" s="101">
        <v>684</v>
      </c>
      <c r="W69" s="101">
        <v>489</v>
      </c>
      <c r="X69" s="102">
        <f>Y69-SUM(D69:W69)</f>
        <v>11236</v>
      </c>
      <c r="Y69" s="46">
        <v>132071</v>
      </c>
      <c r="Z69" s="21"/>
      <c r="AA69" s="21"/>
      <c r="AB69" s="21"/>
    </row>
    <row r="70" spans="1:28" x14ac:dyDescent="0.25">
      <c r="A70" s="21"/>
      <c r="B70" s="105"/>
      <c r="C70" s="105"/>
      <c r="D70" s="105"/>
      <c r="E70" s="105"/>
      <c r="F70" s="105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5"/>
      <c r="Z70" s="21"/>
      <c r="AA70" s="21"/>
      <c r="AB70" s="21"/>
    </row>
    <row r="71" spans="1:28" x14ac:dyDescent="0.25">
      <c r="A71" s="21"/>
      <c r="B71" s="105"/>
      <c r="C71" s="105"/>
      <c r="D71" s="105"/>
      <c r="E71" s="105"/>
      <c r="F71" s="105"/>
      <c r="G71" s="105"/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5"/>
      <c r="Z71" s="21"/>
      <c r="AA71" s="21"/>
      <c r="AB71" s="21"/>
    </row>
    <row r="72" spans="1:28" ht="15.75" thickBot="1" x14ac:dyDescent="0.3">
      <c r="A72" s="21"/>
      <c r="B72" s="105"/>
      <c r="C72" s="105"/>
      <c r="D72" s="105"/>
      <c r="E72" s="105"/>
      <c r="F72" s="105"/>
      <c r="G72" s="105"/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5"/>
      <c r="Z72" s="21"/>
      <c r="AA72" s="21"/>
      <c r="AB72" s="21"/>
    </row>
    <row r="73" spans="1:28" ht="15.75" thickBot="1" x14ac:dyDescent="0.3">
      <c r="A73" s="21"/>
      <c r="B73" s="208" t="s">
        <v>103</v>
      </c>
      <c r="C73" s="209"/>
      <c r="D73" s="209"/>
      <c r="E73" s="209"/>
      <c r="F73" s="209"/>
      <c r="G73" s="209"/>
      <c r="H73" s="209"/>
      <c r="I73" s="209"/>
      <c r="J73" s="209"/>
      <c r="K73" s="209"/>
      <c r="L73" s="209"/>
      <c r="M73" s="209"/>
      <c r="N73" s="209"/>
      <c r="O73" s="209"/>
      <c r="P73" s="209"/>
      <c r="Q73" s="209"/>
      <c r="R73" s="209"/>
      <c r="S73" s="209"/>
      <c r="T73" s="209"/>
      <c r="U73" s="209"/>
      <c r="V73" s="209"/>
      <c r="W73" s="209"/>
      <c r="X73" s="209"/>
      <c r="Y73" s="210"/>
      <c r="Z73" s="21"/>
      <c r="AA73" s="21"/>
      <c r="AB73" s="21"/>
    </row>
    <row r="74" spans="1:28" x14ac:dyDescent="0.25">
      <c r="A74" s="21"/>
      <c r="B74" s="98"/>
      <c r="C74" s="99"/>
      <c r="D74" s="106" t="s">
        <v>78</v>
      </c>
      <c r="E74" s="106" t="s">
        <v>31</v>
      </c>
      <c r="F74" s="106" t="s">
        <v>38</v>
      </c>
      <c r="G74" s="106" t="s">
        <v>32</v>
      </c>
      <c r="H74" s="106" t="s">
        <v>36</v>
      </c>
      <c r="I74" s="106" t="s">
        <v>85</v>
      </c>
      <c r="J74" s="106" t="s">
        <v>33</v>
      </c>
      <c r="K74" s="106" t="s">
        <v>39</v>
      </c>
      <c r="L74" s="106" t="s">
        <v>37</v>
      </c>
      <c r="M74" s="106" t="s">
        <v>47</v>
      </c>
      <c r="N74" s="106" t="s">
        <v>44</v>
      </c>
      <c r="O74" s="106" t="s">
        <v>34</v>
      </c>
      <c r="P74" s="106" t="s">
        <v>41</v>
      </c>
      <c r="Q74" s="106" t="s">
        <v>40</v>
      </c>
      <c r="R74" s="106" t="s">
        <v>49</v>
      </c>
      <c r="S74" s="106" t="s">
        <v>42</v>
      </c>
      <c r="T74" s="106" t="s">
        <v>46</v>
      </c>
      <c r="U74" s="106" t="s">
        <v>53</v>
      </c>
      <c r="V74" s="106" t="s">
        <v>48</v>
      </c>
      <c r="W74" s="106" t="s">
        <v>43</v>
      </c>
      <c r="X74" s="107" t="s">
        <v>51</v>
      </c>
      <c r="Y74" s="100" t="s">
        <v>74</v>
      </c>
      <c r="Z74" s="21"/>
      <c r="AA74" s="21"/>
      <c r="AB74" s="21"/>
    </row>
    <row r="75" spans="1:28" x14ac:dyDescent="0.25">
      <c r="A75" s="21"/>
      <c r="B75" s="108" t="s">
        <v>66</v>
      </c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10"/>
      <c r="Y75" s="97"/>
      <c r="Z75" s="21"/>
      <c r="AA75" s="21"/>
      <c r="AB75" s="21"/>
    </row>
    <row r="76" spans="1:28" x14ac:dyDescent="0.25">
      <c r="A76" s="21"/>
      <c r="B76" s="103"/>
      <c r="C76" s="95" t="s">
        <v>59</v>
      </c>
      <c r="D76" s="95">
        <v>144</v>
      </c>
      <c r="E76" s="95">
        <v>30</v>
      </c>
      <c r="F76" s="95">
        <v>277</v>
      </c>
      <c r="G76" s="95">
        <v>56</v>
      </c>
      <c r="H76" s="95">
        <v>334</v>
      </c>
      <c r="I76" s="95">
        <v>20</v>
      </c>
      <c r="J76" s="95">
        <v>37</v>
      </c>
      <c r="K76" s="95">
        <v>295</v>
      </c>
      <c r="L76" s="95">
        <v>17</v>
      </c>
      <c r="M76" s="95">
        <v>92</v>
      </c>
      <c r="N76" s="95">
        <v>275</v>
      </c>
      <c r="O76" s="95">
        <v>9</v>
      </c>
      <c r="P76" s="95">
        <v>37</v>
      </c>
      <c r="Q76" s="95">
        <v>6</v>
      </c>
      <c r="R76" s="95">
        <v>36</v>
      </c>
      <c r="S76" s="95">
        <v>14</v>
      </c>
      <c r="T76" s="95">
        <v>23</v>
      </c>
      <c r="U76" s="95">
        <v>2</v>
      </c>
      <c r="V76" s="95">
        <v>1</v>
      </c>
      <c r="W76" s="95">
        <v>0</v>
      </c>
      <c r="X76" s="96">
        <f>Y76-SUM(D76:W76)</f>
        <v>33</v>
      </c>
      <c r="Y76" s="97">
        <v>1738</v>
      </c>
      <c r="Z76" s="21"/>
      <c r="AA76" s="21"/>
      <c r="AB76" s="21"/>
    </row>
    <row r="77" spans="1:28" x14ac:dyDescent="0.25">
      <c r="A77" s="21"/>
      <c r="B77" s="103"/>
      <c r="C77" s="95" t="s">
        <v>60</v>
      </c>
      <c r="D77" s="95">
        <v>45</v>
      </c>
      <c r="E77" s="95">
        <v>4</v>
      </c>
      <c r="F77" s="95">
        <v>0</v>
      </c>
      <c r="G77" s="95">
        <v>8</v>
      </c>
      <c r="H77" s="95">
        <v>0</v>
      </c>
      <c r="I77" s="95">
        <v>15</v>
      </c>
      <c r="J77" s="95">
        <v>19</v>
      </c>
      <c r="K77" s="95">
        <v>0</v>
      </c>
      <c r="L77" s="95">
        <v>0</v>
      </c>
      <c r="M77" s="95">
        <v>0</v>
      </c>
      <c r="N77" s="95">
        <v>0</v>
      </c>
      <c r="O77" s="95">
        <v>0</v>
      </c>
      <c r="P77" s="95">
        <v>0</v>
      </c>
      <c r="Q77" s="95">
        <v>0</v>
      </c>
      <c r="R77" s="95">
        <v>0</v>
      </c>
      <c r="S77" s="95">
        <v>0</v>
      </c>
      <c r="T77" s="95">
        <v>0</v>
      </c>
      <c r="U77" s="95">
        <v>0</v>
      </c>
      <c r="V77" s="95">
        <v>0</v>
      </c>
      <c r="W77" s="95">
        <v>0</v>
      </c>
      <c r="X77" s="96">
        <f>Y77-SUM(D77:W77)</f>
        <v>0</v>
      </c>
      <c r="Y77" s="97">
        <v>91</v>
      </c>
      <c r="Z77" s="21"/>
      <c r="AA77" s="21"/>
      <c r="AB77" s="21"/>
    </row>
    <row r="78" spans="1:28" x14ac:dyDescent="0.25">
      <c r="A78" s="21"/>
      <c r="B78" s="103"/>
      <c r="C78" s="95" t="s">
        <v>79</v>
      </c>
      <c r="D78" s="95">
        <v>71</v>
      </c>
      <c r="E78" s="95">
        <v>0</v>
      </c>
      <c r="F78" s="95">
        <v>0</v>
      </c>
      <c r="G78" s="95">
        <v>0</v>
      </c>
      <c r="H78" s="95">
        <v>0</v>
      </c>
      <c r="I78" s="95">
        <v>6</v>
      </c>
      <c r="J78" s="95">
        <v>0</v>
      </c>
      <c r="K78" s="95">
        <v>1</v>
      </c>
      <c r="L78" s="95">
        <v>0</v>
      </c>
      <c r="M78" s="95">
        <v>0</v>
      </c>
      <c r="N78" s="95">
        <v>0</v>
      </c>
      <c r="O78" s="95">
        <v>0</v>
      </c>
      <c r="P78" s="95">
        <v>0</v>
      </c>
      <c r="Q78" s="95">
        <v>0</v>
      </c>
      <c r="R78" s="95">
        <v>2</v>
      </c>
      <c r="S78" s="95">
        <v>0</v>
      </c>
      <c r="T78" s="95">
        <v>0</v>
      </c>
      <c r="U78" s="95">
        <v>0</v>
      </c>
      <c r="V78" s="95">
        <v>0</v>
      </c>
      <c r="W78" s="95">
        <v>0</v>
      </c>
      <c r="X78" s="96">
        <f>Y78-SUM(D78:W78)</f>
        <v>0</v>
      </c>
      <c r="Y78" s="97">
        <v>80</v>
      </c>
      <c r="Z78" s="21"/>
      <c r="AA78" s="21"/>
      <c r="AB78" s="21"/>
    </row>
    <row r="79" spans="1:28" x14ac:dyDescent="0.25">
      <c r="A79" s="21"/>
      <c r="B79" s="103"/>
      <c r="C79" s="95" t="s">
        <v>80</v>
      </c>
      <c r="D79" s="95">
        <v>30</v>
      </c>
      <c r="E79" s="95">
        <v>6</v>
      </c>
      <c r="F79" s="95">
        <v>9</v>
      </c>
      <c r="G79" s="95">
        <v>0</v>
      </c>
      <c r="H79" s="95">
        <v>36</v>
      </c>
      <c r="I79" s="95">
        <v>12</v>
      </c>
      <c r="J79" s="95">
        <v>66</v>
      </c>
      <c r="K79" s="95">
        <v>6</v>
      </c>
      <c r="L79" s="95">
        <v>4</v>
      </c>
      <c r="M79" s="95">
        <v>86</v>
      </c>
      <c r="N79" s="95">
        <v>0</v>
      </c>
      <c r="O79" s="95">
        <v>0</v>
      </c>
      <c r="P79" s="95">
        <v>0</v>
      </c>
      <c r="Q79" s="95">
        <v>2</v>
      </c>
      <c r="R79" s="95">
        <v>0</v>
      </c>
      <c r="S79" s="95">
        <v>1</v>
      </c>
      <c r="T79" s="95">
        <v>1</v>
      </c>
      <c r="U79" s="95">
        <v>0</v>
      </c>
      <c r="V79" s="95">
        <v>0</v>
      </c>
      <c r="W79" s="95">
        <v>0</v>
      </c>
      <c r="X79" s="96">
        <f>Y79-SUM(D79:W79)</f>
        <v>3</v>
      </c>
      <c r="Y79" s="97">
        <v>262</v>
      </c>
      <c r="Z79" s="21"/>
      <c r="AA79" s="21"/>
      <c r="AB79" s="21"/>
    </row>
    <row r="80" spans="1:28" x14ac:dyDescent="0.25">
      <c r="A80" s="21"/>
      <c r="B80" s="108" t="s">
        <v>67</v>
      </c>
      <c r="C80" s="109"/>
      <c r="D80" s="109"/>
      <c r="E80" s="109"/>
      <c r="F80" s="109"/>
      <c r="G80" s="109"/>
      <c r="H80" s="109"/>
      <c r="I80" s="109"/>
      <c r="J80" s="109"/>
      <c r="K80" s="109"/>
      <c r="L80" s="109"/>
      <c r="M80" s="109"/>
      <c r="N80" s="109"/>
      <c r="O80" s="109"/>
      <c r="P80" s="109"/>
      <c r="Q80" s="109"/>
      <c r="R80" s="109"/>
      <c r="S80" s="109"/>
      <c r="T80" s="109"/>
      <c r="U80" s="109"/>
      <c r="V80" s="109"/>
      <c r="W80" s="109"/>
      <c r="X80" s="110"/>
      <c r="Y80" s="97"/>
      <c r="Z80" s="21"/>
      <c r="AA80" s="21"/>
      <c r="AB80" s="21"/>
    </row>
    <row r="81" spans="1:28" x14ac:dyDescent="0.25">
      <c r="A81" s="21"/>
      <c r="B81" s="103"/>
      <c r="C81" s="95" t="s">
        <v>59</v>
      </c>
      <c r="D81" s="95">
        <v>150</v>
      </c>
      <c r="E81" s="95">
        <v>286</v>
      </c>
      <c r="F81" s="95">
        <v>797</v>
      </c>
      <c r="G81" s="95">
        <v>83</v>
      </c>
      <c r="H81" s="95">
        <v>404</v>
      </c>
      <c r="I81" s="95">
        <v>17</v>
      </c>
      <c r="J81" s="95">
        <v>202</v>
      </c>
      <c r="K81" s="95">
        <v>291</v>
      </c>
      <c r="L81" s="95">
        <v>15</v>
      </c>
      <c r="M81" s="95">
        <v>1</v>
      </c>
      <c r="N81" s="95">
        <v>103</v>
      </c>
      <c r="O81" s="95">
        <v>12</v>
      </c>
      <c r="P81" s="95">
        <v>45</v>
      </c>
      <c r="Q81" s="95">
        <v>18</v>
      </c>
      <c r="R81" s="95">
        <v>36</v>
      </c>
      <c r="S81" s="95">
        <v>31</v>
      </c>
      <c r="T81" s="95">
        <v>57</v>
      </c>
      <c r="U81" s="95">
        <v>10</v>
      </c>
      <c r="V81" s="95">
        <v>1</v>
      </c>
      <c r="W81" s="95">
        <v>12</v>
      </c>
      <c r="X81" s="96">
        <f>Y81-SUM(D81:W81)</f>
        <v>78</v>
      </c>
      <c r="Y81" s="97">
        <v>2649</v>
      </c>
      <c r="Z81" s="21"/>
      <c r="AA81" s="21"/>
      <c r="AB81" s="21"/>
    </row>
    <row r="82" spans="1:28" x14ac:dyDescent="0.25">
      <c r="A82" s="21"/>
      <c r="B82" s="103"/>
      <c r="C82" s="95" t="s">
        <v>60</v>
      </c>
      <c r="D82" s="95">
        <v>32</v>
      </c>
      <c r="E82" s="95">
        <v>50</v>
      </c>
      <c r="F82" s="95">
        <v>0</v>
      </c>
      <c r="G82" s="95">
        <v>7</v>
      </c>
      <c r="H82" s="95">
        <v>2</v>
      </c>
      <c r="I82" s="95">
        <v>5</v>
      </c>
      <c r="J82" s="95">
        <v>61</v>
      </c>
      <c r="K82" s="95">
        <v>0</v>
      </c>
      <c r="L82" s="95">
        <v>0</v>
      </c>
      <c r="M82" s="95">
        <v>0</v>
      </c>
      <c r="N82" s="95">
        <v>0</v>
      </c>
      <c r="O82" s="95">
        <v>0</v>
      </c>
      <c r="P82" s="95">
        <v>0</v>
      </c>
      <c r="Q82" s="95">
        <v>0</v>
      </c>
      <c r="R82" s="95">
        <v>2</v>
      </c>
      <c r="S82" s="95">
        <v>0</v>
      </c>
      <c r="T82" s="95">
        <v>0</v>
      </c>
      <c r="U82" s="95">
        <v>7</v>
      </c>
      <c r="V82" s="95">
        <v>0</v>
      </c>
      <c r="W82" s="95">
        <v>0</v>
      </c>
      <c r="X82" s="96">
        <f>Y82-SUM(D82:W82)</f>
        <v>2</v>
      </c>
      <c r="Y82" s="97">
        <v>168</v>
      </c>
      <c r="Z82" s="21"/>
      <c r="AA82" s="21"/>
      <c r="AB82" s="21"/>
    </row>
    <row r="83" spans="1:28" x14ac:dyDescent="0.25">
      <c r="A83" s="21"/>
      <c r="B83" s="103"/>
      <c r="C83" s="95" t="s">
        <v>79</v>
      </c>
      <c r="D83" s="95">
        <v>21</v>
      </c>
      <c r="E83" s="95">
        <v>34</v>
      </c>
      <c r="F83" s="95">
        <v>1</v>
      </c>
      <c r="G83" s="95">
        <v>0</v>
      </c>
      <c r="H83" s="95">
        <v>0</v>
      </c>
      <c r="I83" s="95">
        <v>0</v>
      </c>
      <c r="J83" s="95">
        <v>1</v>
      </c>
      <c r="K83" s="95">
        <v>0</v>
      </c>
      <c r="L83" s="95">
        <v>0</v>
      </c>
      <c r="M83" s="95">
        <v>0</v>
      </c>
      <c r="N83" s="95">
        <v>0</v>
      </c>
      <c r="O83" s="95">
        <v>0</v>
      </c>
      <c r="P83" s="95">
        <v>0</v>
      </c>
      <c r="Q83" s="95">
        <v>0</v>
      </c>
      <c r="R83" s="95">
        <v>0</v>
      </c>
      <c r="S83" s="95">
        <v>0</v>
      </c>
      <c r="T83" s="95">
        <v>0</v>
      </c>
      <c r="U83" s="95">
        <v>3</v>
      </c>
      <c r="V83" s="95">
        <v>0</v>
      </c>
      <c r="W83" s="95">
        <v>0</v>
      </c>
      <c r="X83" s="96">
        <f>Y83-SUM(D83:W83)</f>
        <v>0</v>
      </c>
      <c r="Y83" s="97">
        <v>60</v>
      </c>
      <c r="Z83" s="21"/>
      <c r="AA83" s="21"/>
      <c r="AB83" s="21"/>
    </row>
    <row r="84" spans="1:28" x14ac:dyDescent="0.25">
      <c r="A84" s="21"/>
      <c r="B84" s="103"/>
      <c r="C84" s="95" t="s">
        <v>80</v>
      </c>
      <c r="D84" s="95">
        <v>50</v>
      </c>
      <c r="E84" s="95">
        <v>40</v>
      </c>
      <c r="F84" s="95">
        <v>38</v>
      </c>
      <c r="G84" s="95">
        <v>6</v>
      </c>
      <c r="H84" s="95">
        <v>107</v>
      </c>
      <c r="I84" s="95">
        <v>10</v>
      </c>
      <c r="J84" s="95">
        <v>150</v>
      </c>
      <c r="K84" s="95">
        <v>33</v>
      </c>
      <c r="L84" s="95">
        <v>3</v>
      </c>
      <c r="M84" s="95">
        <v>0</v>
      </c>
      <c r="N84" s="95">
        <v>1</v>
      </c>
      <c r="O84" s="95">
        <v>0</v>
      </c>
      <c r="P84" s="95">
        <v>0</v>
      </c>
      <c r="Q84" s="95">
        <v>1</v>
      </c>
      <c r="R84" s="95">
        <v>0</v>
      </c>
      <c r="S84" s="95">
        <v>2</v>
      </c>
      <c r="T84" s="95">
        <v>6</v>
      </c>
      <c r="U84" s="95">
        <v>0</v>
      </c>
      <c r="V84" s="95">
        <v>0</v>
      </c>
      <c r="W84" s="95">
        <v>0</v>
      </c>
      <c r="X84" s="96">
        <f>Y84-SUM(D84:W84)</f>
        <v>11</v>
      </c>
      <c r="Y84" s="97">
        <v>458</v>
      </c>
      <c r="Z84" s="21"/>
      <c r="AA84" s="21"/>
      <c r="AB84" s="21"/>
    </row>
    <row r="85" spans="1:28" x14ac:dyDescent="0.25">
      <c r="A85" s="21"/>
      <c r="B85" s="108" t="s">
        <v>68</v>
      </c>
      <c r="C85" s="109"/>
      <c r="D85" s="109"/>
      <c r="E85" s="109"/>
      <c r="F85" s="109"/>
      <c r="G85" s="109"/>
      <c r="H85" s="109"/>
      <c r="I85" s="109"/>
      <c r="J85" s="109"/>
      <c r="K85" s="109"/>
      <c r="L85" s="109"/>
      <c r="M85" s="109"/>
      <c r="N85" s="109"/>
      <c r="O85" s="109"/>
      <c r="P85" s="109"/>
      <c r="Q85" s="109"/>
      <c r="R85" s="109"/>
      <c r="S85" s="109"/>
      <c r="T85" s="109"/>
      <c r="U85" s="109"/>
      <c r="V85" s="109"/>
      <c r="W85" s="109"/>
      <c r="X85" s="110"/>
      <c r="Y85" s="97"/>
      <c r="Z85" s="21"/>
      <c r="AA85" s="21"/>
      <c r="AB85" s="21"/>
    </row>
    <row r="86" spans="1:28" x14ac:dyDescent="0.25">
      <c r="A86" s="21"/>
      <c r="B86" s="103"/>
      <c r="C86" s="95" t="s">
        <v>59</v>
      </c>
      <c r="D86" s="95">
        <v>441</v>
      </c>
      <c r="E86" s="95">
        <v>750</v>
      </c>
      <c r="F86" s="95">
        <v>604</v>
      </c>
      <c r="G86" s="95">
        <v>294</v>
      </c>
      <c r="H86" s="95">
        <v>309</v>
      </c>
      <c r="I86" s="95">
        <v>32</v>
      </c>
      <c r="J86" s="95">
        <v>95</v>
      </c>
      <c r="K86" s="95">
        <v>143</v>
      </c>
      <c r="L86" s="95">
        <v>23</v>
      </c>
      <c r="M86" s="95">
        <v>66</v>
      </c>
      <c r="N86" s="95">
        <v>186</v>
      </c>
      <c r="O86" s="95">
        <v>35</v>
      </c>
      <c r="P86" s="95">
        <v>63</v>
      </c>
      <c r="Q86" s="95">
        <v>73</v>
      </c>
      <c r="R86" s="95">
        <v>32</v>
      </c>
      <c r="S86" s="95">
        <v>44</v>
      </c>
      <c r="T86" s="95">
        <v>68</v>
      </c>
      <c r="U86" s="95">
        <v>16</v>
      </c>
      <c r="V86" s="95">
        <v>0</v>
      </c>
      <c r="W86" s="95">
        <v>4</v>
      </c>
      <c r="X86" s="96">
        <f>Y86-SUM(D86:W86)</f>
        <v>1115</v>
      </c>
      <c r="Y86" s="97">
        <v>4393</v>
      </c>
      <c r="Z86" s="21"/>
      <c r="AA86" s="21"/>
      <c r="AB86" s="21"/>
    </row>
    <row r="87" spans="1:28" x14ac:dyDescent="0.25">
      <c r="A87" s="21"/>
      <c r="B87" s="103"/>
      <c r="C87" s="95" t="s">
        <v>60</v>
      </c>
      <c r="D87" s="95">
        <v>112</v>
      </c>
      <c r="E87" s="95">
        <v>160</v>
      </c>
      <c r="F87" s="95">
        <v>0</v>
      </c>
      <c r="G87" s="95">
        <v>26</v>
      </c>
      <c r="H87" s="95">
        <v>0</v>
      </c>
      <c r="I87" s="95">
        <v>5</v>
      </c>
      <c r="J87" s="95">
        <v>49</v>
      </c>
      <c r="K87" s="95">
        <v>0</v>
      </c>
      <c r="L87" s="95">
        <v>0</v>
      </c>
      <c r="M87" s="95">
        <v>0</v>
      </c>
      <c r="N87" s="95">
        <v>0</v>
      </c>
      <c r="O87" s="95">
        <v>0</v>
      </c>
      <c r="P87" s="95">
        <v>0</v>
      </c>
      <c r="Q87" s="95">
        <v>0</v>
      </c>
      <c r="R87" s="95">
        <v>0</v>
      </c>
      <c r="S87" s="95">
        <v>0</v>
      </c>
      <c r="T87" s="95">
        <v>0</v>
      </c>
      <c r="U87" s="95">
        <v>7</v>
      </c>
      <c r="V87" s="95">
        <v>0</v>
      </c>
      <c r="W87" s="95">
        <v>0</v>
      </c>
      <c r="X87" s="96">
        <f>Y87-SUM(D87:W87)</f>
        <v>2</v>
      </c>
      <c r="Y87" s="97">
        <v>361</v>
      </c>
      <c r="Z87" s="21"/>
      <c r="AA87" s="21"/>
      <c r="AB87" s="21"/>
    </row>
    <row r="88" spans="1:28" x14ac:dyDescent="0.25">
      <c r="A88" s="21"/>
      <c r="B88" s="103"/>
      <c r="C88" s="95" t="s">
        <v>79</v>
      </c>
      <c r="D88" s="95">
        <v>184</v>
      </c>
      <c r="E88" s="95">
        <v>0</v>
      </c>
      <c r="F88" s="95">
        <v>1</v>
      </c>
      <c r="G88" s="95">
        <v>0</v>
      </c>
      <c r="H88" s="95">
        <v>0</v>
      </c>
      <c r="I88" s="95">
        <v>3</v>
      </c>
      <c r="J88" s="95">
        <v>5</v>
      </c>
      <c r="K88" s="95">
        <v>0</v>
      </c>
      <c r="L88" s="95">
        <v>0</v>
      </c>
      <c r="M88" s="95">
        <v>5</v>
      </c>
      <c r="N88" s="95">
        <v>0</v>
      </c>
      <c r="O88" s="95">
        <v>0</v>
      </c>
      <c r="P88" s="95">
        <v>0</v>
      </c>
      <c r="Q88" s="95">
        <v>0</v>
      </c>
      <c r="R88" s="95">
        <v>0</v>
      </c>
      <c r="S88" s="95">
        <v>0</v>
      </c>
      <c r="T88" s="95">
        <v>0</v>
      </c>
      <c r="U88" s="95">
        <v>1</v>
      </c>
      <c r="V88" s="95">
        <v>0</v>
      </c>
      <c r="W88" s="95">
        <v>0</v>
      </c>
      <c r="X88" s="96">
        <f>Y88-SUM(D88:W88)</f>
        <v>0</v>
      </c>
      <c r="Y88" s="97">
        <v>199</v>
      </c>
      <c r="Z88" s="21"/>
      <c r="AA88" s="21"/>
      <c r="AB88" s="21"/>
    </row>
    <row r="89" spans="1:28" x14ac:dyDescent="0.25">
      <c r="A89" s="21"/>
      <c r="B89" s="103"/>
      <c r="C89" s="95" t="s">
        <v>80</v>
      </c>
      <c r="D89" s="95">
        <v>40</v>
      </c>
      <c r="E89" s="95">
        <v>162</v>
      </c>
      <c r="F89" s="95">
        <v>26</v>
      </c>
      <c r="G89" s="95">
        <v>19</v>
      </c>
      <c r="H89" s="95">
        <v>47</v>
      </c>
      <c r="I89" s="95">
        <v>2</v>
      </c>
      <c r="J89" s="95">
        <v>97</v>
      </c>
      <c r="K89" s="95">
        <v>10</v>
      </c>
      <c r="L89" s="95">
        <v>0</v>
      </c>
      <c r="M89" s="95">
        <v>64</v>
      </c>
      <c r="N89" s="95">
        <v>1</v>
      </c>
      <c r="O89" s="95">
        <v>3</v>
      </c>
      <c r="P89" s="95">
        <v>0</v>
      </c>
      <c r="Q89" s="95">
        <v>7</v>
      </c>
      <c r="R89" s="95">
        <v>1</v>
      </c>
      <c r="S89" s="95">
        <v>2</v>
      </c>
      <c r="T89" s="95">
        <v>4</v>
      </c>
      <c r="U89" s="95">
        <v>17</v>
      </c>
      <c r="V89" s="95">
        <v>0</v>
      </c>
      <c r="W89" s="95">
        <v>0</v>
      </c>
      <c r="X89" s="96">
        <f>Y89-SUM(D89:W89)</f>
        <v>1</v>
      </c>
      <c r="Y89" s="97">
        <v>503</v>
      </c>
      <c r="Z89" s="21"/>
      <c r="AA89" s="21"/>
      <c r="AB89" s="21"/>
    </row>
    <row r="90" spans="1:28" x14ac:dyDescent="0.25">
      <c r="A90" s="21"/>
      <c r="B90" s="108" t="s">
        <v>69</v>
      </c>
      <c r="C90" s="109"/>
      <c r="D90" s="109"/>
      <c r="E90" s="109"/>
      <c r="F90" s="109"/>
      <c r="G90" s="109"/>
      <c r="H90" s="109"/>
      <c r="I90" s="109"/>
      <c r="J90" s="109"/>
      <c r="K90" s="109"/>
      <c r="L90" s="109"/>
      <c r="M90" s="109"/>
      <c r="N90" s="109"/>
      <c r="O90" s="109"/>
      <c r="P90" s="109"/>
      <c r="Q90" s="109"/>
      <c r="R90" s="109"/>
      <c r="S90" s="109"/>
      <c r="T90" s="109"/>
      <c r="U90" s="109"/>
      <c r="V90" s="109"/>
      <c r="W90" s="109"/>
      <c r="X90" s="110"/>
      <c r="Y90" s="97"/>
      <c r="Z90" s="21"/>
      <c r="AA90" s="21"/>
      <c r="AB90" s="21"/>
    </row>
    <row r="91" spans="1:28" x14ac:dyDescent="0.25">
      <c r="A91" s="21"/>
      <c r="B91" s="103"/>
      <c r="C91" s="95" t="s">
        <v>59</v>
      </c>
      <c r="D91" s="95">
        <v>1277</v>
      </c>
      <c r="E91" s="95">
        <v>4038</v>
      </c>
      <c r="F91" s="95">
        <v>540</v>
      </c>
      <c r="G91" s="95">
        <v>391</v>
      </c>
      <c r="H91" s="95">
        <v>200</v>
      </c>
      <c r="I91" s="95">
        <v>63</v>
      </c>
      <c r="J91" s="95">
        <v>153</v>
      </c>
      <c r="K91" s="95">
        <v>85</v>
      </c>
      <c r="L91" s="95">
        <v>49</v>
      </c>
      <c r="M91" s="95">
        <v>263</v>
      </c>
      <c r="N91" s="95">
        <v>201</v>
      </c>
      <c r="O91" s="95">
        <v>58</v>
      </c>
      <c r="P91" s="95">
        <v>193</v>
      </c>
      <c r="Q91" s="95">
        <v>54</v>
      </c>
      <c r="R91" s="95">
        <v>67</v>
      </c>
      <c r="S91" s="95">
        <v>59</v>
      </c>
      <c r="T91" s="95">
        <v>59</v>
      </c>
      <c r="U91" s="95">
        <v>49</v>
      </c>
      <c r="V91" s="95">
        <v>4</v>
      </c>
      <c r="W91" s="95">
        <v>37</v>
      </c>
      <c r="X91" s="96">
        <f>Y91-SUM(D91:W91)</f>
        <v>3964</v>
      </c>
      <c r="Y91" s="97">
        <v>11804</v>
      </c>
      <c r="Z91" s="21"/>
      <c r="AA91" s="21"/>
      <c r="AB91" s="21"/>
    </row>
    <row r="92" spans="1:28" x14ac:dyDescent="0.25">
      <c r="A92" s="21"/>
      <c r="B92" s="103"/>
      <c r="C92" s="95" t="s">
        <v>60</v>
      </c>
      <c r="D92" s="95">
        <v>422</v>
      </c>
      <c r="E92" s="95">
        <v>788</v>
      </c>
      <c r="F92" s="95">
        <v>0</v>
      </c>
      <c r="G92" s="95">
        <v>42</v>
      </c>
      <c r="H92" s="95">
        <v>0</v>
      </c>
      <c r="I92" s="95">
        <v>12</v>
      </c>
      <c r="J92" s="95">
        <v>19</v>
      </c>
      <c r="K92" s="95">
        <v>0</v>
      </c>
      <c r="L92" s="95">
        <v>0</v>
      </c>
      <c r="M92" s="95">
        <v>0</v>
      </c>
      <c r="N92" s="95">
        <v>3</v>
      </c>
      <c r="O92" s="95">
        <v>1</v>
      </c>
      <c r="P92" s="95">
        <v>2</v>
      </c>
      <c r="Q92" s="95">
        <v>0</v>
      </c>
      <c r="R92" s="95">
        <v>0</v>
      </c>
      <c r="S92" s="95">
        <v>0</v>
      </c>
      <c r="T92" s="95">
        <v>0</v>
      </c>
      <c r="U92" s="95">
        <v>14</v>
      </c>
      <c r="V92" s="95">
        <v>0</v>
      </c>
      <c r="W92" s="95">
        <v>9</v>
      </c>
      <c r="X92" s="96">
        <f>Y92-SUM(D92:W92)</f>
        <v>280</v>
      </c>
      <c r="Y92" s="97">
        <v>1592</v>
      </c>
      <c r="Z92" s="21"/>
      <c r="AA92" s="21"/>
      <c r="AB92" s="21"/>
    </row>
    <row r="93" spans="1:28" x14ac:dyDescent="0.25">
      <c r="A93" s="21"/>
      <c r="B93" s="103"/>
      <c r="C93" s="95" t="s">
        <v>79</v>
      </c>
      <c r="D93" s="95">
        <v>424</v>
      </c>
      <c r="E93" s="95">
        <v>111</v>
      </c>
      <c r="F93" s="95">
        <v>13</v>
      </c>
      <c r="G93" s="95">
        <v>3</v>
      </c>
      <c r="H93" s="95">
        <v>0</v>
      </c>
      <c r="I93" s="95">
        <v>2</v>
      </c>
      <c r="J93" s="95">
        <v>32</v>
      </c>
      <c r="K93" s="95">
        <v>0</v>
      </c>
      <c r="L93" s="95">
        <v>0</v>
      </c>
      <c r="M93" s="95">
        <v>0</v>
      </c>
      <c r="N93" s="95">
        <v>1</v>
      </c>
      <c r="O93" s="95">
        <v>0</v>
      </c>
      <c r="P93" s="95">
        <v>0</v>
      </c>
      <c r="Q93" s="95">
        <v>0</v>
      </c>
      <c r="R93" s="95">
        <v>0</v>
      </c>
      <c r="S93" s="95">
        <v>2</v>
      </c>
      <c r="T93" s="95">
        <v>0</v>
      </c>
      <c r="U93" s="95">
        <v>16</v>
      </c>
      <c r="V93" s="95">
        <v>0</v>
      </c>
      <c r="W93" s="95">
        <v>0</v>
      </c>
      <c r="X93" s="96">
        <f>Y93-SUM(D93:W93)</f>
        <v>161</v>
      </c>
      <c r="Y93" s="97">
        <v>765</v>
      </c>
      <c r="Z93" s="21"/>
      <c r="AA93" s="21"/>
      <c r="AB93" s="21"/>
    </row>
    <row r="94" spans="1:28" x14ac:dyDescent="0.25">
      <c r="A94" s="21"/>
      <c r="B94" s="103"/>
      <c r="C94" s="95" t="s">
        <v>80</v>
      </c>
      <c r="D94" s="95">
        <v>225</v>
      </c>
      <c r="E94" s="95">
        <v>774</v>
      </c>
      <c r="F94" s="95">
        <v>27</v>
      </c>
      <c r="G94" s="95">
        <v>39</v>
      </c>
      <c r="H94" s="95">
        <v>46</v>
      </c>
      <c r="I94" s="95">
        <v>13</v>
      </c>
      <c r="J94" s="95">
        <v>76</v>
      </c>
      <c r="K94" s="95">
        <v>6</v>
      </c>
      <c r="L94" s="95">
        <v>8</v>
      </c>
      <c r="M94" s="95">
        <v>151</v>
      </c>
      <c r="N94" s="95">
        <v>4</v>
      </c>
      <c r="O94" s="95">
        <v>11</v>
      </c>
      <c r="P94" s="95">
        <v>2</v>
      </c>
      <c r="Q94" s="95">
        <v>5</v>
      </c>
      <c r="R94" s="95">
        <v>2</v>
      </c>
      <c r="S94" s="95">
        <v>2</v>
      </c>
      <c r="T94" s="95">
        <v>2</v>
      </c>
      <c r="U94" s="95">
        <v>31</v>
      </c>
      <c r="V94" s="95">
        <v>0</v>
      </c>
      <c r="W94" s="95">
        <v>16</v>
      </c>
      <c r="X94" s="96">
        <f>Y94-SUM(D94:W94)</f>
        <v>81</v>
      </c>
      <c r="Y94" s="97">
        <v>1521</v>
      </c>
      <c r="Z94" s="21"/>
      <c r="AA94" s="21"/>
      <c r="AB94" s="21"/>
    </row>
    <row r="95" spans="1:28" x14ac:dyDescent="0.25">
      <c r="A95" s="21"/>
      <c r="B95" s="108" t="s">
        <v>14</v>
      </c>
      <c r="C95" s="109"/>
      <c r="D95" s="109"/>
      <c r="E95" s="109"/>
      <c r="F95" s="109"/>
      <c r="G95" s="109"/>
      <c r="H95" s="109"/>
      <c r="I95" s="109"/>
      <c r="J95" s="109"/>
      <c r="K95" s="109"/>
      <c r="L95" s="109"/>
      <c r="M95" s="109"/>
      <c r="N95" s="109"/>
      <c r="O95" s="109"/>
      <c r="P95" s="109"/>
      <c r="Q95" s="109"/>
      <c r="R95" s="109"/>
      <c r="S95" s="109"/>
      <c r="T95" s="109"/>
      <c r="U95" s="109"/>
      <c r="V95" s="109"/>
      <c r="W95" s="109"/>
      <c r="X95" s="110"/>
      <c r="Y95" s="97"/>
      <c r="Z95" s="21"/>
      <c r="AA95" s="21"/>
      <c r="AB95" s="21"/>
    </row>
    <row r="96" spans="1:28" x14ac:dyDescent="0.25">
      <c r="A96" s="21"/>
      <c r="B96" s="103"/>
      <c r="C96" s="95" t="s">
        <v>59</v>
      </c>
      <c r="D96" s="95">
        <v>1637</v>
      </c>
      <c r="E96" s="95">
        <v>4142</v>
      </c>
      <c r="F96" s="95">
        <v>1860</v>
      </c>
      <c r="G96" s="95">
        <v>993</v>
      </c>
      <c r="H96" s="95">
        <v>832</v>
      </c>
      <c r="I96" s="95">
        <v>149</v>
      </c>
      <c r="J96" s="95">
        <v>266</v>
      </c>
      <c r="K96" s="95">
        <v>511</v>
      </c>
      <c r="L96" s="95">
        <v>104</v>
      </c>
      <c r="M96" s="95">
        <v>132</v>
      </c>
      <c r="N96" s="95">
        <v>320</v>
      </c>
      <c r="O96" s="95">
        <v>207</v>
      </c>
      <c r="P96" s="95">
        <v>206</v>
      </c>
      <c r="Q96" s="95">
        <v>206</v>
      </c>
      <c r="R96" s="95">
        <v>140</v>
      </c>
      <c r="S96" s="95">
        <v>118</v>
      </c>
      <c r="T96" s="95">
        <v>149</v>
      </c>
      <c r="U96" s="95">
        <v>4</v>
      </c>
      <c r="V96" s="95">
        <v>1</v>
      </c>
      <c r="W96" s="95">
        <v>43</v>
      </c>
      <c r="X96" s="96">
        <f>Y96-SUM(D96:W96)</f>
        <v>-1954</v>
      </c>
      <c r="Y96" s="97">
        <v>10066</v>
      </c>
      <c r="Z96" s="21"/>
      <c r="AA96" s="21"/>
      <c r="AB96" s="21"/>
    </row>
    <row r="97" spans="1:28" x14ac:dyDescent="0.25">
      <c r="A97" s="21"/>
      <c r="B97" s="103"/>
      <c r="C97" s="95" t="s">
        <v>60</v>
      </c>
      <c r="D97" s="95">
        <v>454</v>
      </c>
      <c r="E97" s="95">
        <v>839</v>
      </c>
      <c r="F97" s="95">
        <v>6</v>
      </c>
      <c r="G97" s="95">
        <v>132</v>
      </c>
      <c r="H97" s="95">
        <v>1</v>
      </c>
      <c r="I97" s="95">
        <v>46</v>
      </c>
      <c r="J97" s="95">
        <v>107</v>
      </c>
      <c r="K97" s="95">
        <v>0</v>
      </c>
      <c r="L97" s="95">
        <v>0</v>
      </c>
      <c r="M97" s="95">
        <v>0</v>
      </c>
      <c r="N97" s="95">
        <v>1</v>
      </c>
      <c r="O97" s="95">
        <v>6</v>
      </c>
      <c r="P97" s="95">
        <v>9</v>
      </c>
      <c r="Q97" s="95">
        <v>4</v>
      </c>
      <c r="R97" s="95">
        <v>1</v>
      </c>
      <c r="S97" s="95">
        <v>0</v>
      </c>
      <c r="T97" s="95">
        <v>0</v>
      </c>
      <c r="U97" s="95">
        <v>0</v>
      </c>
      <c r="V97" s="95">
        <v>0</v>
      </c>
      <c r="W97" s="95">
        <v>26</v>
      </c>
      <c r="X97" s="96">
        <f>Y97-SUM(D97:W97)</f>
        <v>27</v>
      </c>
      <c r="Y97" s="97">
        <v>1659</v>
      </c>
      <c r="Z97" s="21"/>
      <c r="AA97" s="21"/>
      <c r="AB97" s="21"/>
    </row>
    <row r="98" spans="1:28" x14ac:dyDescent="0.25">
      <c r="A98" s="21"/>
      <c r="B98" s="103"/>
      <c r="C98" s="95" t="s">
        <v>79</v>
      </c>
      <c r="D98" s="95">
        <v>842</v>
      </c>
      <c r="E98" s="95">
        <v>61</v>
      </c>
      <c r="F98" s="95">
        <v>19</v>
      </c>
      <c r="G98" s="95">
        <v>9</v>
      </c>
      <c r="H98" s="95">
        <v>23</v>
      </c>
      <c r="I98" s="95">
        <v>30</v>
      </c>
      <c r="J98" s="95">
        <v>52</v>
      </c>
      <c r="K98" s="95">
        <v>13</v>
      </c>
      <c r="L98" s="95">
        <v>3</v>
      </c>
      <c r="M98" s="95">
        <v>0</v>
      </c>
      <c r="N98" s="95">
        <v>0</v>
      </c>
      <c r="O98" s="95">
        <v>0</v>
      </c>
      <c r="P98" s="95">
        <v>1</v>
      </c>
      <c r="Q98" s="95">
        <v>8</v>
      </c>
      <c r="R98" s="95">
        <v>0</v>
      </c>
      <c r="S98" s="95">
        <v>0</v>
      </c>
      <c r="T98" s="95">
        <v>4</v>
      </c>
      <c r="U98" s="95">
        <v>0</v>
      </c>
      <c r="V98" s="95">
        <v>1</v>
      </c>
      <c r="W98" s="95">
        <v>0</v>
      </c>
      <c r="X98" s="96">
        <f>Y98-SUM(D98:W98)</f>
        <v>-46</v>
      </c>
      <c r="Y98" s="97">
        <v>1020</v>
      </c>
      <c r="Z98" s="21"/>
      <c r="AA98" s="21"/>
      <c r="AB98" s="21"/>
    </row>
    <row r="99" spans="1:28" x14ac:dyDescent="0.25">
      <c r="A99" s="21"/>
      <c r="B99" s="103"/>
      <c r="C99" s="95" t="s">
        <v>80</v>
      </c>
      <c r="D99" s="95">
        <v>19</v>
      </c>
      <c r="E99" s="95">
        <v>727</v>
      </c>
      <c r="F99" s="95">
        <v>96</v>
      </c>
      <c r="G99" s="95">
        <v>62</v>
      </c>
      <c r="H99" s="95">
        <v>124</v>
      </c>
      <c r="I99" s="95">
        <v>41</v>
      </c>
      <c r="J99" s="95">
        <v>290</v>
      </c>
      <c r="K99" s="95">
        <v>44</v>
      </c>
      <c r="L99" s="95">
        <v>14</v>
      </c>
      <c r="M99" s="95">
        <v>215</v>
      </c>
      <c r="N99" s="95">
        <v>9</v>
      </c>
      <c r="O99" s="95">
        <v>21</v>
      </c>
      <c r="P99" s="95">
        <v>5</v>
      </c>
      <c r="Q99" s="95">
        <v>24</v>
      </c>
      <c r="R99" s="95">
        <v>4</v>
      </c>
      <c r="S99" s="95">
        <v>3</v>
      </c>
      <c r="T99" s="95">
        <v>11</v>
      </c>
      <c r="U99" s="95">
        <v>0</v>
      </c>
      <c r="V99" s="95">
        <v>0</v>
      </c>
      <c r="W99" s="95">
        <v>1</v>
      </c>
      <c r="X99" s="96">
        <f>Y99-SUM(D99:W99)</f>
        <v>144</v>
      </c>
      <c r="Y99" s="97">
        <v>1854</v>
      </c>
      <c r="Z99" s="21"/>
      <c r="AA99" s="21"/>
      <c r="AB99" s="21"/>
    </row>
    <row r="100" spans="1:28" x14ac:dyDescent="0.25">
      <c r="A100" s="21"/>
      <c r="B100" s="108" t="s">
        <v>70</v>
      </c>
      <c r="C100" s="109"/>
      <c r="D100" s="109"/>
      <c r="E100" s="109"/>
      <c r="F100" s="109"/>
      <c r="G100" s="109"/>
      <c r="H100" s="109"/>
      <c r="I100" s="109"/>
      <c r="J100" s="109"/>
      <c r="K100" s="109"/>
      <c r="L100" s="109"/>
      <c r="M100" s="109"/>
      <c r="N100" s="109"/>
      <c r="O100" s="109"/>
      <c r="P100" s="109"/>
      <c r="Q100" s="109"/>
      <c r="R100" s="109"/>
      <c r="S100" s="109"/>
      <c r="T100" s="109"/>
      <c r="U100" s="109"/>
      <c r="V100" s="109"/>
      <c r="W100" s="109"/>
      <c r="X100" s="110"/>
      <c r="Y100" s="97"/>
      <c r="Z100" s="21"/>
      <c r="AA100" s="21"/>
      <c r="AB100" s="21"/>
    </row>
    <row r="101" spans="1:28" x14ac:dyDescent="0.25">
      <c r="A101" s="21"/>
      <c r="B101" s="103"/>
      <c r="C101" s="95" t="s">
        <v>59</v>
      </c>
      <c r="D101" s="95">
        <v>2633</v>
      </c>
      <c r="E101" s="95">
        <v>4522</v>
      </c>
      <c r="F101" s="95">
        <v>1678</v>
      </c>
      <c r="G101" s="95">
        <v>929</v>
      </c>
      <c r="H101" s="95">
        <v>875</v>
      </c>
      <c r="I101" s="95">
        <v>303</v>
      </c>
      <c r="J101" s="95">
        <v>332</v>
      </c>
      <c r="K101" s="95">
        <v>377</v>
      </c>
      <c r="L101" s="95">
        <v>263</v>
      </c>
      <c r="M101" s="95">
        <v>117</v>
      </c>
      <c r="N101" s="95">
        <v>379</v>
      </c>
      <c r="O101" s="95">
        <v>311</v>
      </c>
      <c r="P101" s="95">
        <v>500</v>
      </c>
      <c r="Q101" s="95">
        <v>231</v>
      </c>
      <c r="R101" s="95">
        <v>117</v>
      </c>
      <c r="S101" s="95">
        <v>101</v>
      </c>
      <c r="T101" s="95">
        <v>119</v>
      </c>
      <c r="U101" s="95">
        <v>39</v>
      </c>
      <c r="V101" s="95">
        <v>9</v>
      </c>
      <c r="W101" s="95">
        <v>28</v>
      </c>
      <c r="X101" s="96">
        <f>Y101-SUM(D101:W101)</f>
        <v>2194</v>
      </c>
      <c r="Y101" s="97">
        <v>16057</v>
      </c>
      <c r="Z101" s="21"/>
      <c r="AA101" s="21"/>
      <c r="AB101" s="21"/>
    </row>
    <row r="102" spans="1:28" x14ac:dyDescent="0.25">
      <c r="A102" s="21"/>
      <c r="B102" s="103"/>
      <c r="C102" s="95" t="s">
        <v>60</v>
      </c>
      <c r="D102" s="95">
        <v>966</v>
      </c>
      <c r="E102" s="95">
        <v>1041</v>
      </c>
      <c r="F102" s="95">
        <v>3</v>
      </c>
      <c r="G102" s="95">
        <v>138</v>
      </c>
      <c r="H102" s="95">
        <v>3</v>
      </c>
      <c r="I102" s="95">
        <v>100</v>
      </c>
      <c r="J102" s="95">
        <v>123</v>
      </c>
      <c r="K102" s="95">
        <v>1</v>
      </c>
      <c r="L102" s="95">
        <v>0</v>
      </c>
      <c r="M102" s="95">
        <v>0</v>
      </c>
      <c r="N102" s="95">
        <v>2</v>
      </c>
      <c r="O102" s="95">
        <v>19</v>
      </c>
      <c r="P102" s="95">
        <v>7</v>
      </c>
      <c r="Q102" s="95">
        <v>4</v>
      </c>
      <c r="R102" s="95">
        <v>1</v>
      </c>
      <c r="S102" s="95">
        <v>2</v>
      </c>
      <c r="T102" s="95">
        <v>0</v>
      </c>
      <c r="U102" s="95">
        <v>9</v>
      </c>
      <c r="V102" s="95">
        <v>3</v>
      </c>
      <c r="W102" s="95">
        <v>11</v>
      </c>
      <c r="X102" s="96">
        <f>Y102-SUM(D102:W102)</f>
        <v>278</v>
      </c>
      <c r="Y102" s="97">
        <v>2711</v>
      </c>
      <c r="Z102" s="21"/>
      <c r="AA102" s="21"/>
      <c r="AB102" s="21"/>
    </row>
    <row r="103" spans="1:28" x14ac:dyDescent="0.25">
      <c r="A103" s="21"/>
      <c r="B103" s="103"/>
      <c r="C103" s="95" t="s">
        <v>79</v>
      </c>
      <c r="D103" s="95">
        <v>1571</v>
      </c>
      <c r="E103" s="95">
        <v>148</v>
      </c>
      <c r="F103" s="95">
        <v>0</v>
      </c>
      <c r="G103" s="95">
        <v>4</v>
      </c>
      <c r="H103" s="95">
        <v>6</v>
      </c>
      <c r="I103" s="95">
        <v>99</v>
      </c>
      <c r="J103" s="95">
        <v>18</v>
      </c>
      <c r="K103" s="95">
        <v>11</v>
      </c>
      <c r="L103" s="95">
        <v>0</v>
      </c>
      <c r="M103" s="95">
        <v>0</v>
      </c>
      <c r="N103" s="95">
        <v>7</v>
      </c>
      <c r="O103" s="95">
        <v>34</v>
      </c>
      <c r="P103" s="95">
        <v>2</v>
      </c>
      <c r="Q103" s="95">
        <v>1</v>
      </c>
      <c r="R103" s="95">
        <v>0</v>
      </c>
      <c r="S103" s="95">
        <v>0</v>
      </c>
      <c r="T103" s="95">
        <v>1</v>
      </c>
      <c r="U103" s="95">
        <v>0</v>
      </c>
      <c r="V103" s="95">
        <v>3</v>
      </c>
      <c r="W103" s="95">
        <v>0</v>
      </c>
      <c r="X103" s="96">
        <f>Y103-SUM(D103:W103)</f>
        <v>37</v>
      </c>
      <c r="Y103" s="97">
        <v>1942</v>
      </c>
      <c r="Z103" s="21"/>
      <c r="AA103" s="21"/>
      <c r="AB103" s="21"/>
    </row>
    <row r="104" spans="1:28" x14ac:dyDescent="0.25">
      <c r="A104" s="21"/>
      <c r="B104" s="103"/>
      <c r="C104" s="95" t="s">
        <v>80</v>
      </c>
      <c r="D104" s="95">
        <v>224</v>
      </c>
      <c r="E104" s="95">
        <v>458</v>
      </c>
      <c r="F104" s="95">
        <v>105</v>
      </c>
      <c r="G104" s="95">
        <v>70</v>
      </c>
      <c r="H104" s="95">
        <v>213</v>
      </c>
      <c r="I104" s="95">
        <v>62</v>
      </c>
      <c r="J104" s="95">
        <v>43</v>
      </c>
      <c r="K104" s="95">
        <v>34</v>
      </c>
      <c r="L104" s="95">
        <v>7</v>
      </c>
      <c r="M104" s="95">
        <v>369</v>
      </c>
      <c r="N104" s="95">
        <v>1</v>
      </c>
      <c r="O104" s="95">
        <v>9</v>
      </c>
      <c r="P104" s="95">
        <v>11</v>
      </c>
      <c r="Q104" s="95">
        <v>21</v>
      </c>
      <c r="R104" s="95">
        <v>30</v>
      </c>
      <c r="S104" s="95">
        <v>7</v>
      </c>
      <c r="T104" s="95">
        <v>17</v>
      </c>
      <c r="U104" s="95">
        <v>24</v>
      </c>
      <c r="V104" s="95">
        <v>5</v>
      </c>
      <c r="W104" s="95">
        <v>2</v>
      </c>
      <c r="X104" s="96">
        <f>Y104-SUM(D104:W104)</f>
        <v>219</v>
      </c>
      <c r="Y104" s="97">
        <v>1931</v>
      </c>
      <c r="Z104" s="21"/>
      <c r="AA104" s="21"/>
      <c r="AB104" s="21"/>
    </row>
    <row r="105" spans="1:28" x14ac:dyDescent="0.25">
      <c r="A105" s="21"/>
      <c r="B105" s="108" t="s">
        <v>71</v>
      </c>
      <c r="C105" s="109"/>
      <c r="D105" s="109"/>
      <c r="E105" s="109"/>
      <c r="F105" s="109"/>
      <c r="G105" s="109"/>
      <c r="H105" s="109"/>
      <c r="I105" s="109"/>
      <c r="J105" s="109"/>
      <c r="K105" s="109"/>
      <c r="L105" s="109"/>
      <c r="M105" s="109"/>
      <c r="N105" s="109"/>
      <c r="O105" s="109"/>
      <c r="P105" s="109"/>
      <c r="Q105" s="109"/>
      <c r="R105" s="109"/>
      <c r="S105" s="109"/>
      <c r="T105" s="109"/>
      <c r="U105" s="109"/>
      <c r="V105" s="109"/>
      <c r="W105" s="109"/>
      <c r="X105" s="110"/>
      <c r="Y105" s="97"/>
      <c r="Z105" s="21"/>
      <c r="AA105" s="21"/>
      <c r="AB105" s="21"/>
    </row>
    <row r="106" spans="1:28" x14ac:dyDescent="0.25">
      <c r="A106" s="21"/>
      <c r="B106" s="103"/>
      <c r="C106" s="95" t="s">
        <v>59</v>
      </c>
      <c r="D106" s="95">
        <v>2419</v>
      </c>
      <c r="E106" s="95">
        <v>4009</v>
      </c>
      <c r="F106" s="95">
        <v>898</v>
      </c>
      <c r="G106" s="95">
        <v>1112</v>
      </c>
      <c r="H106" s="95">
        <v>701</v>
      </c>
      <c r="I106" s="95">
        <v>347</v>
      </c>
      <c r="J106" s="95">
        <v>446</v>
      </c>
      <c r="K106" s="95">
        <v>355</v>
      </c>
      <c r="L106" s="95">
        <v>432</v>
      </c>
      <c r="M106" s="95">
        <v>426</v>
      </c>
      <c r="N106" s="95">
        <v>305</v>
      </c>
      <c r="O106" s="95">
        <v>533</v>
      </c>
      <c r="P106" s="95">
        <v>265</v>
      </c>
      <c r="Q106" s="95">
        <v>284</v>
      </c>
      <c r="R106" s="95">
        <v>134</v>
      </c>
      <c r="S106" s="95">
        <v>148</v>
      </c>
      <c r="T106" s="95">
        <v>131</v>
      </c>
      <c r="U106" s="95">
        <v>32</v>
      </c>
      <c r="V106" s="95">
        <v>14</v>
      </c>
      <c r="W106" s="95">
        <v>25</v>
      </c>
      <c r="X106" s="96">
        <f>Y106-SUM(D106:W106)</f>
        <v>4766</v>
      </c>
      <c r="Y106" s="97">
        <v>17782</v>
      </c>
      <c r="Z106" s="21"/>
      <c r="AA106" s="21"/>
      <c r="AB106" s="21"/>
    </row>
    <row r="107" spans="1:28" x14ac:dyDescent="0.25">
      <c r="A107" s="21"/>
      <c r="B107" s="103"/>
      <c r="C107" s="95" t="s">
        <v>60</v>
      </c>
      <c r="D107" s="95">
        <v>644</v>
      </c>
      <c r="E107" s="95">
        <v>1346</v>
      </c>
      <c r="F107" s="95">
        <v>5</v>
      </c>
      <c r="G107" s="95">
        <v>192</v>
      </c>
      <c r="H107" s="95">
        <v>0</v>
      </c>
      <c r="I107" s="95">
        <v>75</v>
      </c>
      <c r="J107" s="95">
        <v>171</v>
      </c>
      <c r="K107" s="95">
        <v>2</v>
      </c>
      <c r="L107" s="95">
        <v>2</v>
      </c>
      <c r="M107" s="95">
        <v>2</v>
      </c>
      <c r="N107" s="95">
        <v>18</v>
      </c>
      <c r="O107" s="95">
        <v>14</v>
      </c>
      <c r="P107" s="95">
        <v>8</v>
      </c>
      <c r="Q107" s="95">
        <v>8</v>
      </c>
      <c r="R107" s="95">
        <v>3</v>
      </c>
      <c r="S107" s="95">
        <v>1</v>
      </c>
      <c r="T107" s="95">
        <v>2</v>
      </c>
      <c r="U107" s="95">
        <v>4</v>
      </c>
      <c r="V107" s="95">
        <v>9</v>
      </c>
      <c r="W107" s="95">
        <v>12</v>
      </c>
      <c r="X107" s="96">
        <f>Y107-SUM(D107:W107)</f>
        <v>370</v>
      </c>
      <c r="Y107" s="97">
        <v>2888</v>
      </c>
      <c r="Z107" s="21"/>
      <c r="AA107" s="21"/>
      <c r="AB107" s="21"/>
    </row>
    <row r="108" spans="1:28" x14ac:dyDescent="0.25">
      <c r="A108" s="21"/>
      <c r="B108" s="103"/>
      <c r="C108" s="95" t="s">
        <v>79</v>
      </c>
      <c r="D108" s="95">
        <v>1134</v>
      </c>
      <c r="E108" s="95">
        <v>107</v>
      </c>
      <c r="F108" s="95">
        <v>4</v>
      </c>
      <c r="G108" s="95">
        <v>7</v>
      </c>
      <c r="H108" s="95">
        <v>2</v>
      </c>
      <c r="I108" s="95">
        <v>26</v>
      </c>
      <c r="J108" s="95">
        <v>4</v>
      </c>
      <c r="K108" s="95">
        <v>1</v>
      </c>
      <c r="L108" s="95">
        <v>0</v>
      </c>
      <c r="M108" s="95">
        <v>0</v>
      </c>
      <c r="N108" s="95">
        <v>0</v>
      </c>
      <c r="O108" s="95"/>
      <c r="P108" s="95">
        <v>1</v>
      </c>
      <c r="Q108" s="95">
        <v>0</v>
      </c>
      <c r="R108" s="95">
        <v>5</v>
      </c>
      <c r="S108" s="95">
        <v>0</v>
      </c>
      <c r="T108" s="95">
        <v>0</v>
      </c>
      <c r="U108" s="95">
        <v>4</v>
      </c>
      <c r="V108" s="95">
        <v>0</v>
      </c>
      <c r="W108" s="95">
        <v>0</v>
      </c>
      <c r="X108" s="96">
        <f>Y108-SUM(D108:W108)</f>
        <v>4</v>
      </c>
      <c r="Y108" s="97">
        <v>1299</v>
      </c>
      <c r="Z108" s="21"/>
      <c r="AA108" s="21"/>
      <c r="AB108" s="21"/>
    </row>
    <row r="109" spans="1:28" x14ac:dyDescent="0.25">
      <c r="A109" s="21"/>
      <c r="B109" s="103"/>
      <c r="C109" s="95" t="s">
        <v>80</v>
      </c>
      <c r="D109" s="95">
        <v>35</v>
      </c>
      <c r="E109" s="95">
        <v>570</v>
      </c>
      <c r="F109" s="95">
        <v>57</v>
      </c>
      <c r="G109" s="95">
        <v>80</v>
      </c>
      <c r="H109" s="95">
        <v>143</v>
      </c>
      <c r="I109" s="95">
        <v>122</v>
      </c>
      <c r="J109" s="95">
        <v>276</v>
      </c>
      <c r="K109" s="95">
        <v>37</v>
      </c>
      <c r="L109" s="95">
        <v>49</v>
      </c>
      <c r="M109" s="95">
        <v>233</v>
      </c>
      <c r="N109" s="95">
        <v>4</v>
      </c>
      <c r="O109" s="95">
        <v>18</v>
      </c>
      <c r="P109" s="95">
        <v>6</v>
      </c>
      <c r="Q109" s="95">
        <v>42</v>
      </c>
      <c r="R109" s="95">
        <v>0</v>
      </c>
      <c r="S109" s="95">
        <v>10</v>
      </c>
      <c r="T109" s="95">
        <v>12</v>
      </c>
      <c r="U109" s="95">
        <v>27</v>
      </c>
      <c r="V109" s="95">
        <v>19</v>
      </c>
      <c r="W109" s="95">
        <v>3</v>
      </c>
      <c r="X109" s="96">
        <f>Y109-SUM(D109:W109)</f>
        <v>319</v>
      </c>
      <c r="Y109" s="97">
        <v>2062</v>
      </c>
      <c r="Z109" s="21"/>
      <c r="AA109" s="21"/>
      <c r="AB109" s="21"/>
    </row>
    <row r="110" spans="1:28" x14ac:dyDescent="0.25">
      <c r="A110" s="21"/>
      <c r="B110" s="108" t="s">
        <v>72</v>
      </c>
      <c r="C110" s="109"/>
      <c r="D110" s="109"/>
      <c r="E110" s="109"/>
      <c r="F110" s="109"/>
      <c r="G110" s="109"/>
      <c r="H110" s="109"/>
      <c r="I110" s="109"/>
      <c r="J110" s="109"/>
      <c r="K110" s="109"/>
      <c r="L110" s="109"/>
      <c r="M110" s="109"/>
      <c r="N110" s="109"/>
      <c r="O110" s="109"/>
      <c r="P110" s="109"/>
      <c r="Q110" s="109"/>
      <c r="R110" s="109"/>
      <c r="S110" s="109"/>
      <c r="T110" s="109"/>
      <c r="U110" s="109"/>
      <c r="V110" s="109"/>
      <c r="W110" s="109"/>
      <c r="X110" s="110"/>
      <c r="Y110" s="97"/>
      <c r="Z110" s="21"/>
      <c r="AA110" s="21"/>
      <c r="AB110" s="21"/>
    </row>
    <row r="111" spans="1:28" x14ac:dyDescent="0.25">
      <c r="A111" s="21"/>
      <c r="B111" s="103"/>
      <c r="C111" s="95" t="s">
        <v>59</v>
      </c>
      <c r="D111" s="95">
        <v>4461</v>
      </c>
      <c r="E111" s="95">
        <v>2337</v>
      </c>
      <c r="F111" s="95">
        <v>863</v>
      </c>
      <c r="G111" s="95">
        <v>902</v>
      </c>
      <c r="H111" s="95">
        <v>646</v>
      </c>
      <c r="I111" s="95">
        <v>616</v>
      </c>
      <c r="J111" s="95">
        <v>256</v>
      </c>
      <c r="K111" s="95">
        <v>287</v>
      </c>
      <c r="L111" s="95">
        <v>1435</v>
      </c>
      <c r="M111" s="95">
        <v>338</v>
      </c>
      <c r="N111" s="95">
        <v>938</v>
      </c>
      <c r="O111" s="95">
        <v>536</v>
      </c>
      <c r="P111" s="95">
        <v>415</v>
      </c>
      <c r="Q111" s="95">
        <v>198</v>
      </c>
      <c r="R111" s="95">
        <v>212</v>
      </c>
      <c r="S111" s="95">
        <v>190</v>
      </c>
      <c r="T111" s="95">
        <v>101</v>
      </c>
      <c r="U111" s="95">
        <v>76</v>
      </c>
      <c r="V111" s="95">
        <v>79</v>
      </c>
      <c r="W111" s="95">
        <v>88</v>
      </c>
      <c r="X111" s="96">
        <f>Y111-SUM(D111:W111)</f>
        <v>2956</v>
      </c>
      <c r="Y111" s="97">
        <v>17930</v>
      </c>
      <c r="Z111" s="21"/>
      <c r="AA111" s="21"/>
      <c r="AB111" s="21"/>
    </row>
    <row r="112" spans="1:28" x14ac:dyDescent="0.25">
      <c r="A112" s="21"/>
      <c r="B112" s="103"/>
      <c r="C112" s="95" t="s">
        <v>60</v>
      </c>
      <c r="D112" s="95">
        <v>1197</v>
      </c>
      <c r="E112" s="95">
        <v>670</v>
      </c>
      <c r="F112" s="95">
        <v>4</v>
      </c>
      <c r="G112" s="95">
        <v>206</v>
      </c>
      <c r="H112" s="95">
        <v>5</v>
      </c>
      <c r="I112" s="95">
        <v>238</v>
      </c>
      <c r="J112" s="95">
        <v>144</v>
      </c>
      <c r="K112" s="95">
        <v>4</v>
      </c>
      <c r="L112" s="95">
        <v>0</v>
      </c>
      <c r="M112" s="95">
        <v>0</v>
      </c>
      <c r="N112" s="95">
        <v>6</v>
      </c>
      <c r="O112" s="95">
        <v>15</v>
      </c>
      <c r="P112" s="95">
        <v>4</v>
      </c>
      <c r="Q112" s="95">
        <v>1</v>
      </c>
      <c r="R112" s="95">
        <v>2</v>
      </c>
      <c r="S112" s="95">
        <v>8</v>
      </c>
      <c r="T112" s="95">
        <v>1</v>
      </c>
      <c r="U112" s="95">
        <v>17</v>
      </c>
      <c r="V112" s="95">
        <v>10</v>
      </c>
      <c r="W112" s="95">
        <v>25</v>
      </c>
      <c r="X112" s="96">
        <f>Y112-SUM(D112:W112)</f>
        <v>261</v>
      </c>
      <c r="Y112" s="97">
        <v>2818</v>
      </c>
      <c r="Z112" s="21"/>
      <c r="AA112" s="21"/>
      <c r="AB112" s="21"/>
    </row>
    <row r="113" spans="1:28" x14ac:dyDescent="0.25">
      <c r="A113" s="21"/>
      <c r="B113" s="103"/>
      <c r="C113" s="95" t="s">
        <v>79</v>
      </c>
      <c r="D113" s="95">
        <v>1967</v>
      </c>
      <c r="E113" s="95">
        <v>114</v>
      </c>
      <c r="F113" s="95">
        <v>5</v>
      </c>
      <c r="G113" s="95">
        <v>24</v>
      </c>
      <c r="H113" s="95">
        <v>7</v>
      </c>
      <c r="I113" s="95">
        <v>384</v>
      </c>
      <c r="J113" s="95">
        <v>7</v>
      </c>
      <c r="K113" s="95">
        <v>0</v>
      </c>
      <c r="L113" s="95">
        <v>0</v>
      </c>
      <c r="M113" s="95">
        <v>0</v>
      </c>
      <c r="N113" s="95">
        <v>10</v>
      </c>
      <c r="O113" s="95">
        <v>4</v>
      </c>
      <c r="P113" s="95">
        <v>1</v>
      </c>
      <c r="Q113" s="95">
        <v>3</v>
      </c>
      <c r="R113" s="95">
        <v>2</v>
      </c>
      <c r="S113" s="95">
        <v>0</v>
      </c>
      <c r="T113" s="95">
        <v>0</v>
      </c>
      <c r="U113" s="95">
        <v>32</v>
      </c>
      <c r="V113" s="95">
        <v>8</v>
      </c>
      <c r="W113" s="95">
        <v>3</v>
      </c>
      <c r="X113" s="96">
        <f>Y113-SUM(D113:W113)</f>
        <v>83</v>
      </c>
      <c r="Y113" s="97">
        <v>2654</v>
      </c>
      <c r="Z113" s="21"/>
      <c r="AA113" s="21"/>
      <c r="AB113" s="21"/>
    </row>
    <row r="114" spans="1:28" x14ac:dyDescent="0.25">
      <c r="A114" s="21"/>
      <c r="B114" s="103"/>
      <c r="C114" s="95" t="s">
        <v>80</v>
      </c>
      <c r="D114" s="95">
        <v>74</v>
      </c>
      <c r="E114" s="95">
        <v>233</v>
      </c>
      <c r="F114" s="95">
        <v>35</v>
      </c>
      <c r="G114" s="95">
        <v>27</v>
      </c>
      <c r="H114" s="95">
        <v>92</v>
      </c>
      <c r="I114" s="95">
        <v>35</v>
      </c>
      <c r="J114" s="95">
        <v>49</v>
      </c>
      <c r="K114" s="95">
        <v>19</v>
      </c>
      <c r="L114" s="95">
        <v>62</v>
      </c>
      <c r="M114" s="95">
        <v>466</v>
      </c>
      <c r="N114" s="95">
        <v>5</v>
      </c>
      <c r="O114" s="95">
        <v>9</v>
      </c>
      <c r="P114" s="95">
        <v>20</v>
      </c>
      <c r="Q114" s="95">
        <v>13</v>
      </c>
      <c r="R114" s="95">
        <v>7</v>
      </c>
      <c r="S114" s="95">
        <v>3</v>
      </c>
      <c r="T114" s="95">
        <v>3</v>
      </c>
      <c r="U114" s="95">
        <v>34</v>
      </c>
      <c r="V114" s="95">
        <v>2</v>
      </c>
      <c r="W114" s="95">
        <v>4</v>
      </c>
      <c r="X114" s="96">
        <f>Y114-SUM(D114:W114)</f>
        <v>180</v>
      </c>
      <c r="Y114" s="97">
        <v>1372</v>
      </c>
      <c r="Z114" s="21"/>
      <c r="AA114" s="21"/>
      <c r="AB114" s="21"/>
    </row>
    <row r="115" spans="1:28" x14ac:dyDescent="0.25">
      <c r="A115" s="21"/>
      <c r="B115" s="108" t="s">
        <v>73</v>
      </c>
      <c r="C115" s="109"/>
      <c r="D115" s="109"/>
      <c r="E115" s="109"/>
      <c r="F115" s="109"/>
      <c r="G115" s="109"/>
      <c r="H115" s="109"/>
      <c r="I115" s="109"/>
      <c r="J115" s="109"/>
      <c r="K115" s="109"/>
      <c r="L115" s="109"/>
      <c r="M115" s="109"/>
      <c r="N115" s="109"/>
      <c r="O115" s="109"/>
      <c r="P115" s="109"/>
      <c r="Q115" s="109"/>
      <c r="R115" s="109"/>
      <c r="S115" s="109"/>
      <c r="T115" s="109"/>
      <c r="U115" s="109"/>
      <c r="V115" s="109"/>
      <c r="W115" s="109"/>
      <c r="X115" s="110"/>
      <c r="Y115" s="97"/>
      <c r="Z115" s="21"/>
      <c r="AA115" s="21"/>
      <c r="AB115" s="21"/>
    </row>
    <row r="116" spans="1:28" x14ac:dyDescent="0.25">
      <c r="A116" s="21"/>
      <c r="B116" s="103"/>
      <c r="C116" s="95" t="s">
        <v>59</v>
      </c>
      <c r="D116" s="95">
        <v>5329</v>
      </c>
      <c r="E116" s="95">
        <v>2623</v>
      </c>
      <c r="F116" s="95">
        <v>528</v>
      </c>
      <c r="G116" s="95">
        <v>753</v>
      </c>
      <c r="H116" s="95">
        <v>895</v>
      </c>
      <c r="I116" s="95">
        <v>719</v>
      </c>
      <c r="J116" s="95">
        <v>268</v>
      </c>
      <c r="K116" s="95">
        <v>337</v>
      </c>
      <c r="L116" s="95">
        <v>1377</v>
      </c>
      <c r="M116" s="95">
        <v>259</v>
      </c>
      <c r="N116" s="95">
        <v>354</v>
      </c>
      <c r="O116" s="95">
        <v>454</v>
      </c>
      <c r="P116" s="95">
        <v>291</v>
      </c>
      <c r="Q116" s="95">
        <v>371</v>
      </c>
      <c r="R116" s="95">
        <v>332</v>
      </c>
      <c r="S116" s="95">
        <v>172</v>
      </c>
      <c r="T116" s="95">
        <v>96</v>
      </c>
      <c r="U116" s="95">
        <v>58</v>
      </c>
      <c r="V116" s="95">
        <v>59</v>
      </c>
      <c r="W116" s="95">
        <v>59</v>
      </c>
      <c r="X116" s="96">
        <f>Y116-SUM(D116:W116)</f>
        <v>3562</v>
      </c>
      <c r="Y116" s="97">
        <v>18896</v>
      </c>
      <c r="Z116" s="21"/>
      <c r="AA116" s="21"/>
      <c r="AB116" s="21"/>
    </row>
    <row r="117" spans="1:28" x14ac:dyDescent="0.25">
      <c r="A117" s="21"/>
      <c r="B117" s="103"/>
      <c r="C117" s="95" t="s">
        <v>60</v>
      </c>
      <c r="D117" s="95">
        <v>1280</v>
      </c>
      <c r="E117" s="95">
        <v>870</v>
      </c>
      <c r="F117" s="95">
        <v>2</v>
      </c>
      <c r="G117" s="95">
        <v>257</v>
      </c>
      <c r="H117" s="95">
        <v>6</v>
      </c>
      <c r="I117" s="95">
        <v>236</v>
      </c>
      <c r="J117" s="95">
        <v>129</v>
      </c>
      <c r="K117" s="95">
        <v>7</v>
      </c>
      <c r="L117" s="95">
        <v>4</v>
      </c>
      <c r="M117" s="95">
        <v>8</v>
      </c>
      <c r="N117" s="95">
        <v>9</v>
      </c>
      <c r="O117" s="95">
        <v>26</v>
      </c>
      <c r="P117" s="95">
        <v>11</v>
      </c>
      <c r="Q117" s="95">
        <v>10</v>
      </c>
      <c r="R117" s="95">
        <v>9</v>
      </c>
      <c r="S117" s="95">
        <v>11</v>
      </c>
      <c r="T117" s="95">
        <v>2</v>
      </c>
      <c r="U117" s="95">
        <v>4</v>
      </c>
      <c r="V117" s="95">
        <v>13</v>
      </c>
      <c r="W117" s="95">
        <v>20</v>
      </c>
      <c r="X117" s="96">
        <f>Y117-SUM(D117:W117)</f>
        <v>262</v>
      </c>
      <c r="Y117" s="97">
        <v>3176</v>
      </c>
      <c r="Z117" s="21"/>
      <c r="AA117" s="21"/>
      <c r="AB117" s="21"/>
    </row>
    <row r="118" spans="1:28" x14ac:dyDescent="0.25">
      <c r="A118" s="21"/>
      <c r="B118" s="103"/>
      <c r="C118" s="95" t="s">
        <v>79</v>
      </c>
      <c r="D118" s="95">
        <v>1841</v>
      </c>
      <c r="E118" s="95">
        <v>176</v>
      </c>
      <c r="F118" s="95">
        <v>2</v>
      </c>
      <c r="G118" s="95">
        <v>23</v>
      </c>
      <c r="H118" s="95">
        <v>14</v>
      </c>
      <c r="I118" s="95">
        <v>211</v>
      </c>
      <c r="J118" s="95">
        <v>29</v>
      </c>
      <c r="K118" s="95">
        <v>3</v>
      </c>
      <c r="L118" s="95">
        <v>8</v>
      </c>
      <c r="M118" s="95">
        <v>16</v>
      </c>
      <c r="N118" s="95">
        <v>3</v>
      </c>
      <c r="O118" s="95">
        <v>8</v>
      </c>
      <c r="P118" s="95">
        <v>3</v>
      </c>
      <c r="Q118" s="95">
        <v>2</v>
      </c>
      <c r="R118" s="95">
        <v>2</v>
      </c>
      <c r="S118" s="95">
        <v>0</v>
      </c>
      <c r="T118" s="95">
        <v>8</v>
      </c>
      <c r="U118" s="95">
        <v>12</v>
      </c>
      <c r="V118" s="95">
        <v>5</v>
      </c>
      <c r="W118" s="95">
        <v>1</v>
      </c>
      <c r="X118" s="96">
        <f>Y118-SUM(D118:W118)</f>
        <v>124</v>
      </c>
      <c r="Y118" s="97">
        <v>2491</v>
      </c>
      <c r="Z118" s="21"/>
      <c r="AA118" s="21"/>
      <c r="AB118" s="21"/>
    </row>
    <row r="119" spans="1:28" x14ac:dyDescent="0.25">
      <c r="A119" s="21"/>
      <c r="B119" s="103"/>
      <c r="C119" s="95" t="s">
        <v>80</v>
      </c>
      <c r="D119" s="95">
        <v>286</v>
      </c>
      <c r="E119" s="95">
        <v>311</v>
      </c>
      <c r="F119" s="95">
        <v>29</v>
      </c>
      <c r="G119" s="95">
        <v>57</v>
      </c>
      <c r="H119" s="95">
        <v>106</v>
      </c>
      <c r="I119" s="95">
        <v>167</v>
      </c>
      <c r="J119" s="95">
        <v>41</v>
      </c>
      <c r="K119" s="95">
        <v>16</v>
      </c>
      <c r="L119" s="95">
        <v>46</v>
      </c>
      <c r="M119" s="95">
        <v>270</v>
      </c>
      <c r="N119" s="95">
        <v>8</v>
      </c>
      <c r="O119" s="95">
        <v>17</v>
      </c>
      <c r="P119" s="95">
        <v>11</v>
      </c>
      <c r="Q119" s="95">
        <v>17</v>
      </c>
      <c r="R119" s="95">
        <v>8</v>
      </c>
      <c r="S119" s="95">
        <v>6</v>
      </c>
      <c r="T119" s="95">
        <v>9</v>
      </c>
      <c r="U119" s="95">
        <v>6</v>
      </c>
      <c r="V119" s="95">
        <v>12</v>
      </c>
      <c r="W119" s="95">
        <v>0</v>
      </c>
      <c r="X119" s="96">
        <f>Y119-SUM(D119:W119)</f>
        <v>121</v>
      </c>
      <c r="Y119" s="97">
        <v>1544</v>
      </c>
      <c r="Z119" s="21"/>
      <c r="AA119" s="21"/>
      <c r="AB119" s="21"/>
    </row>
    <row r="120" spans="1:28" x14ac:dyDescent="0.25">
      <c r="A120" s="21"/>
      <c r="B120" s="108" t="s">
        <v>82</v>
      </c>
      <c r="C120" s="109"/>
      <c r="D120" s="109"/>
      <c r="E120" s="109"/>
      <c r="F120" s="109"/>
      <c r="G120" s="109"/>
      <c r="H120" s="109"/>
      <c r="I120" s="109"/>
      <c r="J120" s="109"/>
      <c r="K120" s="109"/>
      <c r="L120" s="109"/>
      <c r="M120" s="109"/>
      <c r="N120" s="109"/>
      <c r="O120" s="109"/>
      <c r="P120" s="109"/>
      <c r="Q120" s="109"/>
      <c r="R120" s="109"/>
      <c r="S120" s="109"/>
      <c r="T120" s="109"/>
      <c r="U120" s="109"/>
      <c r="V120" s="109"/>
      <c r="W120" s="109"/>
      <c r="X120" s="110"/>
      <c r="Y120" s="97"/>
      <c r="Z120" s="21"/>
      <c r="AA120" s="21"/>
      <c r="AB120" s="21"/>
    </row>
    <row r="121" spans="1:28" x14ac:dyDescent="0.25">
      <c r="A121" s="21"/>
      <c r="B121" s="103"/>
      <c r="C121" s="95" t="s">
        <v>59</v>
      </c>
      <c r="D121" s="95">
        <v>2552</v>
      </c>
      <c r="E121" s="95">
        <v>980</v>
      </c>
      <c r="F121" s="95">
        <v>351</v>
      </c>
      <c r="G121" s="95">
        <v>745</v>
      </c>
      <c r="H121" s="95">
        <v>540</v>
      </c>
      <c r="I121" s="95">
        <v>528</v>
      </c>
      <c r="J121" s="95">
        <v>489</v>
      </c>
      <c r="K121" s="95">
        <v>627</v>
      </c>
      <c r="L121" s="95">
        <v>420</v>
      </c>
      <c r="M121" s="95">
        <v>163</v>
      </c>
      <c r="N121" s="95">
        <v>351</v>
      </c>
      <c r="O121" s="95">
        <v>608</v>
      </c>
      <c r="P121" s="95">
        <v>151</v>
      </c>
      <c r="Q121" s="95">
        <v>314</v>
      </c>
      <c r="R121" s="95">
        <v>309</v>
      </c>
      <c r="S121" s="95">
        <v>117</v>
      </c>
      <c r="T121" s="95">
        <v>66</v>
      </c>
      <c r="U121" s="95">
        <v>49</v>
      </c>
      <c r="V121" s="95">
        <v>86</v>
      </c>
      <c r="W121" s="95">
        <v>55</v>
      </c>
      <c r="X121" s="96">
        <f>Y121-SUM(D121:W121)</f>
        <v>2685</v>
      </c>
      <c r="Y121" s="97">
        <v>12186</v>
      </c>
      <c r="Z121" s="21"/>
      <c r="AA121" s="21"/>
      <c r="AB121" s="21"/>
    </row>
    <row r="122" spans="1:28" x14ac:dyDescent="0.25">
      <c r="A122" s="21"/>
      <c r="B122" s="103"/>
      <c r="C122" s="95" t="s">
        <v>60</v>
      </c>
      <c r="D122" s="95">
        <v>386</v>
      </c>
      <c r="E122" s="95">
        <v>230</v>
      </c>
      <c r="F122" s="95">
        <v>3</v>
      </c>
      <c r="G122" s="95">
        <v>261</v>
      </c>
      <c r="H122" s="95">
        <v>5</v>
      </c>
      <c r="I122" s="95">
        <v>125</v>
      </c>
      <c r="J122" s="95">
        <v>170</v>
      </c>
      <c r="K122" s="95">
        <v>3</v>
      </c>
      <c r="L122" s="95">
        <v>4</v>
      </c>
      <c r="M122" s="95">
        <v>2</v>
      </c>
      <c r="N122" s="95">
        <v>12</v>
      </c>
      <c r="O122" s="95">
        <v>25</v>
      </c>
      <c r="P122" s="95">
        <v>13</v>
      </c>
      <c r="Q122" s="95">
        <v>14</v>
      </c>
      <c r="R122" s="95">
        <v>2</v>
      </c>
      <c r="S122" s="95">
        <v>22</v>
      </c>
      <c r="T122" s="95">
        <v>0</v>
      </c>
      <c r="U122" s="95">
        <v>18</v>
      </c>
      <c r="V122" s="95">
        <v>22</v>
      </c>
      <c r="W122" s="95">
        <v>13</v>
      </c>
      <c r="X122" s="96">
        <f>Y122-SUM(D122:W122)</f>
        <v>45</v>
      </c>
      <c r="Y122" s="97">
        <v>1375</v>
      </c>
      <c r="Z122" s="21"/>
      <c r="AA122" s="21"/>
      <c r="AB122" s="21"/>
    </row>
    <row r="123" spans="1:28" x14ac:dyDescent="0.25">
      <c r="A123" s="21"/>
      <c r="B123" s="103"/>
      <c r="C123" s="95" t="s">
        <v>79</v>
      </c>
      <c r="D123" s="95">
        <v>790</v>
      </c>
      <c r="E123" s="95">
        <v>26</v>
      </c>
      <c r="F123" s="95">
        <v>1</v>
      </c>
      <c r="G123" s="95">
        <v>24</v>
      </c>
      <c r="H123" s="95">
        <v>1</v>
      </c>
      <c r="I123" s="95">
        <v>159</v>
      </c>
      <c r="J123" s="95">
        <v>11</v>
      </c>
      <c r="K123" s="95">
        <v>0</v>
      </c>
      <c r="L123" s="95">
        <v>1</v>
      </c>
      <c r="M123" s="95">
        <v>5</v>
      </c>
      <c r="N123" s="95">
        <v>17</v>
      </c>
      <c r="O123" s="95">
        <v>12</v>
      </c>
      <c r="P123" s="95">
        <v>0</v>
      </c>
      <c r="Q123" s="95">
        <v>0</v>
      </c>
      <c r="R123" s="95">
        <v>1</v>
      </c>
      <c r="S123" s="95">
        <v>0</v>
      </c>
      <c r="T123" s="95">
        <v>0</v>
      </c>
      <c r="U123" s="95">
        <v>32</v>
      </c>
      <c r="V123" s="95">
        <v>5</v>
      </c>
      <c r="W123" s="95">
        <v>0</v>
      </c>
      <c r="X123" s="96">
        <f>Y123-SUM(D123:W123)</f>
        <v>18</v>
      </c>
      <c r="Y123" s="97">
        <v>1103</v>
      </c>
      <c r="Z123" s="21"/>
      <c r="AA123" s="21"/>
      <c r="AB123" s="21"/>
    </row>
    <row r="124" spans="1:28" x14ac:dyDescent="0.25">
      <c r="A124" s="21"/>
      <c r="B124" s="103"/>
      <c r="C124" s="95" t="s">
        <v>80</v>
      </c>
      <c r="D124" s="95">
        <v>-58</v>
      </c>
      <c r="E124" s="95">
        <v>99</v>
      </c>
      <c r="F124" s="95">
        <v>12</v>
      </c>
      <c r="G124" s="95">
        <v>50</v>
      </c>
      <c r="H124" s="95">
        <v>62</v>
      </c>
      <c r="I124" s="95">
        <v>9</v>
      </c>
      <c r="J124" s="95">
        <v>182</v>
      </c>
      <c r="K124" s="95">
        <v>35</v>
      </c>
      <c r="L124" s="95">
        <v>12</v>
      </c>
      <c r="M124" s="95">
        <v>111</v>
      </c>
      <c r="N124" s="95">
        <v>2</v>
      </c>
      <c r="O124" s="95">
        <v>9</v>
      </c>
      <c r="P124" s="95">
        <v>3</v>
      </c>
      <c r="Q124" s="95">
        <v>9</v>
      </c>
      <c r="R124" s="95">
        <v>18</v>
      </c>
      <c r="S124" s="95">
        <v>2</v>
      </c>
      <c r="T124" s="95">
        <v>1</v>
      </c>
      <c r="U124" s="95">
        <v>10</v>
      </c>
      <c r="V124" s="95">
        <v>16</v>
      </c>
      <c r="W124" s="95">
        <v>3</v>
      </c>
      <c r="X124" s="96">
        <f>Y124-SUM(D124:W124)</f>
        <v>28</v>
      </c>
      <c r="Y124" s="97">
        <v>615</v>
      </c>
      <c r="Z124" s="21"/>
      <c r="AA124" s="21"/>
      <c r="AB124" s="21"/>
    </row>
    <row r="125" spans="1:28" x14ac:dyDescent="0.25">
      <c r="A125" s="21"/>
      <c r="B125" s="108" t="s">
        <v>83</v>
      </c>
      <c r="C125" s="109"/>
      <c r="D125" s="109"/>
      <c r="E125" s="109"/>
      <c r="F125" s="109"/>
      <c r="G125" s="109"/>
      <c r="H125" s="109"/>
      <c r="I125" s="109"/>
      <c r="J125" s="109"/>
      <c r="K125" s="109"/>
      <c r="L125" s="109"/>
      <c r="M125" s="109"/>
      <c r="N125" s="109"/>
      <c r="O125" s="109"/>
      <c r="P125" s="109"/>
      <c r="Q125" s="109"/>
      <c r="R125" s="109"/>
      <c r="S125" s="109"/>
      <c r="T125" s="109"/>
      <c r="U125" s="109"/>
      <c r="V125" s="109"/>
      <c r="W125" s="109"/>
      <c r="X125" s="110"/>
      <c r="Y125" s="97"/>
      <c r="Z125" s="21"/>
      <c r="AA125" s="21"/>
      <c r="AB125" s="21"/>
    </row>
    <row r="126" spans="1:28" x14ac:dyDescent="0.25">
      <c r="A126" s="21"/>
      <c r="B126" s="103"/>
      <c r="C126" s="95" t="s">
        <v>59</v>
      </c>
      <c r="D126" s="95">
        <v>2058</v>
      </c>
      <c r="E126" s="95">
        <v>244</v>
      </c>
      <c r="F126" s="95">
        <v>579</v>
      </c>
      <c r="G126" s="95">
        <v>611</v>
      </c>
      <c r="H126" s="95">
        <v>872</v>
      </c>
      <c r="I126" s="95">
        <v>389</v>
      </c>
      <c r="J126" s="95">
        <v>361</v>
      </c>
      <c r="K126" s="95">
        <v>725</v>
      </c>
      <c r="L126" s="95">
        <v>21</v>
      </c>
      <c r="M126" s="95">
        <v>185</v>
      </c>
      <c r="N126" s="95">
        <v>144</v>
      </c>
      <c r="O126" s="95">
        <v>106</v>
      </c>
      <c r="P126" s="95">
        <v>157</v>
      </c>
      <c r="Q126" s="95">
        <v>123</v>
      </c>
      <c r="R126" s="95">
        <v>69</v>
      </c>
      <c r="S126" s="95">
        <v>279</v>
      </c>
      <c r="T126" s="95">
        <v>158</v>
      </c>
      <c r="U126" s="95">
        <v>50</v>
      </c>
      <c r="V126" s="95">
        <v>74</v>
      </c>
      <c r="W126" s="95">
        <v>24</v>
      </c>
      <c r="X126" s="96">
        <f>Y126-SUM(D126:W126)</f>
        <v>-44</v>
      </c>
      <c r="Y126" s="97">
        <v>7185</v>
      </c>
      <c r="Z126" s="21"/>
      <c r="AA126" s="21"/>
      <c r="AB126" s="21"/>
    </row>
    <row r="127" spans="1:28" x14ac:dyDescent="0.25">
      <c r="A127" s="21"/>
      <c r="B127" s="103"/>
      <c r="C127" s="95" t="s">
        <v>60</v>
      </c>
      <c r="D127" s="95">
        <v>340</v>
      </c>
      <c r="E127" s="95">
        <v>54</v>
      </c>
      <c r="F127" s="95">
        <v>4</v>
      </c>
      <c r="G127" s="95">
        <v>165</v>
      </c>
      <c r="H127" s="95">
        <v>5</v>
      </c>
      <c r="I127" s="95">
        <v>106</v>
      </c>
      <c r="J127" s="95">
        <v>93</v>
      </c>
      <c r="K127" s="95">
        <v>1</v>
      </c>
      <c r="L127" s="95">
        <v>0</v>
      </c>
      <c r="M127" s="95">
        <v>2</v>
      </c>
      <c r="N127" s="95">
        <v>8</v>
      </c>
      <c r="O127" s="95">
        <v>2</v>
      </c>
      <c r="P127" s="95">
        <v>7</v>
      </c>
      <c r="Q127" s="95">
        <v>4</v>
      </c>
      <c r="R127" s="95">
        <v>1</v>
      </c>
      <c r="S127" s="95">
        <v>13</v>
      </c>
      <c r="T127" s="95">
        <v>1</v>
      </c>
      <c r="U127" s="95">
        <v>8</v>
      </c>
      <c r="V127" s="95">
        <v>18</v>
      </c>
      <c r="W127" s="95">
        <v>4</v>
      </c>
      <c r="X127" s="96">
        <f>Y127-SUM(D127:W127)</f>
        <v>11</v>
      </c>
      <c r="Y127" s="97">
        <v>847</v>
      </c>
      <c r="Z127" s="21"/>
      <c r="AA127" s="21"/>
      <c r="AB127" s="21"/>
    </row>
    <row r="128" spans="1:28" x14ac:dyDescent="0.25">
      <c r="A128" s="21"/>
      <c r="B128" s="103"/>
      <c r="C128" s="95" t="s">
        <v>79</v>
      </c>
      <c r="D128" s="95">
        <v>538</v>
      </c>
      <c r="E128" s="95">
        <v>5</v>
      </c>
      <c r="F128" s="95">
        <v>0</v>
      </c>
      <c r="G128" s="95">
        <v>1</v>
      </c>
      <c r="H128" s="95">
        <v>9</v>
      </c>
      <c r="I128" s="95">
        <v>152</v>
      </c>
      <c r="J128" s="95">
        <v>2</v>
      </c>
      <c r="K128" s="95">
        <v>0</v>
      </c>
      <c r="L128" s="95">
        <v>0</v>
      </c>
      <c r="M128" s="95">
        <v>2</v>
      </c>
      <c r="N128" s="95">
        <v>0</v>
      </c>
      <c r="O128" s="95">
        <v>0</v>
      </c>
      <c r="P128" s="95">
        <v>0</v>
      </c>
      <c r="Q128" s="95">
        <v>0</v>
      </c>
      <c r="R128" s="95">
        <v>1</v>
      </c>
      <c r="S128" s="95">
        <v>0</v>
      </c>
      <c r="T128" s="95">
        <v>0</v>
      </c>
      <c r="U128" s="95">
        <v>0</v>
      </c>
      <c r="V128" s="95">
        <v>3</v>
      </c>
      <c r="W128" s="95">
        <v>0</v>
      </c>
      <c r="X128" s="96">
        <f>Y128-SUM(D128:W128)</f>
        <v>0</v>
      </c>
      <c r="Y128" s="97">
        <v>713</v>
      </c>
      <c r="Z128" s="21"/>
      <c r="AA128" s="21"/>
      <c r="AB128" s="21"/>
    </row>
    <row r="129" spans="1:28" x14ac:dyDescent="0.25">
      <c r="A129" s="21"/>
      <c r="B129" s="103"/>
      <c r="C129" s="95" t="s">
        <v>80</v>
      </c>
      <c r="D129" s="95">
        <v>14</v>
      </c>
      <c r="E129" s="95">
        <v>14</v>
      </c>
      <c r="F129" s="95">
        <v>25</v>
      </c>
      <c r="G129" s="95">
        <v>41</v>
      </c>
      <c r="H129" s="95">
        <v>104</v>
      </c>
      <c r="I129" s="95">
        <v>22</v>
      </c>
      <c r="J129" s="95">
        <v>110</v>
      </c>
      <c r="K129" s="95">
        <v>44</v>
      </c>
      <c r="L129" s="95">
        <v>3</v>
      </c>
      <c r="M129" s="95">
        <v>42</v>
      </c>
      <c r="N129" s="95">
        <v>4</v>
      </c>
      <c r="O129" s="95">
        <v>0</v>
      </c>
      <c r="P129" s="95">
        <v>3</v>
      </c>
      <c r="Q129" s="95">
        <v>13</v>
      </c>
      <c r="R129" s="95">
        <v>7</v>
      </c>
      <c r="S129" s="95">
        <v>21</v>
      </c>
      <c r="T129" s="95">
        <v>8</v>
      </c>
      <c r="U129" s="95">
        <v>32</v>
      </c>
      <c r="V129" s="95">
        <v>25</v>
      </c>
      <c r="W129" s="95">
        <v>8</v>
      </c>
      <c r="X129" s="96">
        <f>Y129-SUM(D129:W129)</f>
        <v>8</v>
      </c>
      <c r="Y129" s="97">
        <v>548</v>
      </c>
      <c r="Z129" s="21"/>
      <c r="AA129" s="21"/>
      <c r="AB129" s="21"/>
    </row>
    <row r="130" spans="1:28" x14ac:dyDescent="0.25">
      <c r="A130" s="21"/>
      <c r="B130" s="108" t="s">
        <v>84</v>
      </c>
      <c r="C130" s="109"/>
      <c r="D130" s="109"/>
      <c r="E130" s="109"/>
      <c r="F130" s="109"/>
      <c r="G130" s="109"/>
      <c r="H130" s="109"/>
      <c r="I130" s="109"/>
      <c r="J130" s="109"/>
      <c r="K130" s="109"/>
      <c r="L130" s="109"/>
      <c r="M130" s="109"/>
      <c r="N130" s="109"/>
      <c r="O130" s="109"/>
      <c r="P130" s="109"/>
      <c r="Q130" s="109"/>
      <c r="R130" s="109"/>
      <c r="S130" s="109"/>
      <c r="T130" s="109"/>
      <c r="U130" s="109"/>
      <c r="V130" s="109"/>
      <c r="W130" s="109"/>
      <c r="X130" s="110"/>
      <c r="Y130" s="97"/>
      <c r="Z130" s="21"/>
      <c r="AA130" s="21"/>
      <c r="AB130" s="21"/>
    </row>
    <row r="131" spans="1:28" x14ac:dyDescent="0.25">
      <c r="A131" s="21"/>
      <c r="B131" s="103"/>
      <c r="C131" s="95" t="s">
        <v>59</v>
      </c>
      <c r="D131" s="95">
        <v>2054</v>
      </c>
      <c r="E131" s="95">
        <v>100</v>
      </c>
      <c r="F131" s="95">
        <v>407</v>
      </c>
      <c r="G131" s="95">
        <v>120</v>
      </c>
      <c r="H131" s="95">
        <v>801</v>
      </c>
      <c r="I131" s="95">
        <v>230</v>
      </c>
      <c r="J131" s="95">
        <v>105</v>
      </c>
      <c r="K131" s="95">
        <v>557</v>
      </c>
      <c r="L131" s="95"/>
      <c r="M131" s="95">
        <v>4</v>
      </c>
      <c r="N131" s="95">
        <v>48</v>
      </c>
      <c r="O131" s="95">
        <v>7</v>
      </c>
      <c r="P131" s="95">
        <v>21</v>
      </c>
      <c r="Q131" s="95">
        <v>26</v>
      </c>
      <c r="R131" s="95">
        <v>41</v>
      </c>
      <c r="S131" s="95">
        <v>120</v>
      </c>
      <c r="T131" s="95">
        <v>150</v>
      </c>
      <c r="U131" s="95">
        <v>12</v>
      </c>
      <c r="V131" s="95">
        <v>112</v>
      </c>
      <c r="W131" s="95">
        <v>18</v>
      </c>
      <c r="X131" s="96">
        <f>Y131-SUM(D131:W131)</f>
        <v>169</v>
      </c>
      <c r="Y131" s="97">
        <v>5102</v>
      </c>
      <c r="Z131" s="21"/>
      <c r="AA131" s="21"/>
      <c r="AB131" s="21"/>
    </row>
    <row r="132" spans="1:28" x14ac:dyDescent="0.25">
      <c r="A132" s="21"/>
      <c r="B132" s="103"/>
      <c r="C132" s="95" t="s">
        <v>60</v>
      </c>
      <c r="D132" s="95">
        <v>325</v>
      </c>
      <c r="E132" s="95">
        <v>24</v>
      </c>
      <c r="F132" s="95">
        <v>0</v>
      </c>
      <c r="G132" s="95">
        <v>20</v>
      </c>
      <c r="H132" s="95">
        <v>1</v>
      </c>
      <c r="I132" s="95">
        <v>72</v>
      </c>
      <c r="J132" s="95">
        <v>19</v>
      </c>
      <c r="K132" s="95">
        <v>0</v>
      </c>
      <c r="L132" s="95"/>
      <c r="M132" s="95">
        <v>0</v>
      </c>
      <c r="N132" s="95">
        <v>2</v>
      </c>
      <c r="O132" s="95">
        <v>0</v>
      </c>
      <c r="P132" s="95">
        <v>3</v>
      </c>
      <c r="Q132" s="95">
        <v>0</v>
      </c>
      <c r="R132" s="95">
        <v>0</v>
      </c>
      <c r="S132" s="95">
        <v>4</v>
      </c>
      <c r="T132" s="95">
        <v>0</v>
      </c>
      <c r="U132" s="95">
        <v>7</v>
      </c>
      <c r="V132" s="95">
        <v>18</v>
      </c>
      <c r="W132" s="95">
        <v>5</v>
      </c>
      <c r="X132" s="96">
        <f>Y132-SUM(D132:W132)</f>
        <v>4</v>
      </c>
      <c r="Y132" s="97">
        <v>504</v>
      </c>
      <c r="Z132" s="21"/>
      <c r="AA132" s="21"/>
      <c r="AB132" s="21"/>
    </row>
    <row r="133" spans="1:28" x14ac:dyDescent="0.25">
      <c r="A133" s="21"/>
      <c r="B133" s="103"/>
      <c r="C133" s="95" t="s">
        <v>79</v>
      </c>
      <c r="D133" s="95">
        <v>637</v>
      </c>
      <c r="E133" s="95">
        <v>16</v>
      </c>
      <c r="F133" s="95">
        <v>0</v>
      </c>
      <c r="G133" s="95">
        <v>1</v>
      </c>
      <c r="H133" s="95">
        <v>0</v>
      </c>
      <c r="I133" s="95">
        <v>67</v>
      </c>
      <c r="J133" s="95">
        <v>0</v>
      </c>
      <c r="K133" s="95">
        <v>0</v>
      </c>
      <c r="L133" s="95"/>
      <c r="M133" s="95">
        <v>0</v>
      </c>
      <c r="N133" s="95">
        <v>5</v>
      </c>
      <c r="O133" s="95">
        <v>0</v>
      </c>
      <c r="P133" s="95">
        <v>0</v>
      </c>
      <c r="Q133" s="95">
        <v>0</v>
      </c>
      <c r="R133" s="95">
        <v>0</v>
      </c>
      <c r="S133" s="95">
        <v>0</v>
      </c>
      <c r="T133" s="95">
        <v>0</v>
      </c>
      <c r="U133" s="95">
        <v>11</v>
      </c>
      <c r="V133" s="95">
        <v>31</v>
      </c>
      <c r="W133" s="95">
        <v>1</v>
      </c>
      <c r="X133" s="96">
        <f>Y133-SUM(D133:W133)</f>
        <v>1</v>
      </c>
      <c r="Y133" s="97">
        <v>770</v>
      </c>
      <c r="Z133" s="21"/>
      <c r="AA133" s="21"/>
      <c r="AB133" s="21"/>
    </row>
    <row r="134" spans="1:28" x14ac:dyDescent="0.25">
      <c r="A134" s="21"/>
      <c r="B134" s="103"/>
      <c r="C134" s="95" t="s">
        <v>80</v>
      </c>
      <c r="D134" s="95">
        <v>6</v>
      </c>
      <c r="E134" s="95">
        <v>0</v>
      </c>
      <c r="F134" s="95">
        <v>24</v>
      </c>
      <c r="G134" s="95">
        <v>10</v>
      </c>
      <c r="H134" s="95">
        <v>128</v>
      </c>
      <c r="I134" s="95">
        <v>0</v>
      </c>
      <c r="J134" s="95">
        <v>101</v>
      </c>
      <c r="K134" s="95">
        <v>42</v>
      </c>
      <c r="L134" s="95"/>
      <c r="M134" s="95">
        <v>0</v>
      </c>
      <c r="N134" s="95">
        <v>6</v>
      </c>
      <c r="O134" s="95">
        <v>0</v>
      </c>
      <c r="P134" s="95">
        <v>0</v>
      </c>
      <c r="Q134" s="95">
        <v>0</v>
      </c>
      <c r="R134" s="95">
        <v>1</v>
      </c>
      <c r="S134" s="95">
        <v>15</v>
      </c>
      <c r="T134" s="95">
        <v>7</v>
      </c>
      <c r="U134" s="95">
        <v>0</v>
      </c>
      <c r="V134" s="95">
        <v>10</v>
      </c>
      <c r="W134" s="95">
        <v>0</v>
      </c>
      <c r="X134" s="96">
        <f>Y134-SUM(D134:W134)</f>
        <v>6</v>
      </c>
      <c r="Y134" s="97">
        <v>356</v>
      </c>
      <c r="Z134" s="21"/>
      <c r="AA134" s="21"/>
      <c r="AB134" s="21"/>
    </row>
    <row r="135" spans="1:28" ht="15.75" thickBot="1" x14ac:dyDescent="0.3">
      <c r="A135" s="21"/>
      <c r="B135" s="104" t="s">
        <v>1</v>
      </c>
      <c r="C135" s="101"/>
      <c r="D135" s="101">
        <f t="shared" ref="D135:X135" si="0">SUM(D76:D134)</f>
        <v>42323</v>
      </c>
      <c r="E135" s="101">
        <f t="shared" si="0"/>
        <v>34329</v>
      </c>
      <c r="F135" s="101">
        <f t="shared" si="0"/>
        <v>9938</v>
      </c>
      <c r="G135" s="101">
        <f t="shared" si="0"/>
        <v>9000</v>
      </c>
      <c r="H135" s="101">
        <f t="shared" si="0"/>
        <v>8707</v>
      </c>
      <c r="I135" s="101">
        <f t="shared" si="0"/>
        <v>6082</v>
      </c>
      <c r="J135" s="101">
        <f t="shared" si="0"/>
        <v>5756</v>
      </c>
      <c r="K135" s="101">
        <f t="shared" si="0"/>
        <v>4963</v>
      </c>
      <c r="L135" s="101">
        <f t="shared" si="0"/>
        <v>4386</v>
      </c>
      <c r="M135" s="101">
        <f t="shared" si="0"/>
        <v>4095</v>
      </c>
      <c r="N135" s="101">
        <f t="shared" si="0"/>
        <v>3753</v>
      </c>
      <c r="O135" s="101">
        <f t="shared" si="0"/>
        <v>3139</v>
      </c>
      <c r="P135" s="101">
        <f t="shared" si="0"/>
        <v>2477</v>
      </c>
      <c r="Q135" s="101">
        <f t="shared" si="0"/>
        <v>2117</v>
      </c>
      <c r="R135" s="101">
        <f t="shared" si="0"/>
        <v>1637</v>
      </c>
      <c r="S135" s="101">
        <f t="shared" si="0"/>
        <v>1530</v>
      </c>
      <c r="T135" s="101">
        <f t="shared" si="0"/>
        <v>1277</v>
      </c>
      <c r="U135" s="101">
        <f t="shared" si="0"/>
        <v>784</v>
      </c>
      <c r="V135" s="101">
        <f t="shared" si="0"/>
        <v>678</v>
      </c>
      <c r="W135" s="101">
        <f t="shared" si="0"/>
        <v>560</v>
      </c>
      <c r="X135" s="102">
        <f t="shared" si="0"/>
        <v>22569</v>
      </c>
      <c r="Y135" s="46">
        <f>SUM(D135:X135)</f>
        <v>170100</v>
      </c>
      <c r="Z135" s="21"/>
      <c r="AA135" s="21"/>
      <c r="AB135" s="21"/>
    </row>
    <row r="136" spans="1:28" x14ac:dyDescent="0.25">
      <c r="A136" s="21"/>
      <c r="B136" s="85"/>
      <c r="C136" s="86"/>
      <c r="D136" s="86"/>
      <c r="E136" s="86"/>
      <c r="F136" s="86"/>
      <c r="G136" s="86"/>
      <c r="H136" s="86"/>
      <c r="I136" s="86"/>
      <c r="J136" s="86"/>
      <c r="K136" s="87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</row>
    <row r="137" spans="1:28" x14ac:dyDescent="0.25">
      <c r="A137" s="21"/>
      <c r="B137" s="9"/>
      <c r="C137" s="112"/>
      <c r="D137" s="112"/>
      <c r="E137" s="112"/>
      <c r="F137" s="113"/>
      <c r="G137" s="113"/>
      <c r="H137" s="113"/>
      <c r="I137" s="114"/>
      <c r="J137" s="115"/>
      <c r="K137" s="114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</row>
    <row r="138" spans="1:28" x14ac:dyDescent="0.25">
      <c r="A138" s="21"/>
      <c r="B138" s="116" t="s">
        <v>2</v>
      </c>
      <c r="C138" s="115"/>
      <c r="D138" s="117"/>
      <c r="E138" s="114"/>
      <c r="F138" s="112"/>
      <c r="G138" s="112"/>
      <c r="H138" s="114"/>
      <c r="I138" s="114"/>
      <c r="J138" s="9"/>
      <c r="K138" s="9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</row>
    <row r="139" spans="1:28" x14ac:dyDescent="0.25">
      <c r="A139" s="21"/>
      <c r="B139" s="118" t="s">
        <v>76</v>
      </c>
      <c r="C139" s="9"/>
      <c r="D139" s="9"/>
      <c r="E139" s="9"/>
      <c r="F139" s="9"/>
      <c r="G139" s="9"/>
      <c r="H139" s="9"/>
      <c r="I139" s="9"/>
      <c r="J139" s="9"/>
      <c r="K139" s="9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</row>
    <row r="140" spans="1:28" x14ac:dyDescent="0.25">
      <c r="A140" s="21"/>
      <c r="B140" s="118" t="s">
        <v>4</v>
      </c>
      <c r="C140" s="9"/>
      <c r="D140" s="9"/>
      <c r="E140" s="9"/>
      <c r="F140" s="9"/>
      <c r="G140" s="9"/>
      <c r="H140" s="9"/>
      <c r="I140" s="9"/>
      <c r="J140" s="9"/>
      <c r="K140" s="9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</row>
    <row r="141" spans="1:28" x14ac:dyDescent="0.25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</row>
    <row r="142" spans="1:28" x14ac:dyDescent="0.25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</row>
    <row r="143" spans="1:28" x14ac:dyDescent="0.25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</row>
    <row r="144" spans="1:28" x14ac:dyDescent="0.25">
      <c r="A144" s="21"/>
      <c r="W144"/>
      <c r="X144"/>
    </row>
    <row r="145" spans="23:24" x14ac:dyDescent="0.25">
      <c r="W145"/>
      <c r="X145"/>
    </row>
    <row r="146" spans="23:24" x14ac:dyDescent="0.25">
      <c r="W146"/>
      <c r="X146"/>
    </row>
    <row r="147" spans="23:24" x14ac:dyDescent="0.25">
      <c r="W147"/>
      <c r="X147"/>
    </row>
    <row r="148" spans="23:24" x14ac:dyDescent="0.25">
      <c r="W148"/>
      <c r="X148"/>
    </row>
    <row r="149" spans="23:24" x14ac:dyDescent="0.25">
      <c r="W149"/>
      <c r="X149"/>
    </row>
    <row r="150" spans="23:24" x14ac:dyDescent="0.25">
      <c r="W150"/>
      <c r="X150"/>
    </row>
    <row r="151" spans="23:24" x14ac:dyDescent="0.25">
      <c r="W151"/>
      <c r="X151"/>
    </row>
    <row r="152" spans="23:24" x14ac:dyDescent="0.25">
      <c r="W152"/>
      <c r="X152"/>
    </row>
    <row r="153" spans="23:24" x14ac:dyDescent="0.25">
      <c r="W153"/>
      <c r="X153"/>
    </row>
    <row r="154" spans="23:24" x14ac:dyDescent="0.25">
      <c r="W154"/>
      <c r="X154"/>
    </row>
    <row r="155" spans="23:24" x14ac:dyDescent="0.25">
      <c r="W155"/>
      <c r="X155"/>
    </row>
    <row r="156" spans="23:24" x14ac:dyDescent="0.25">
      <c r="W156"/>
      <c r="X156"/>
    </row>
    <row r="157" spans="23:24" x14ac:dyDescent="0.25">
      <c r="W157"/>
      <c r="X157"/>
    </row>
    <row r="158" spans="23:24" x14ac:dyDescent="0.25">
      <c r="W158"/>
      <c r="X158"/>
    </row>
    <row r="159" spans="23:24" x14ac:dyDescent="0.25">
      <c r="W159"/>
      <c r="X159"/>
    </row>
    <row r="160" spans="23:24" x14ac:dyDescent="0.25">
      <c r="W160"/>
      <c r="X160"/>
    </row>
    <row r="161" spans="23:24" x14ac:dyDescent="0.25">
      <c r="W161"/>
      <c r="X161"/>
    </row>
    <row r="162" spans="23:24" x14ac:dyDescent="0.25">
      <c r="W162"/>
      <c r="X162"/>
    </row>
    <row r="163" spans="23:24" x14ac:dyDescent="0.25">
      <c r="W163"/>
      <c r="X163"/>
    </row>
    <row r="164" spans="23:24" x14ac:dyDescent="0.25">
      <c r="W164"/>
      <c r="X164"/>
    </row>
    <row r="165" spans="23:24" x14ac:dyDescent="0.25">
      <c r="W165"/>
      <c r="X165"/>
    </row>
    <row r="166" spans="23:24" x14ac:dyDescent="0.25">
      <c r="W166"/>
      <c r="X166"/>
    </row>
    <row r="167" spans="23:24" x14ac:dyDescent="0.25">
      <c r="W167"/>
      <c r="X167"/>
    </row>
    <row r="168" spans="23:24" x14ac:dyDescent="0.25">
      <c r="W168"/>
      <c r="X168"/>
    </row>
    <row r="169" spans="23:24" x14ac:dyDescent="0.25">
      <c r="W169"/>
      <c r="X169"/>
    </row>
    <row r="170" spans="23:24" x14ac:dyDescent="0.25">
      <c r="W170"/>
      <c r="X170"/>
    </row>
    <row r="171" spans="23:24" x14ac:dyDescent="0.25">
      <c r="W171"/>
      <c r="X171"/>
    </row>
    <row r="172" spans="23:24" x14ac:dyDescent="0.25">
      <c r="W172"/>
      <c r="X172"/>
    </row>
    <row r="173" spans="23:24" x14ac:dyDescent="0.25">
      <c r="W173"/>
      <c r="X173"/>
    </row>
    <row r="174" spans="23:24" x14ac:dyDescent="0.25">
      <c r="W174"/>
      <c r="X174"/>
    </row>
    <row r="175" spans="23:24" x14ac:dyDescent="0.25">
      <c r="W175"/>
      <c r="X175"/>
    </row>
    <row r="176" spans="23:24" x14ac:dyDescent="0.25">
      <c r="W176"/>
      <c r="X176"/>
    </row>
    <row r="177" spans="23:24" x14ac:dyDescent="0.25">
      <c r="W177"/>
      <c r="X177"/>
    </row>
    <row r="178" spans="23:24" x14ac:dyDescent="0.25">
      <c r="W178"/>
      <c r="X178"/>
    </row>
    <row r="179" spans="23:24" x14ac:dyDescent="0.25">
      <c r="W179"/>
      <c r="X179"/>
    </row>
    <row r="180" spans="23:24" x14ac:dyDescent="0.25">
      <c r="W180"/>
      <c r="X180"/>
    </row>
    <row r="181" spans="23:24" x14ac:dyDescent="0.25">
      <c r="W181"/>
      <c r="X181"/>
    </row>
    <row r="182" spans="23:24" x14ac:dyDescent="0.25">
      <c r="W182"/>
      <c r="X182"/>
    </row>
    <row r="183" spans="23:24" x14ac:dyDescent="0.25">
      <c r="W183"/>
      <c r="X183"/>
    </row>
    <row r="184" spans="23:24" x14ac:dyDescent="0.25">
      <c r="W184"/>
      <c r="X184"/>
    </row>
    <row r="185" spans="23:24" x14ac:dyDescent="0.25">
      <c r="W185"/>
      <c r="X185"/>
    </row>
    <row r="186" spans="23:24" x14ac:dyDescent="0.25">
      <c r="W186"/>
      <c r="X186"/>
    </row>
    <row r="187" spans="23:24" x14ac:dyDescent="0.25">
      <c r="W187"/>
      <c r="X187"/>
    </row>
    <row r="188" spans="23:24" x14ac:dyDescent="0.25">
      <c r="W188"/>
      <c r="X188"/>
    </row>
    <row r="189" spans="23:24" x14ac:dyDescent="0.25">
      <c r="W189"/>
      <c r="X189"/>
    </row>
    <row r="190" spans="23:24" x14ac:dyDescent="0.25">
      <c r="W190"/>
      <c r="X190"/>
    </row>
    <row r="191" spans="23:24" x14ac:dyDescent="0.25">
      <c r="W191"/>
      <c r="X191"/>
    </row>
    <row r="192" spans="23:24" x14ac:dyDescent="0.25">
      <c r="W192"/>
      <c r="X192"/>
    </row>
    <row r="193" spans="23:24" x14ac:dyDescent="0.25">
      <c r="W193"/>
      <c r="X193"/>
    </row>
    <row r="194" spans="23:24" x14ac:dyDescent="0.25">
      <c r="W194"/>
      <c r="X194"/>
    </row>
    <row r="195" spans="23:24" x14ac:dyDescent="0.25">
      <c r="W195"/>
      <c r="X195"/>
    </row>
    <row r="196" spans="23:24" x14ac:dyDescent="0.25">
      <c r="W196"/>
      <c r="X196"/>
    </row>
    <row r="197" spans="23:24" x14ac:dyDescent="0.25">
      <c r="W197"/>
      <c r="X197"/>
    </row>
    <row r="198" spans="23:24" x14ac:dyDescent="0.25">
      <c r="W198"/>
      <c r="X198"/>
    </row>
    <row r="199" spans="23:24" x14ac:dyDescent="0.25">
      <c r="W199"/>
      <c r="X199"/>
    </row>
    <row r="200" spans="23:24" x14ac:dyDescent="0.25">
      <c r="W200"/>
      <c r="X200"/>
    </row>
    <row r="201" spans="23:24" x14ac:dyDescent="0.25">
      <c r="W201"/>
      <c r="X201"/>
    </row>
    <row r="202" spans="23:24" x14ac:dyDescent="0.25">
      <c r="W202"/>
      <c r="X202"/>
    </row>
    <row r="203" spans="23:24" x14ac:dyDescent="0.25">
      <c r="W203"/>
      <c r="X203"/>
    </row>
    <row r="204" spans="23:24" x14ac:dyDescent="0.25">
      <c r="W204"/>
      <c r="X204"/>
    </row>
    <row r="205" spans="23:24" x14ac:dyDescent="0.25">
      <c r="W205"/>
      <c r="X205"/>
    </row>
    <row r="206" spans="23:24" x14ac:dyDescent="0.25">
      <c r="W206"/>
      <c r="X206"/>
    </row>
    <row r="207" spans="23:24" x14ac:dyDescent="0.25">
      <c r="W207"/>
      <c r="X207"/>
    </row>
  </sheetData>
  <sortState columnSort="1" ref="A8:V69">
    <sortCondition descending="1" ref="A69:V69"/>
  </sortState>
  <mergeCells count="2">
    <mergeCell ref="B7:Y7"/>
    <mergeCell ref="B73:Y73"/>
  </mergeCells>
  <conditionalFormatting sqref="B138:B139">
    <cfRule type="cellIs" dxfId="3" priority="1" stopIfTrue="1" operator="equal">
      <formula>"various"</formula>
    </cfRule>
  </conditionalFormatting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4"/>
  <sheetViews>
    <sheetView zoomScaleNormal="100" workbookViewId="0">
      <selection activeCell="H1" sqref="H1"/>
    </sheetView>
  </sheetViews>
  <sheetFormatPr defaultRowHeight="15" x14ac:dyDescent="0.25"/>
  <cols>
    <col min="1" max="1" width="2.5703125" style="18" customWidth="1"/>
    <col min="2" max="2" width="21.42578125" style="18" customWidth="1"/>
    <col min="3" max="16384" width="9.140625" style="18"/>
  </cols>
  <sheetData>
    <row r="1" spans="1:25" ht="15.75" x14ac:dyDescent="0.25">
      <c r="A1" s="111"/>
      <c r="B1" s="19" t="s">
        <v>128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</row>
    <row r="2" spans="1:25" x14ac:dyDescent="0.25">
      <c r="A2" s="111"/>
      <c r="B2" s="155" t="s">
        <v>0</v>
      </c>
      <c r="C2" s="12"/>
      <c r="D2" s="12"/>
      <c r="E2" s="22"/>
      <c r="F2" s="20"/>
      <c r="G2" s="20"/>
      <c r="H2" s="20"/>
      <c r="I2" s="20"/>
      <c r="J2" s="20"/>
      <c r="K2" s="20"/>
      <c r="L2" s="20"/>
      <c r="M2" s="20"/>
      <c r="N2" s="20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</row>
    <row r="3" spans="1:25" x14ac:dyDescent="0.25">
      <c r="A3" s="111"/>
      <c r="B3" s="29" t="s">
        <v>5</v>
      </c>
      <c r="C3" s="29"/>
      <c r="D3" s="29"/>
      <c r="E3" s="22"/>
      <c r="F3" s="20"/>
      <c r="G3" s="20"/>
      <c r="H3" s="20"/>
      <c r="I3" s="20"/>
      <c r="J3" s="20"/>
      <c r="K3" s="20"/>
      <c r="L3" s="20"/>
      <c r="M3" s="20"/>
      <c r="N3" s="20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</row>
    <row r="4" spans="1:25" ht="18" x14ac:dyDescent="0.25">
      <c r="A4" s="111"/>
      <c r="B4" s="30" t="s">
        <v>6</v>
      </c>
      <c r="C4" s="30"/>
      <c r="D4" s="30"/>
      <c r="E4" s="22"/>
      <c r="F4" s="20"/>
      <c r="G4" s="20"/>
      <c r="H4" s="20"/>
      <c r="I4" s="20"/>
      <c r="J4" s="23"/>
      <c r="K4" s="20"/>
      <c r="L4" s="20"/>
      <c r="M4" s="20"/>
      <c r="N4" s="20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x14ac:dyDescent="0.25">
      <c r="A5" s="111"/>
      <c r="B5" s="30"/>
      <c r="C5" s="30"/>
      <c r="D5" s="30"/>
      <c r="E5" s="22"/>
      <c r="F5" s="20"/>
      <c r="G5" s="20"/>
      <c r="H5" s="20"/>
      <c r="I5" s="20"/>
      <c r="J5" s="20"/>
      <c r="K5" s="20"/>
      <c r="L5" s="20"/>
      <c r="M5" s="20"/>
      <c r="N5" s="20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ht="15.75" thickBot="1" x14ac:dyDescent="0.3">
      <c r="A6" s="21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</row>
    <row r="7" spans="1:25" x14ac:dyDescent="0.25">
      <c r="A7" s="21"/>
      <c r="B7" s="183" t="s">
        <v>131</v>
      </c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5"/>
      <c r="Q7" s="21"/>
      <c r="R7" s="21"/>
      <c r="S7" s="21"/>
      <c r="T7" s="21"/>
      <c r="U7" s="21"/>
      <c r="V7" s="21"/>
      <c r="W7" s="21"/>
      <c r="X7" s="21"/>
      <c r="Y7" s="21"/>
    </row>
    <row r="8" spans="1:25" x14ac:dyDescent="0.25">
      <c r="A8" s="21"/>
      <c r="B8" s="157"/>
      <c r="C8" s="186" t="s">
        <v>8</v>
      </c>
      <c r="D8" s="187"/>
      <c r="E8" s="187"/>
      <c r="F8" s="187"/>
      <c r="G8" s="187"/>
      <c r="H8" s="187"/>
      <c r="I8" s="187"/>
      <c r="J8" s="187"/>
      <c r="K8" s="187"/>
      <c r="L8" s="187"/>
      <c r="M8" s="187"/>
      <c r="N8" s="187"/>
      <c r="O8" s="187"/>
      <c r="P8" s="188"/>
      <c r="Q8" s="21"/>
      <c r="R8" s="21"/>
      <c r="S8" s="21"/>
      <c r="T8" s="21"/>
      <c r="U8" s="21"/>
      <c r="V8" s="21"/>
      <c r="W8" s="21"/>
      <c r="X8" s="21"/>
      <c r="Y8" s="21"/>
    </row>
    <row r="9" spans="1:25" x14ac:dyDescent="0.25">
      <c r="A9" s="21"/>
      <c r="B9" s="158" t="s">
        <v>9</v>
      </c>
      <c r="C9" s="24" t="s">
        <v>10</v>
      </c>
      <c r="D9" s="24" t="s">
        <v>11</v>
      </c>
      <c r="E9" s="24" t="s">
        <v>12</v>
      </c>
      <c r="F9" s="24" t="s">
        <v>13</v>
      </c>
      <c r="G9" s="24" t="s">
        <v>14</v>
      </c>
      <c r="H9" s="24" t="s">
        <v>15</v>
      </c>
      <c r="I9" s="24" t="s">
        <v>16</v>
      </c>
      <c r="J9" s="24" t="s">
        <v>17</v>
      </c>
      <c r="K9" s="24" t="s">
        <v>18</v>
      </c>
      <c r="L9" s="24" t="s">
        <v>19</v>
      </c>
      <c r="M9" s="24" t="s">
        <v>20</v>
      </c>
      <c r="N9" s="25" t="s">
        <v>21</v>
      </c>
      <c r="O9" s="31" t="s">
        <v>22</v>
      </c>
      <c r="P9" s="26" t="s">
        <v>23</v>
      </c>
      <c r="Q9" s="21"/>
      <c r="R9" s="21"/>
      <c r="S9" s="21"/>
      <c r="T9" s="21"/>
      <c r="U9" s="21"/>
      <c r="V9" s="21"/>
      <c r="W9" s="21"/>
      <c r="X9" s="21"/>
      <c r="Y9" s="21"/>
    </row>
    <row r="10" spans="1:25" x14ac:dyDescent="0.25">
      <c r="A10" s="21"/>
      <c r="B10" s="1" t="s">
        <v>38</v>
      </c>
      <c r="C10" s="32">
        <v>27</v>
      </c>
      <c r="D10" s="33">
        <v>0</v>
      </c>
      <c r="E10" s="33">
        <v>0</v>
      </c>
      <c r="F10" s="33">
        <v>0</v>
      </c>
      <c r="G10" s="32">
        <v>0</v>
      </c>
      <c r="H10" s="32">
        <v>0</v>
      </c>
      <c r="I10" s="27">
        <v>0</v>
      </c>
      <c r="J10" s="27">
        <v>0</v>
      </c>
      <c r="K10" s="28">
        <v>0</v>
      </c>
      <c r="L10" s="162"/>
      <c r="M10" s="162"/>
      <c r="N10" s="163"/>
      <c r="O10" s="36">
        <f>SUM(C10:N10)</f>
        <v>27</v>
      </c>
      <c r="P10" s="37">
        <f>O10/272</f>
        <v>9.9264705882352935E-2</v>
      </c>
      <c r="Q10" s="21"/>
      <c r="R10" s="21"/>
      <c r="S10" s="21"/>
      <c r="T10" s="21"/>
      <c r="U10" s="21"/>
      <c r="V10" s="21"/>
      <c r="W10" s="21"/>
      <c r="X10" s="21"/>
      <c r="Y10" s="21"/>
    </row>
    <row r="11" spans="1:25" x14ac:dyDescent="0.25">
      <c r="A11" s="21"/>
      <c r="B11" s="1" t="s">
        <v>39</v>
      </c>
      <c r="C11" s="32">
        <v>25</v>
      </c>
      <c r="D11" s="33">
        <v>0</v>
      </c>
      <c r="E11" s="33">
        <v>0</v>
      </c>
      <c r="F11" s="33">
        <v>0</v>
      </c>
      <c r="G11" s="32">
        <v>0</v>
      </c>
      <c r="H11" s="32">
        <v>0</v>
      </c>
      <c r="I11" s="27">
        <v>0</v>
      </c>
      <c r="J11" s="27">
        <v>0</v>
      </c>
      <c r="K11" s="28">
        <v>0</v>
      </c>
      <c r="L11" s="162"/>
      <c r="M11" s="162"/>
      <c r="N11" s="163"/>
      <c r="O11" s="36">
        <f>SUM(C11:N11)</f>
        <v>25</v>
      </c>
      <c r="P11" s="37">
        <f t="shared" ref="P11:P30" si="0">O11/272</f>
        <v>9.1911764705882359E-2</v>
      </c>
      <c r="Q11" s="21"/>
      <c r="R11" s="21"/>
      <c r="S11" s="21"/>
      <c r="T11" s="21"/>
      <c r="U11" s="21"/>
      <c r="V11" s="21"/>
      <c r="W11" s="21"/>
      <c r="X11" s="21"/>
      <c r="Y11" s="21"/>
    </row>
    <row r="12" spans="1:25" x14ac:dyDescent="0.25">
      <c r="A12" s="21"/>
      <c r="B12" s="1" t="s">
        <v>42</v>
      </c>
      <c r="C12" s="32">
        <v>15</v>
      </c>
      <c r="D12" s="33">
        <v>0</v>
      </c>
      <c r="E12" s="33">
        <v>0</v>
      </c>
      <c r="F12" s="33">
        <v>2</v>
      </c>
      <c r="G12" s="32">
        <v>0</v>
      </c>
      <c r="H12" s="32">
        <v>0</v>
      </c>
      <c r="I12" s="27">
        <v>0</v>
      </c>
      <c r="J12" s="27">
        <v>0</v>
      </c>
      <c r="K12" s="28">
        <v>0</v>
      </c>
      <c r="L12" s="162"/>
      <c r="M12" s="162"/>
      <c r="N12" s="163"/>
      <c r="O12" s="36">
        <f>SUM(C12:N12)</f>
        <v>17</v>
      </c>
      <c r="P12" s="37">
        <f t="shared" si="0"/>
        <v>6.25E-2</v>
      </c>
      <c r="Q12" s="21"/>
      <c r="R12" s="21"/>
      <c r="S12" s="21"/>
      <c r="T12" s="21"/>
      <c r="U12" s="21"/>
      <c r="V12" s="21"/>
      <c r="W12" s="21"/>
      <c r="X12" s="21"/>
      <c r="Y12" s="21"/>
    </row>
    <row r="13" spans="1:25" x14ac:dyDescent="0.25">
      <c r="A13" s="21"/>
      <c r="B13" s="1" t="s">
        <v>118</v>
      </c>
      <c r="C13" s="32">
        <v>11</v>
      </c>
      <c r="D13" s="33">
        <v>0</v>
      </c>
      <c r="E13" s="33">
        <v>0</v>
      </c>
      <c r="F13" s="33">
        <v>0</v>
      </c>
      <c r="G13" s="32">
        <v>0</v>
      </c>
      <c r="H13" s="32">
        <v>0</v>
      </c>
      <c r="I13" s="27"/>
      <c r="J13" s="27">
        <v>0</v>
      </c>
      <c r="K13" s="28">
        <v>0</v>
      </c>
      <c r="L13" s="162"/>
      <c r="M13" s="162"/>
      <c r="N13" s="163"/>
      <c r="O13" s="36">
        <f>SUM(C13:N13)</f>
        <v>11</v>
      </c>
      <c r="P13" s="37">
        <f t="shared" si="0"/>
        <v>4.0441176470588237E-2</v>
      </c>
      <c r="Q13" s="21"/>
      <c r="R13" s="21"/>
      <c r="S13" s="21"/>
      <c r="T13" s="21"/>
      <c r="U13" s="21"/>
      <c r="V13" s="21"/>
      <c r="W13" s="21"/>
      <c r="X13" s="21"/>
      <c r="Y13" s="21"/>
    </row>
    <row r="14" spans="1:25" x14ac:dyDescent="0.25">
      <c r="A14" s="21"/>
      <c r="B14" s="120" t="s">
        <v>119</v>
      </c>
      <c r="C14" s="33">
        <v>0</v>
      </c>
      <c r="D14" s="33">
        <v>0</v>
      </c>
      <c r="E14" s="33">
        <v>0</v>
      </c>
      <c r="F14" s="33">
        <v>0</v>
      </c>
      <c r="G14" s="32">
        <v>0</v>
      </c>
      <c r="H14" s="32">
        <v>0</v>
      </c>
      <c r="I14" s="27">
        <v>0</v>
      </c>
      <c r="J14" s="27">
        <v>0</v>
      </c>
      <c r="K14" s="28">
        <v>5</v>
      </c>
      <c r="L14" s="162"/>
      <c r="M14" s="162"/>
      <c r="N14" s="163"/>
      <c r="O14" s="36">
        <f>SUM(C14:N14)</f>
        <v>5</v>
      </c>
      <c r="P14" s="37">
        <f t="shared" si="0"/>
        <v>1.8382352941176471E-2</v>
      </c>
      <c r="Q14" s="21"/>
      <c r="R14" s="21"/>
      <c r="S14" s="21"/>
      <c r="T14" s="21"/>
      <c r="U14" s="21"/>
      <c r="V14" s="21"/>
      <c r="W14" s="21"/>
      <c r="X14" s="21"/>
      <c r="Y14" s="21"/>
    </row>
    <row r="15" spans="1:25" x14ac:dyDescent="0.25">
      <c r="A15" s="21"/>
      <c r="B15" s="1" t="s">
        <v>120</v>
      </c>
      <c r="C15" s="32">
        <v>5</v>
      </c>
      <c r="D15" s="33">
        <v>0</v>
      </c>
      <c r="E15" s="33">
        <v>0</v>
      </c>
      <c r="F15" s="33">
        <v>0</v>
      </c>
      <c r="G15" s="32">
        <v>0</v>
      </c>
      <c r="H15" s="32">
        <v>0</v>
      </c>
      <c r="I15" s="27">
        <v>0</v>
      </c>
      <c r="J15" s="27">
        <v>0</v>
      </c>
      <c r="K15" s="28">
        <v>0</v>
      </c>
      <c r="L15" s="162"/>
      <c r="M15" s="162"/>
      <c r="N15" s="163"/>
      <c r="O15" s="36">
        <f>SUM(C15:N15)</f>
        <v>5</v>
      </c>
      <c r="P15" s="37">
        <f t="shared" si="0"/>
        <v>1.8382352941176471E-2</v>
      </c>
      <c r="Q15" s="21"/>
      <c r="R15" s="21"/>
      <c r="S15" s="21"/>
      <c r="T15" s="21"/>
      <c r="U15" s="21"/>
      <c r="V15" s="21"/>
      <c r="W15" s="21"/>
      <c r="X15" s="21"/>
      <c r="Y15" s="21"/>
    </row>
    <row r="16" spans="1:25" x14ac:dyDescent="0.25">
      <c r="A16" s="21"/>
      <c r="B16" s="1" t="s">
        <v>33</v>
      </c>
      <c r="C16" s="32">
        <v>0</v>
      </c>
      <c r="D16" s="33">
        <v>0</v>
      </c>
      <c r="E16" s="33">
        <v>0</v>
      </c>
      <c r="F16" s="33">
        <v>0</v>
      </c>
      <c r="G16" s="32">
        <v>0</v>
      </c>
      <c r="H16" s="32">
        <v>0</v>
      </c>
      <c r="I16" s="27">
        <v>0</v>
      </c>
      <c r="J16" s="27">
        <v>2</v>
      </c>
      <c r="K16" s="28">
        <v>0</v>
      </c>
      <c r="L16" s="162"/>
      <c r="M16" s="162"/>
      <c r="N16" s="163"/>
      <c r="O16" s="36">
        <f>SUM(C16:N16)</f>
        <v>2</v>
      </c>
      <c r="P16" s="37">
        <f t="shared" si="0"/>
        <v>7.3529411764705881E-3</v>
      </c>
      <c r="Q16" s="21"/>
      <c r="R16" s="21"/>
      <c r="S16" s="21"/>
      <c r="T16" s="21"/>
      <c r="U16" s="21"/>
      <c r="V16" s="21"/>
      <c r="W16" s="21"/>
      <c r="X16" s="21"/>
      <c r="Y16" s="21"/>
    </row>
    <row r="17" spans="1:25" x14ac:dyDescent="0.25">
      <c r="A17" s="21"/>
      <c r="B17" s="121" t="s">
        <v>32</v>
      </c>
      <c r="C17" s="33">
        <v>0</v>
      </c>
      <c r="D17" s="33">
        <v>0</v>
      </c>
      <c r="E17" s="33">
        <v>0</v>
      </c>
      <c r="F17" s="33">
        <v>0</v>
      </c>
      <c r="G17" s="32">
        <v>0</v>
      </c>
      <c r="H17" s="32">
        <v>2</v>
      </c>
      <c r="I17" s="27">
        <v>0</v>
      </c>
      <c r="J17" s="27">
        <v>0</v>
      </c>
      <c r="K17" s="28">
        <v>0</v>
      </c>
      <c r="L17" s="162"/>
      <c r="M17" s="162"/>
      <c r="N17" s="163"/>
      <c r="O17" s="36">
        <f>SUM(C17:N17)</f>
        <v>2</v>
      </c>
      <c r="P17" s="37">
        <f t="shared" si="0"/>
        <v>7.3529411764705881E-3</v>
      </c>
      <c r="Q17" s="21"/>
      <c r="R17" s="21"/>
      <c r="S17" s="21"/>
      <c r="T17" s="21"/>
      <c r="U17" s="21"/>
      <c r="V17" s="21"/>
      <c r="W17" s="21"/>
      <c r="X17" s="21"/>
      <c r="Y17" s="21"/>
    </row>
    <row r="18" spans="1:25" x14ac:dyDescent="0.25">
      <c r="A18" s="21"/>
      <c r="B18" s="1" t="s">
        <v>121</v>
      </c>
      <c r="C18" s="32">
        <v>0</v>
      </c>
      <c r="D18" s="33">
        <v>0</v>
      </c>
      <c r="E18" s="33">
        <v>0</v>
      </c>
      <c r="F18" s="33">
        <v>3</v>
      </c>
      <c r="G18" s="32">
        <v>0</v>
      </c>
      <c r="H18" s="32">
        <v>0</v>
      </c>
      <c r="I18" s="27">
        <v>2</v>
      </c>
      <c r="J18" s="27">
        <v>0</v>
      </c>
      <c r="K18" s="28">
        <v>0</v>
      </c>
      <c r="L18" s="162"/>
      <c r="M18" s="162"/>
      <c r="N18" s="163"/>
      <c r="O18" s="36">
        <f>SUM(C18:N18)</f>
        <v>5</v>
      </c>
      <c r="P18" s="37">
        <f t="shared" si="0"/>
        <v>1.8382352941176471E-2</v>
      </c>
      <c r="Q18" s="21"/>
      <c r="R18" s="21"/>
      <c r="S18" s="21"/>
      <c r="T18" s="21"/>
      <c r="U18" s="21"/>
      <c r="V18" s="21"/>
      <c r="W18" s="21"/>
      <c r="X18" s="21"/>
      <c r="Y18" s="21"/>
    </row>
    <row r="19" spans="1:25" x14ac:dyDescent="0.25">
      <c r="A19" s="21"/>
      <c r="B19" s="1" t="s">
        <v>31</v>
      </c>
      <c r="C19" s="32">
        <v>0</v>
      </c>
      <c r="D19" s="33">
        <v>0</v>
      </c>
      <c r="E19" s="33">
        <v>0</v>
      </c>
      <c r="F19" s="33">
        <v>0</v>
      </c>
      <c r="G19" s="32">
        <v>0</v>
      </c>
      <c r="H19" s="32">
        <v>0</v>
      </c>
      <c r="I19" s="27">
        <v>0</v>
      </c>
      <c r="J19" s="27">
        <v>0</v>
      </c>
      <c r="K19" s="28">
        <v>2</v>
      </c>
      <c r="L19" s="162"/>
      <c r="M19" s="162"/>
      <c r="N19" s="163"/>
      <c r="O19" s="36">
        <f>SUM(C19:N19)</f>
        <v>2</v>
      </c>
      <c r="P19" s="37">
        <f t="shared" si="0"/>
        <v>7.3529411764705881E-3</v>
      </c>
      <c r="Q19" s="21"/>
      <c r="R19" s="21"/>
      <c r="S19" s="21"/>
      <c r="T19" s="21"/>
      <c r="U19" s="21"/>
      <c r="V19" s="21"/>
      <c r="W19" s="21"/>
      <c r="X19" s="21"/>
      <c r="Y19" s="21"/>
    </row>
    <row r="20" spans="1:25" x14ac:dyDescent="0.25">
      <c r="A20" s="21"/>
      <c r="B20" s="1" t="s">
        <v>122</v>
      </c>
      <c r="C20" s="32">
        <v>1</v>
      </c>
      <c r="D20" s="33">
        <v>0</v>
      </c>
      <c r="E20" s="33">
        <v>0</v>
      </c>
      <c r="F20" s="33">
        <v>0</v>
      </c>
      <c r="G20" s="32">
        <v>0</v>
      </c>
      <c r="H20" s="32">
        <v>0</v>
      </c>
      <c r="I20" s="27">
        <v>0</v>
      </c>
      <c r="J20" s="27">
        <v>0</v>
      </c>
      <c r="K20" s="28">
        <v>0</v>
      </c>
      <c r="L20" s="162"/>
      <c r="M20" s="162"/>
      <c r="N20" s="163"/>
      <c r="O20" s="36">
        <f>SUM(C20:N20)</f>
        <v>1</v>
      </c>
      <c r="P20" s="37">
        <f t="shared" si="0"/>
        <v>3.6764705882352941E-3</v>
      </c>
      <c r="Q20" s="21"/>
      <c r="R20" s="21"/>
      <c r="S20" s="21"/>
      <c r="T20" s="21"/>
      <c r="U20" s="21"/>
      <c r="V20" s="21"/>
      <c r="W20" s="21"/>
      <c r="X20" s="21"/>
      <c r="Y20" s="21"/>
    </row>
    <row r="21" spans="1:25" x14ac:dyDescent="0.25">
      <c r="A21" s="21"/>
      <c r="B21" s="1" t="s">
        <v>123</v>
      </c>
      <c r="C21" s="32">
        <v>1</v>
      </c>
      <c r="D21" s="33">
        <v>0</v>
      </c>
      <c r="E21" s="33">
        <v>0</v>
      </c>
      <c r="F21" s="33">
        <v>0</v>
      </c>
      <c r="G21" s="32">
        <v>0</v>
      </c>
      <c r="H21" s="32">
        <v>0</v>
      </c>
      <c r="I21" s="27">
        <v>0</v>
      </c>
      <c r="J21" s="27">
        <v>0</v>
      </c>
      <c r="K21" s="28">
        <v>0</v>
      </c>
      <c r="L21" s="162"/>
      <c r="M21" s="162"/>
      <c r="N21" s="163"/>
      <c r="O21" s="36">
        <f>SUM(C21:N21)</f>
        <v>1</v>
      </c>
      <c r="P21" s="37">
        <f t="shared" si="0"/>
        <v>3.6764705882352941E-3</v>
      </c>
      <c r="Q21" s="21"/>
      <c r="R21" s="21"/>
      <c r="S21" s="21"/>
      <c r="T21" s="21"/>
      <c r="U21" s="21"/>
      <c r="V21" s="21"/>
      <c r="W21" s="21"/>
      <c r="X21" s="21"/>
      <c r="Y21" s="21"/>
    </row>
    <row r="22" spans="1:25" x14ac:dyDescent="0.25">
      <c r="A22" s="21"/>
      <c r="B22" s="1" t="s">
        <v>36</v>
      </c>
      <c r="C22" s="38">
        <v>1</v>
      </c>
      <c r="D22" s="33">
        <v>0</v>
      </c>
      <c r="E22" s="33">
        <v>0</v>
      </c>
      <c r="F22" s="33">
        <v>0</v>
      </c>
      <c r="G22" s="32">
        <v>0</v>
      </c>
      <c r="H22" s="32">
        <v>0</v>
      </c>
      <c r="I22" s="27">
        <v>0</v>
      </c>
      <c r="J22" s="27">
        <v>0</v>
      </c>
      <c r="K22" s="28">
        <v>0</v>
      </c>
      <c r="L22" s="162"/>
      <c r="M22" s="162"/>
      <c r="N22" s="163"/>
      <c r="O22" s="36">
        <f>SUM(C22:N22)</f>
        <v>1</v>
      </c>
      <c r="P22" s="37">
        <f t="shared" si="0"/>
        <v>3.6764705882352941E-3</v>
      </c>
      <c r="Q22" s="21"/>
      <c r="R22" s="21"/>
      <c r="S22" s="21"/>
      <c r="T22" s="21"/>
      <c r="U22" s="21"/>
      <c r="V22" s="21"/>
      <c r="W22" s="21"/>
      <c r="X22" s="21"/>
      <c r="Y22" s="21"/>
    </row>
    <row r="23" spans="1:25" x14ac:dyDescent="0.25">
      <c r="A23" s="21"/>
      <c r="B23" s="211"/>
      <c r="C23" s="164"/>
      <c r="D23" s="164"/>
      <c r="E23" s="164"/>
      <c r="F23" s="164"/>
      <c r="G23" s="164"/>
      <c r="H23" s="164"/>
      <c r="I23" s="212"/>
      <c r="J23" s="212"/>
      <c r="K23" s="213"/>
      <c r="L23" s="162"/>
      <c r="M23" s="162"/>
      <c r="N23" s="163"/>
      <c r="O23" s="36">
        <f t="shared" ref="O23:O30" si="1">SUM(C23:N23)</f>
        <v>0</v>
      </c>
      <c r="P23" s="37">
        <f t="shared" si="0"/>
        <v>0</v>
      </c>
      <c r="Q23" s="21"/>
      <c r="R23" s="21"/>
      <c r="S23" s="21"/>
      <c r="T23" s="21"/>
      <c r="U23" s="21"/>
      <c r="V23" s="21"/>
      <c r="W23" s="21"/>
      <c r="X23" s="21"/>
      <c r="Y23" s="21"/>
    </row>
    <row r="24" spans="1:25" x14ac:dyDescent="0.25">
      <c r="A24" s="21"/>
      <c r="B24" s="211"/>
      <c r="C24" s="164"/>
      <c r="D24" s="164"/>
      <c r="E24" s="164"/>
      <c r="F24" s="164"/>
      <c r="G24" s="164"/>
      <c r="H24" s="164"/>
      <c r="I24" s="212"/>
      <c r="J24" s="212"/>
      <c r="K24" s="213"/>
      <c r="L24" s="162"/>
      <c r="M24" s="162"/>
      <c r="N24" s="163"/>
      <c r="O24" s="36">
        <f t="shared" si="1"/>
        <v>0</v>
      </c>
      <c r="P24" s="37">
        <f t="shared" si="0"/>
        <v>0</v>
      </c>
      <c r="Q24" s="21"/>
      <c r="R24" s="21"/>
      <c r="S24" s="21"/>
      <c r="T24" s="21"/>
      <c r="U24" s="21"/>
      <c r="V24" s="21"/>
      <c r="W24" s="21"/>
      <c r="X24" s="21"/>
      <c r="Y24" s="21"/>
    </row>
    <row r="25" spans="1:25" x14ac:dyDescent="0.25">
      <c r="A25" s="21"/>
      <c r="B25" s="211"/>
      <c r="C25" s="164"/>
      <c r="D25" s="164"/>
      <c r="E25" s="164"/>
      <c r="F25" s="164"/>
      <c r="G25" s="164"/>
      <c r="H25" s="164"/>
      <c r="I25" s="212"/>
      <c r="J25" s="212"/>
      <c r="K25" s="213"/>
      <c r="L25" s="162"/>
      <c r="M25" s="162"/>
      <c r="N25" s="163"/>
      <c r="O25" s="36">
        <f t="shared" si="1"/>
        <v>0</v>
      </c>
      <c r="P25" s="37">
        <f t="shared" si="0"/>
        <v>0</v>
      </c>
      <c r="Q25" s="21"/>
      <c r="R25" s="21"/>
      <c r="S25" s="21"/>
      <c r="T25" s="21"/>
      <c r="U25" s="21"/>
      <c r="V25" s="21"/>
      <c r="W25" s="21"/>
      <c r="X25" s="21"/>
      <c r="Y25" s="21"/>
    </row>
    <row r="26" spans="1:25" x14ac:dyDescent="0.25">
      <c r="A26" s="21"/>
      <c r="B26" s="211"/>
      <c r="C26" s="214"/>
      <c r="D26" s="164"/>
      <c r="E26" s="164"/>
      <c r="F26" s="164"/>
      <c r="G26" s="164"/>
      <c r="H26" s="164"/>
      <c r="I26" s="212"/>
      <c r="J26" s="212"/>
      <c r="K26" s="213"/>
      <c r="L26" s="162"/>
      <c r="M26" s="162"/>
      <c r="N26" s="163"/>
      <c r="O26" s="36">
        <f t="shared" si="1"/>
        <v>0</v>
      </c>
      <c r="P26" s="37">
        <f t="shared" si="0"/>
        <v>0</v>
      </c>
      <c r="Q26" s="21"/>
      <c r="R26" s="21"/>
      <c r="S26" s="21"/>
      <c r="T26" s="21"/>
      <c r="U26" s="21"/>
      <c r="V26" s="21"/>
      <c r="W26" s="21"/>
      <c r="X26" s="21"/>
      <c r="Y26" s="21"/>
    </row>
    <row r="27" spans="1:25" x14ac:dyDescent="0.25">
      <c r="A27" s="21"/>
      <c r="B27" s="211"/>
      <c r="C27" s="164"/>
      <c r="D27" s="164"/>
      <c r="E27" s="164"/>
      <c r="F27" s="164"/>
      <c r="G27" s="164"/>
      <c r="H27" s="164"/>
      <c r="I27" s="212"/>
      <c r="J27" s="212"/>
      <c r="K27" s="213"/>
      <c r="L27" s="162"/>
      <c r="M27" s="162"/>
      <c r="N27" s="163"/>
      <c r="O27" s="36">
        <f t="shared" si="1"/>
        <v>0</v>
      </c>
      <c r="P27" s="37">
        <f t="shared" si="0"/>
        <v>0</v>
      </c>
      <c r="Q27" s="21"/>
      <c r="R27" s="21"/>
      <c r="S27" s="21"/>
      <c r="T27" s="21"/>
      <c r="U27" s="21"/>
      <c r="V27" s="21"/>
      <c r="W27" s="21"/>
      <c r="X27" s="21"/>
      <c r="Y27" s="21"/>
    </row>
    <row r="28" spans="1:25" x14ac:dyDescent="0.25">
      <c r="A28" s="21"/>
      <c r="B28" s="211"/>
      <c r="C28" s="164"/>
      <c r="D28" s="164"/>
      <c r="E28" s="164"/>
      <c r="F28" s="164"/>
      <c r="G28" s="164"/>
      <c r="H28" s="164"/>
      <c r="I28" s="212"/>
      <c r="J28" s="212"/>
      <c r="K28" s="213"/>
      <c r="L28" s="162"/>
      <c r="M28" s="162"/>
      <c r="N28" s="163"/>
      <c r="O28" s="36">
        <f t="shared" si="1"/>
        <v>0</v>
      </c>
      <c r="P28" s="37">
        <f t="shared" si="0"/>
        <v>0</v>
      </c>
      <c r="Q28" s="21"/>
      <c r="R28" s="21"/>
      <c r="S28" s="21"/>
      <c r="T28" s="21"/>
      <c r="U28" s="21"/>
      <c r="V28" s="21"/>
      <c r="W28" s="21"/>
      <c r="X28" s="21"/>
      <c r="Y28" s="21"/>
    </row>
    <row r="29" spans="1:25" x14ac:dyDescent="0.25">
      <c r="A29" s="21"/>
      <c r="B29" s="211"/>
      <c r="C29" s="164"/>
      <c r="D29" s="164"/>
      <c r="E29" s="164"/>
      <c r="F29" s="164"/>
      <c r="G29" s="164"/>
      <c r="H29" s="164"/>
      <c r="I29" s="212"/>
      <c r="J29" s="212"/>
      <c r="K29" s="213"/>
      <c r="L29" s="162"/>
      <c r="M29" s="162"/>
      <c r="N29" s="163"/>
      <c r="O29" s="36">
        <f t="shared" si="1"/>
        <v>0</v>
      </c>
      <c r="P29" s="37">
        <f t="shared" si="0"/>
        <v>0</v>
      </c>
      <c r="Q29" s="21"/>
      <c r="R29" s="21"/>
      <c r="S29" s="21"/>
      <c r="T29" s="21"/>
      <c r="U29" s="21"/>
      <c r="V29" s="21"/>
      <c r="W29" s="21"/>
      <c r="X29" s="21"/>
      <c r="Y29" s="21"/>
    </row>
    <row r="30" spans="1:25" x14ac:dyDescent="0.25">
      <c r="A30" s="21"/>
      <c r="B30" s="211"/>
      <c r="C30" s="164"/>
      <c r="D30" s="164"/>
      <c r="E30" s="164"/>
      <c r="F30" s="164"/>
      <c r="G30" s="164"/>
      <c r="H30" s="164"/>
      <c r="I30" s="164"/>
      <c r="J30" s="164"/>
      <c r="K30" s="164"/>
      <c r="L30" s="164"/>
      <c r="M30" s="164"/>
      <c r="N30" s="164"/>
      <c r="O30" s="36">
        <f t="shared" si="1"/>
        <v>0</v>
      </c>
      <c r="P30" s="37">
        <f t="shared" si="0"/>
        <v>0</v>
      </c>
      <c r="Q30" s="21"/>
      <c r="R30" s="21"/>
      <c r="S30" s="21"/>
      <c r="T30" s="21"/>
      <c r="U30" s="21"/>
      <c r="V30" s="21"/>
      <c r="W30" s="21"/>
      <c r="X30" s="21"/>
      <c r="Y30" s="21"/>
    </row>
    <row r="31" spans="1:25" ht="15.75" thickBot="1" x14ac:dyDescent="0.3">
      <c r="A31" s="21"/>
      <c r="B31" s="122" t="s">
        <v>1</v>
      </c>
      <c r="C31" s="40">
        <f>SUM(C10:C30)</f>
        <v>86</v>
      </c>
      <c r="D31" s="40">
        <f>SUM(D10:D30)</f>
        <v>0</v>
      </c>
      <c r="E31" s="40">
        <f>SUM(E10:E30)</f>
        <v>0</v>
      </c>
      <c r="F31" s="40">
        <f>SUM(F10:F30)</f>
        <v>5</v>
      </c>
      <c r="G31" s="40">
        <f>SUM(G10:G30)</f>
        <v>0</v>
      </c>
      <c r="H31" s="41">
        <f>SUM(H10:H30)</f>
        <v>2</v>
      </c>
      <c r="I31" s="41">
        <f>SUM(I10:I30)</f>
        <v>2</v>
      </c>
      <c r="J31" s="41">
        <f>SUM(J10:J30)</f>
        <v>2</v>
      </c>
      <c r="K31" s="42">
        <f>SUM(K10:K30)</f>
        <v>7</v>
      </c>
      <c r="L31" s="43"/>
      <c r="M31" s="43"/>
      <c r="N31" s="44"/>
      <c r="O31" s="45">
        <f>SUM(C31:N31)</f>
        <v>104</v>
      </c>
      <c r="P31" s="46">
        <f>O31/272</f>
        <v>0.38235294117647056</v>
      </c>
      <c r="Q31" s="21"/>
      <c r="R31" s="21"/>
      <c r="S31" s="21"/>
      <c r="T31" s="21"/>
      <c r="U31" s="21"/>
      <c r="V31" s="21"/>
      <c r="W31" s="21"/>
      <c r="X31" s="21"/>
      <c r="Y31" s="21"/>
    </row>
    <row r="32" spans="1:25" x14ac:dyDescent="0.25">
      <c r="A32" s="21"/>
      <c r="B32" s="47"/>
      <c r="C32" s="48"/>
      <c r="D32" s="48"/>
      <c r="E32" s="48"/>
      <c r="F32" s="48"/>
      <c r="G32" s="48"/>
      <c r="H32" s="49"/>
      <c r="I32" s="49"/>
      <c r="J32" s="49"/>
      <c r="K32" s="50"/>
      <c r="L32" s="51"/>
      <c r="M32" s="51"/>
      <c r="N32" s="51"/>
      <c r="O32" s="52"/>
      <c r="P32" s="53"/>
      <c r="Q32" s="21"/>
      <c r="R32" s="21"/>
      <c r="S32" s="21"/>
      <c r="T32" s="21"/>
      <c r="U32" s="21"/>
      <c r="V32" s="21"/>
      <c r="W32" s="21"/>
      <c r="X32" s="21"/>
      <c r="Y32" s="21"/>
    </row>
    <row r="33" spans="1:25" ht="15.75" thickBot="1" x14ac:dyDescent="0.3">
      <c r="A33" s="21"/>
      <c r="B33" s="47"/>
      <c r="C33" s="48"/>
      <c r="D33" s="48"/>
      <c r="E33" s="48"/>
      <c r="F33" s="48"/>
      <c r="G33" s="48"/>
      <c r="H33" s="49"/>
      <c r="I33" s="49"/>
      <c r="J33" s="49"/>
      <c r="K33" s="50"/>
      <c r="L33" s="51"/>
      <c r="M33" s="51"/>
      <c r="N33" s="51"/>
      <c r="O33" s="52"/>
      <c r="P33" s="54"/>
      <c r="Q33" s="21"/>
      <c r="R33" s="21"/>
      <c r="S33" s="21"/>
      <c r="T33" s="21"/>
      <c r="U33" s="21"/>
      <c r="V33" s="21"/>
      <c r="W33" s="21"/>
      <c r="X33" s="21"/>
      <c r="Y33" s="21"/>
    </row>
    <row r="34" spans="1:25" x14ac:dyDescent="0.25">
      <c r="A34" s="21"/>
      <c r="B34" s="183" t="s">
        <v>132</v>
      </c>
      <c r="C34" s="184"/>
      <c r="D34" s="184"/>
      <c r="E34" s="184"/>
      <c r="F34" s="184"/>
      <c r="G34" s="184"/>
      <c r="H34" s="184"/>
      <c r="I34" s="184"/>
      <c r="J34" s="184"/>
      <c r="K34" s="184"/>
      <c r="L34" s="184"/>
      <c r="M34" s="184"/>
      <c r="N34" s="184"/>
      <c r="O34" s="184"/>
      <c r="P34" s="185"/>
      <c r="Q34" s="21"/>
      <c r="R34" s="21"/>
      <c r="S34" s="21"/>
      <c r="T34" s="21"/>
      <c r="U34" s="21"/>
      <c r="V34" s="21"/>
      <c r="W34" s="21"/>
      <c r="X34" s="21"/>
      <c r="Y34" s="21"/>
    </row>
    <row r="35" spans="1:25" x14ac:dyDescent="0.25">
      <c r="A35" s="21"/>
      <c r="B35" s="156"/>
      <c r="C35" s="186" t="s">
        <v>8</v>
      </c>
      <c r="D35" s="187"/>
      <c r="E35" s="187"/>
      <c r="F35" s="187"/>
      <c r="G35" s="187"/>
      <c r="H35" s="187"/>
      <c r="I35" s="187"/>
      <c r="J35" s="187"/>
      <c r="K35" s="187"/>
      <c r="L35" s="187"/>
      <c r="M35" s="187"/>
      <c r="N35" s="187"/>
      <c r="O35" s="187"/>
      <c r="P35" s="188"/>
      <c r="Q35" s="21"/>
      <c r="R35" s="21"/>
      <c r="S35" s="21"/>
      <c r="T35" s="21"/>
      <c r="U35" s="21"/>
      <c r="V35" s="21"/>
      <c r="W35" s="21"/>
      <c r="X35" s="21"/>
      <c r="Y35" s="21"/>
    </row>
    <row r="36" spans="1:25" x14ac:dyDescent="0.25">
      <c r="A36" s="21"/>
      <c r="B36" s="159" t="s">
        <v>9</v>
      </c>
      <c r="C36" s="24" t="s">
        <v>10</v>
      </c>
      <c r="D36" s="24" t="s">
        <v>11</v>
      </c>
      <c r="E36" s="24" t="s">
        <v>12</v>
      </c>
      <c r="F36" s="24" t="s">
        <v>13</v>
      </c>
      <c r="G36" s="24" t="s">
        <v>14</v>
      </c>
      <c r="H36" s="24" t="s">
        <v>15</v>
      </c>
      <c r="I36" s="24" t="s">
        <v>16</v>
      </c>
      <c r="J36" s="24" t="s">
        <v>17</v>
      </c>
      <c r="K36" s="24" t="s">
        <v>18</v>
      </c>
      <c r="L36" s="24" t="s">
        <v>19</v>
      </c>
      <c r="M36" s="24" t="s">
        <v>20</v>
      </c>
      <c r="N36" s="25" t="s">
        <v>21</v>
      </c>
      <c r="O36" s="169" t="s">
        <v>22</v>
      </c>
      <c r="P36" s="55" t="s">
        <v>23</v>
      </c>
      <c r="Q36" s="21"/>
      <c r="R36" s="21"/>
      <c r="S36" s="21"/>
      <c r="T36" s="21"/>
      <c r="U36" s="21"/>
      <c r="V36" s="21"/>
      <c r="W36" s="21"/>
      <c r="X36" s="21"/>
      <c r="Y36" s="21"/>
    </row>
    <row r="37" spans="1:25" x14ac:dyDescent="0.25">
      <c r="A37" s="21"/>
      <c r="B37" s="119" t="s">
        <v>35</v>
      </c>
      <c r="C37" s="32">
        <v>0</v>
      </c>
      <c r="D37" s="33">
        <v>0</v>
      </c>
      <c r="E37" s="33">
        <v>0</v>
      </c>
      <c r="F37" s="33">
        <v>0</v>
      </c>
      <c r="G37" s="32"/>
      <c r="H37" s="32">
        <v>0</v>
      </c>
      <c r="I37" s="27">
        <v>0</v>
      </c>
      <c r="J37" s="27">
        <v>134</v>
      </c>
      <c r="K37" s="28">
        <v>0</v>
      </c>
      <c r="L37" s="34">
        <v>0</v>
      </c>
      <c r="M37" s="34">
        <v>0</v>
      </c>
      <c r="N37" s="35">
        <v>0</v>
      </c>
      <c r="O37" s="57">
        <f>SUM(C37:N37)</f>
        <v>134</v>
      </c>
      <c r="P37" s="56">
        <v>0.36712328767123287</v>
      </c>
      <c r="Q37" s="21"/>
      <c r="R37" s="21"/>
      <c r="S37" s="21"/>
      <c r="T37" s="21"/>
      <c r="U37" s="21"/>
      <c r="V37" s="21"/>
      <c r="W37" s="21"/>
      <c r="X37" s="21"/>
      <c r="Y37" s="21"/>
    </row>
    <row r="38" spans="1:25" x14ac:dyDescent="0.25">
      <c r="A38" s="21"/>
      <c r="B38" s="1" t="s">
        <v>33</v>
      </c>
      <c r="C38" s="32">
        <v>0</v>
      </c>
      <c r="D38" s="33">
        <v>0</v>
      </c>
      <c r="E38" s="33">
        <v>91</v>
      </c>
      <c r="F38" s="33">
        <v>0</v>
      </c>
      <c r="G38" s="32">
        <v>0</v>
      </c>
      <c r="H38" s="32">
        <v>1</v>
      </c>
      <c r="I38" s="27">
        <v>25</v>
      </c>
      <c r="J38" s="27">
        <v>1</v>
      </c>
      <c r="K38" s="28">
        <v>0</v>
      </c>
      <c r="L38" s="34">
        <v>0</v>
      </c>
      <c r="M38" s="34">
        <v>0</v>
      </c>
      <c r="N38" s="35">
        <v>0</v>
      </c>
      <c r="O38" s="57">
        <f>SUM(C38:N38)</f>
        <v>118</v>
      </c>
      <c r="P38" s="56">
        <v>0.32328767123287672</v>
      </c>
      <c r="Q38" s="21"/>
      <c r="R38" s="21"/>
      <c r="S38" s="21"/>
      <c r="T38" s="21"/>
      <c r="U38" s="21"/>
      <c r="V38" s="21"/>
      <c r="W38" s="21"/>
      <c r="X38" s="21"/>
      <c r="Y38" s="21"/>
    </row>
    <row r="39" spans="1:25" x14ac:dyDescent="0.25">
      <c r="A39" s="21"/>
      <c r="B39" s="1" t="s">
        <v>34</v>
      </c>
      <c r="C39" s="32">
        <v>0</v>
      </c>
      <c r="D39" s="33">
        <v>0</v>
      </c>
      <c r="E39" s="33">
        <v>0</v>
      </c>
      <c r="F39" s="33">
        <v>0</v>
      </c>
      <c r="G39" s="32">
        <v>0</v>
      </c>
      <c r="H39" s="32">
        <v>1</v>
      </c>
      <c r="I39" s="27">
        <v>38</v>
      </c>
      <c r="J39" s="27">
        <v>41</v>
      </c>
      <c r="K39" s="28">
        <v>0</v>
      </c>
      <c r="L39" s="34">
        <v>0</v>
      </c>
      <c r="M39" s="34">
        <v>0</v>
      </c>
      <c r="N39" s="35">
        <v>0</v>
      </c>
      <c r="O39" s="57">
        <f>SUM(C39:N39)</f>
        <v>80</v>
      </c>
      <c r="P39" s="56">
        <v>0.21917808219178081</v>
      </c>
      <c r="Q39" s="21"/>
      <c r="R39" s="21"/>
      <c r="S39" s="21"/>
      <c r="T39" s="21"/>
      <c r="U39" s="21"/>
      <c r="V39" s="21"/>
      <c r="W39" s="21"/>
      <c r="X39" s="21"/>
      <c r="Y39" s="21"/>
    </row>
    <row r="40" spans="1:25" x14ac:dyDescent="0.25">
      <c r="A40" s="21"/>
      <c r="B40" s="1" t="s">
        <v>36</v>
      </c>
      <c r="C40" s="32">
        <v>0</v>
      </c>
      <c r="D40" s="33">
        <v>0</v>
      </c>
      <c r="E40" s="33">
        <v>0</v>
      </c>
      <c r="F40" s="33">
        <v>0</v>
      </c>
      <c r="G40" s="32">
        <v>0</v>
      </c>
      <c r="H40" s="32">
        <v>39</v>
      </c>
      <c r="I40" s="27">
        <v>0</v>
      </c>
      <c r="J40" s="27">
        <v>0</v>
      </c>
      <c r="K40" s="28">
        <v>0</v>
      </c>
      <c r="L40" s="34">
        <v>0</v>
      </c>
      <c r="M40" s="34">
        <v>0</v>
      </c>
      <c r="N40" s="35">
        <v>0</v>
      </c>
      <c r="O40" s="57">
        <f>SUM(C40:N40)</f>
        <v>39</v>
      </c>
      <c r="P40" s="56">
        <v>0.10684931506849316</v>
      </c>
      <c r="Q40" s="21"/>
      <c r="R40" s="21"/>
      <c r="S40" s="21"/>
      <c r="T40" s="21"/>
      <c r="U40" s="21"/>
      <c r="V40" s="21"/>
      <c r="W40" s="21"/>
      <c r="X40" s="21"/>
      <c r="Y40" s="21"/>
    </row>
    <row r="41" spans="1:25" x14ac:dyDescent="0.25">
      <c r="A41" s="21"/>
      <c r="B41" s="120" t="s">
        <v>31</v>
      </c>
      <c r="C41" s="33">
        <v>0</v>
      </c>
      <c r="D41" s="33">
        <v>0</v>
      </c>
      <c r="E41" s="33">
        <v>0</v>
      </c>
      <c r="F41" s="33">
        <v>0</v>
      </c>
      <c r="G41" s="32">
        <v>0</v>
      </c>
      <c r="H41" s="32">
        <v>10</v>
      </c>
      <c r="I41" s="27">
        <v>9</v>
      </c>
      <c r="J41" s="27">
        <v>19</v>
      </c>
      <c r="K41" s="28">
        <v>0</v>
      </c>
      <c r="L41" s="34">
        <v>0</v>
      </c>
      <c r="M41" s="34">
        <v>0</v>
      </c>
      <c r="N41" s="35">
        <v>0</v>
      </c>
      <c r="O41" s="57">
        <f>SUM(C41:N41)</f>
        <v>38</v>
      </c>
      <c r="P41" s="56">
        <v>0.10410958904109589</v>
      </c>
      <c r="Q41" s="21"/>
      <c r="R41" s="21"/>
      <c r="S41" s="21"/>
      <c r="T41" s="21"/>
      <c r="U41" s="21"/>
      <c r="V41" s="21"/>
      <c r="W41" s="21"/>
      <c r="X41" s="21"/>
      <c r="Y41" s="21"/>
    </row>
    <row r="42" spans="1:25" x14ac:dyDescent="0.25">
      <c r="A42" s="21"/>
      <c r="B42" s="1" t="s">
        <v>32</v>
      </c>
      <c r="C42" s="32">
        <v>0</v>
      </c>
      <c r="D42" s="33">
        <v>0</v>
      </c>
      <c r="E42" s="33">
        <v>0</v>
      </c>
      <c r="F42" s="33">
        <v>0</v>
      </c>
      <c r="G42" s="32">
        <v>0</v>
      </c>
      <c r="H42" s="32">
        <v>30</v>
      </c>
      <c r="I42" s="27">
        <v>0</v>
      </c>
      <c r="J42" s="27">
        <v>0</v>
      </c>
      <c r="K42" s="28">
        <v>0</v>
      </c>
      <c r="L42" s="34">
        <v>0</v>
      </c>
      <c r="M42" s="34">
        <v>0</v>
      </c>
      <c r="N42" s="35">
        <v>0</v>
      </c>
      <c r="O42" s="57">
        <f>SUM(C42:N42)</f>
        <v>30</v>
      </c>
      <c r="P42" s="56">
        <v>8.2191780821917804E-2</v>
      </c>
      <c r="Q42" s="21"/>
      <c r="R42" s="21"/>
      <c r="S42" s="21"/>
      <c r="T42" s="21"/>
      <c r="U42" s="21"/>
      <c r="V42" s="21"/>
      <c r="W42" s="21"/>
      <c r="X42" s="21"/>
      <c r="Y42" s="21"/>
    </row>
    <row r="43" spans="1:25" x14ac:dyDescent="0.25">
      <c r="A43" s="21"/>
      <c r="B43" s="1" t="s">
        <v>45</v>
      </c>
      <c r="C43" s="32">
        <v>0</v>
      </c>
      <c r="D43" s="33">
        <v>0</v>
      </c>
      <c r="E43" s="33">
        <v>0</v>
      </c>
      <c r="F43" s="33">
        <v>0</v>
      </c>
      <c r="G43" s="32">
        <v>0</v>
      </c>
      <c r="H43" s="32">
        <v>0</v>
      </c>
      <c r="I43" s="27">
        <v>0</v>
      </c>
      <c r="J43" s="27">
        <v>27</v>
      </c>
      <c r="K43" s="28">
        <v>3</v>
      </c>
      <c r="L43" s="34">
        <v>0</v>
      </c>
      <c r="M43" s="34">
        <v>0</v>
      </c>
      <c r="N43" s="35">
        <v>0</v>
      </c>
      <c r="O43" s="57">
        <f>SUM(C43:N43)</f>
        <v>30</v>
      </c>
      <c r="P43" s="56">
        <v>8.2191780821917804E-2</v>
      </c>
      <c r="Q43" s="21"/>
      <c r="R43" s="21"/>
      <c r="S43" s="21"/>
      <c r="T43" s="21"/>
      <c r="U43" s="21"/>
      <c r="V43" s="21"/>
      <c r="W43" s="21"/>
      <c r="X43" s="21"/>
      <c r="Y43" s="21"/>
    </row>
    <row r="44" spans="1:25" x14ac:dyDescent="0.25">
      <c r="A44" s="21"/>
      <c r="B44" s="121" t="s">
        <v>38</v>
      </c>
      <c r="C44" s="33">
        <v>0</v>
      </c>
      <c r="D44" s="33">
        <v>0</v>
      </c>
      <c r="E44" s="33">
        <v>0</v>
      </c>
      <c r="F44" s="33">
        <v>0</v>
      </c>
      <c r="G44" s="32">
        <v>0</v>
      </c>
      <c r="H44" s="32">
        <v>29</v>
      </c>
      <c r="I44" s="27">
        <v>0</v>
      </c>
      <c r="J44" s="27">
        <v>0</v>
      </c>
      <c r="K44" s="28">
        <v>0</v>
      </c>
      <c r="L44" s="34">
        <v>0</v>
      </c>
      <c r="M44" s="34">
        <v>0</v>
      </c>
      <c r="N44" s="35">
        <v>0</v>
      </c>
      <c r="O44" s="57">
        <f>SUM(C44:N44)</f>
        <v>29</v>
      </c>
      <c r="P44" s="56">
        <v>7.9452054794520555E-2</v>
      </c>
      <c r="Q44" s="21"/>
      <c r="R44" s="21"/>
      <c r="S44" s="21"/>
      <c r="T44" s="21"/>
      <c r="U44" s="21"/>
      <c r="V44" s="21"/>
      <c r="W44" s="21"/>
      <c r="X44" s="21"/>
      <c r="Y44" s="21"/>
    </row>
    <row r="45" spans="1:25" x14ac:dyDescent="0.25">
      <c r="A45" s="21"/>
      <c r="B45" s="1" t="s">
        <v>64</v>
      </c>
      <c r="C45" s="32">
        <v>0</v>
      </c>
      <c r="D45" s="33">
        <v>0</v>
      </c>
      <c r="E45" s="33">
        <v>0</v>
      </c>
      <c r="F45" s="33"/>
      <c r="G45" s="32">
        <v>0</v>
      </c>
      <c r="H45" s="32">
        <v>0</v>
      </c>
      <c r="I45" s="27">
        <v>0</v>
      </c>
      <c r="J45" s="27">
        <v>20</v>
      </c>
      <c r="K45" s="28">
        <v>0</v>
      </c>
      <c r="L45" s="34">
        <v>0</v>
      </c>
      <c r="M45" s="34">
        <v>0</v>
      </c>
      <c r="N45" s="35">
        <v>0</v>
      </c>
      <c r="O45" s="57">
        <f>SUM(C45:N45)</f>
        <v>20</v>
      </c>
      <c r="P45" s="56">
        <v>5.4794520547945202E-2</v>
      </c>
      <c r="Q45" s="21"/>
      <c r="R45" s="21"/>
      <c r="S45" s="21"/>
      <c r="T45" s="21"/>
      <c r="U45" s="21"/>
      <c r="V45" s="21"/>
      <c r="W45" s="21"/>
      <c r="X45" s="21"/>
      <c r="Y45" s="21"/>
    </row>
    <row r="46" spans="1:25" x14ac:dyDescent="0.25">
      <c r="A46" s="21"/>
      <c r="B46" s="1" t="s">
        <v>47</v>
      </c>
      <c r="C46" s="32">
        <v>0</v>
      </c>
      <c r="D46" s="33">
        <v>0</v>
      </c>
      <c r="E46" s="33">
        <v>0</v>
      </c>
      <c r="F46" s="33">
        <v>0</v>
      </c>
      <c r="G46" s="32">
        <v>0</v>
      </c>
      <c r="H46" s="32">
        <v>0</v>
      </c>
      <c r="I46" s="27">
        <v>0</v>
      </c>
      <c r="J46" s="27">
        <v>15</v>
      </c>
      <c r="K46" s="28">
        <v>0</v>
      </c>
      <c r="L46" s="34">
        <v>0</v>
      </c>
      <c r="M46" s="34">
        <v>0</v>
      </c>
      <c r="N46" s="35">
        <v>0</v>
      </c>
      <c r="O46" s="165">
        <f>SUM(C46:N46)</f>
        <v>15</v>
      </c>
      <c r="P46" s="56">
        <v>4.1095890410958902E-2</v>
      </c>
      <c r="Q46" s="21"/>
      <c r="R46" s="21"/>
      <c r="S46" s="21"/>
      <c r="T46" s="21"/>
      <c r="U46" s="21"/>
      <c r="V46" s="21"/>
      <c r="W46" s="21"/>
      <c r="X46" s="21"/>
      <c r="Y46" s="21"/>
    </row>
    <row r="47" spans="1:25" x14ac:dyDescent="0.25">
      <c r="A47" s="21"/>
      <c r="B47" s="1" t="s">
        <v>39</v>
      </c>
      <c r="C47" s="32">
        <v>0</v>
      </c>
      <c r="D47" s="33">
        <v>0</v>
      </c>
      <c r="E47" s="33">
        <v>0</v>
      </c>
      <c r="F47" s="33">
        <v>0</v>
      </c>
      <c r="G47" s="32">
        <v>0</v>
      </c>
      <c r="H47" s="32">
        <v>10</v>
      </c>
      <c r="I47" s="27">
        <v>0</v>
      </c>
      <c r="J47" s="27">
        <v>0</v>
      </c>
      <c r="K47" s="28">
        <v>0</v>
      </c>
      <c r="L47" s="34">
        <v>0</v>
      </c>
      <c r="M47" s="34">
        <v>0</v>
      </c>
      <c r="N47" s="35">
        <v>0</v>
      </c>
      <c r="O47" s="165">
        <f>SUM(C47:N47)</f>
        <v>10</v>
      </c>
      <c r="P47" s="56">
        <v>2.7397260273972601E-2</v>
      </c>
      <c r="Q47" s="21"/>
      <c r="R47" s="21"/>
      <c r="S47" s="21"/>
      <c r="T47" s="21"/>
      <c r="U47" s="21"/>
      <c r="V47" s="21"/>
      <c r="W47" s="21"/>
      <c r="X47" s="21"/>
      <c r="Y47" s="21"/>
    </row>
    <row r="48" spans="1:25" x14ac:dyDescent="0.25">
      <c r="A48" s="21"/>
      <c r="B48" s="1" t="s">
        <v>43</v>
      </c>
      <c r="C48" s="32">
        <v>0</v>
      </c>
      <c r="D48" s="33">
        <v>0</v>
      </c>
      <c r="E48" s="33">
        <v>0</v>
      </c>
      <c r="F48" s="33">
        <v>0</v>
      </c>
      <c r="G48" s="32">
        <v>0</v>
      </c>
      <c r="H48" s="32">
        <v>6</v>
      </c>
      <c r="I48" s="27">
        <v>1</v>
      </c>
      <c r="J48" s="27">
        <v>0</v>
      </c>
      <c r="K48" s="28">
        <v>0</v>
      </c>
      <c r="L48" s="34">
        <v>0</v>
      </c>
      <c r="M48" s="34">
        <v>0</v>
      </c>
      <c r="N48" s="35">
        <v>0</v>
      </c>
      <c r="O48" s="165">
        <f>SUM(C48:N48)</f>
        <v>7</v>
      </c>
      <c r="P48" s="56">
        <v>1.9178082191780823E-2</v>
      </c>
      <c r="Q48" s="21"/>
      <c r="R48" s="21"/>
      <c r="S48" s="21"/>
      <c r="T48" s="21"/>
      <c r="U48" s="21"/>
      <c r="V48" s="21"/>
      <c r="W48" s="21"/>
      <c r="X48" s="21"/>
      <c r="Y48" s="21"/>
    </row>
    <row r="49" spans="1:25" x14ac:dyDescent="0.25">
      <c r="A49" s="21"/>
      <c r="B49" s="1" t="s">
        <v>124</v>
      </c>
      <c r="C49" s="38">
        <v>0</v>
      </c>
      <c r="D49" s="33">
        <v>0</v>
      </c>
      <c r="E49" s="33">
        <v>0</v>
      </c>
      <c r="F49" s="33">
        <v>0</v>
      </c>
      <c r="G49" s="32">
        <v>0</v>
      </c>
      <c r="H49" s="32">
        <v>0</v>
      </c>
      <c r="I49" s="27">
        <v>6</v>
      </c>
      <c r="J49" s="27">
        <v>0</v>
      </c>
      <c r="K49" s="28">
        <v>0</v>
      </c>
      <c r="L49" s="34">
        <v>0</v>
      </c>
      <c r="M49" s="34">
        <v>0</v>
      </c>
      <c r="N49" s="35">
        <v>0</v>
      </c>
      <c r="O49" s="165">
        <f>SUM(C49:N49)</f>
        <v>6</v>
      </c>
      <c r="P49" s="56">
        <v>1.643835616438356E-2</v>
      </c>
      <c r="Q49" s="21"/>
      <c r="R49" s="21"/>
      <c r="S49" s="21"/>
      <c r="T49" s="21"/>
      <c r="U49" s="21"/>
      <c r="V49" s="21"/>
      <c r="W49" s="21"/>
      <c r="X49" s="21"/>
      <c r="Y49" s="21"/>
    </row>
    <row r="50" spans="1:25" x14ac:dyDescent="0.25">
      <c r="A50" s="21"/>
      <c r="B50" s="1" t="s">
        <v>46</v>
      </c>
      <c r="C50" s="32">
        <v>0</v>
      </c>
      <c r="D50" s="33">
        <v>0</v>
      </c>
      <c r="E50" s="33">
        <v>0</v>
      </c>
      <c r="F50" s="33">
        <v>0</v>
      </c>
      <c r="G50" s="32">
        <v>0</v>
      </c>
      <c r="H50" s="32">
        <v>3</v>
      </c>
      <c r="I50" s="27">
        <v>0</v>
      </c>
      <c r="J50" s="27">
        <v>0</v>
      </c>
      <c r="K50" s="28">
        <v>0</v>
      </c>
      <c r="L50" s="34">
        <v>0</v>
      </c>
      <c r="M50" s="34">
        <v>0</v>
      </c>
      <c r="N50" s="35">
        <v>0</v>
      </c>
      <c r="O50" s="165">
        <f>SUM(C50:N50)</f>
        <v>3</v>
      </c>
      <c r="P50" s="56">
        <v>8.21917808219178E-3</v>
      </c>
      <c r="Q50" s="21"/>
      <c r="R50" s="21"/>
      <c r="S50" s="21"/>
      <c r="T50" s="21"/>
      <c r="U50" s="21"/>
      <c r="V50" s="21"/>
      <c r="W50" s="21"/>
      <c r="X50" s="21"/>
      <c r="Y50" s="21"/>
    </row>
    <row r="51" spans="1:25" x14ac:dyDescent="0.25">
      <c r="A51" s="21"/>
      <c r="B51" s="1" t="s">
        <v>125</v>
      </c>
      <c r="C51" s="32">
        <v>0</v>
      </c>
      <c r="D51" s="33">
        <v>0</v>
      </c>
      <c r="E51" s="33">
        <v>0</v>
      </c>
      <c r="F51" s="33">
        <v>0</v>
      </c>
      <c r="G51" s="32">
        <v>0</v>
      </c>
      <c r="H51" s="32">
        <v>0</v>
      </c>
      <c r="I51" s="27">
        <v>2</v>
      </c>
      <c r="J51" s="27">
        <v>0</v>
      </c>
      <c r="K51" s="28">
        <v>0</v>
      </c>
      <c r="L51" s="34">
        <v>0</v>
      </c>
      <c r="M51" s="34">
        <v>0</v>
      </c>
      <c r="N51" s="35">
        <v>0</v>
      </c>
      <c r="O51" s="165">
        <f>SUM(C51:N51)</f>
        <v>2</v>
      </c>
      <c r="P51" s="56">
        <v>5.4794520547945206E-3</v>
      </c>
      <c r="Q51" s="21"/>
      <c r="R51" s="21"/>
      <c r="S51" s="21"/>
      <c r="T51" s="21"/>
      <c r="U51" s="21"/>
      <c r="V51" s="21"/>
      <c r="W51" s="21"/>
      <c r="X51" s="21"/>
      <c r="Y51" s="21"/>
    </row>
    <row r="52" spans="1:25" x14ac:dyDescent="0.25">
      <c r="A52" s="21"/>
      <c r="B52" s="1" t="s">
        <v>118</v>
      </c>
      <c r="C52" s="32">
        <v>0</v>
      </c>
      <c r="D52" s="33">
        <v>0</v>
      </c>
      <c r="E52" s="33">
        <v>0</v>
      </c>
      <c r="F52" s="33">
        <v>0</v>
      </c>
      <c r="G52" s="32">
        <v>0</v>
      </c>
      <c r="H52" s="32">
        <v>1</v>
      </c>
      <c r="I52" s="27">
        <v>0</v>
      </c>
      <c r="J52" s="27">
        <v>0</v>
      </c>
      <c r="K52" s="28">
        <v>0</v>
      </c>
      <c r="L52" s="34">
        <v>0</v>
      </c>
      <c r="M52" s="34">
        <v>0</v>
      </c>
      <c r="N52" s="35">
        <v>0</v>
      </c>
      <c r="O52" s="165">
        <f>SUM(C52:N52)</f>
        <v>1</v>
      </c>
      <c r="P52" s="56">
        <v>2.7397260273972603E-3</v>
      </c>
      <c r="Q52" s="21"/>
      <c r="R52" s="21"/>
      <c r="S52" s="21"/>
      <c r="T52" s="21"/>
      <c r="U52" s="21"/>
      <c r="V52" s="21"/>
      <c r="W52" s="21"/>
      <c r="X52" s="21"/>
      <c r="Y52" s="21"/>
    </row>
    <row r="53" spans="1:25" x14ac:dyDescent="0.25">
      <c r="A53" s="21"/>
      <c r="B53" s="1" t="s">
        <v>126</v>
      </c>
      <c r="C53" s="38">
        <v>0</v>
      </c>
      <c r="D53" s="33">
        <v>0</v>
      </c>
      <c r="E53" s="33">
        <v>0</v>
      </c>
      <c r="F53" s="33">
        <v>0</v>
      </c>
      <c r="G53" s="32">
        <v>0</v>
      </c>
      <c r="H53" s="32">
        <v>1</v>
      </c>
      <c r="I53" s="27">
        <v>0</v>
      </c>
      <c r="J53" s="27">
        <v>0</v>
      </c>
      <c r="K53" s="28">
        <v>0</v>
      </c>
      <c r="L53" s="34">
        <v>0</v>
      </c>
      <c r="M53" s="34">
        <v>0</v>
      </c>
      <c r="N53" s="35">
        <v>0</v>
      </c>
      <c r="O53" s="165">
        <f>SUM(C53:N53)</f>
        <v>1</v>
      </c>
      <c r="P53" s="56">
        <v>2.7397260273972603E-3</v>
      </c>
      <c r="Q53" s="21"/>
      <c r="R53" s="21"/>
      <c r="S53" s="21"/>
      <c r="T53" s="21"/>
      <c r="U53" s="21"/>
      <c r="V53" s="21"/>
      <c r="W53" s="21"/>
      <c r="X53" s="21"/>
      <c r="Y53" s="21"/>
    </row>
    <row r="54" spans="1:25" x14ac:dyDescent="0.25">
      <c r="A54" s="21"/>
      <c r="B54" s="1" t="s">
        <v>127</v>
      </c>
      <c r="C54" s="32">
        <v>0</v>
      </c>
      <c r="D54" s="33">
        <v>0</v>
      </c>
      <c r="E54" s="33">
        <v>0</v>
      </c>
      <c r="F54" s="33">
        <v>0</v>
      </c>
      <c r="G54" s="32">
        <v>0</v>
      </c>
      <c r="H54" s="32">
        <v>1</v>
      </c>
      <c r="I54" s="27">
        <v>0</v>
      </c>
      <c r="J54" s="27">
        <v>0</v>
      </c>
      <c r="K54" s="28">
        <v>0</v>
      </c>
      <c r="L54" s="34">
        <v>0</v>
      </c>
      <c r="M54" s="34">
        <v>0</v>
      </c>
      <c r="N54" s="35">
        <v>0</v>
      </c>
      <c r="O54" s="165">
        <f>SUM(C54:N54)</f>
        <v>1</v>
      </c>
      <c r="P54" s="56">
        <v>2.7397260273972603E-3</v>
      </c>
      <c r="Q54" s="21"/>
      <c r="R54" s="21"/>
      <c r="S54" s="21"/>
      <c r="T54" s="21"/>
      <c r="U54" s="21"/>
      <c r="V54" s="21"/>
      <c r="W54" s="21"/>
      <c r="X54" s="21"/>
      <c r="Y54" s="21"/>
    </row>
    <row r="55" spans="1:25" x14ac:dyDescent="0.25">
      <c r="A55" s="21"/>
      <c r="B55" s="1" t="s">
        <v>40</v>
      </c>
      <c r="C55" s="32">
        <v>0</v>
      </c>
      <c r="D55" s="33">
        <v>0</v>
      </c>
      <c r="E55" s="33">
        <v>0</v>
      </c>
      <c r="F55" s="33">
        <v>0</v>
      </c>
      <c r="G55" s="32">
        <v>0</v>
      </c>
      <c r="H55" s="32">
        <v>1</v>
      </c>
      <c r="I55" s="27">
        <v>0</v>
      </c>
      <c r="J55" s="27">
        <v>0</v>
      </c>
      <c r="K55" s="28">
        <v>0</v>
      </c>
      <c r="L55" s="34">
        <v>0</v>
      </c>
      <c r="M55" s="34">
        <v>0</v>
      </c>
      <c r="N55" s="35">
        <v>0</v>
      </c>
      <c r="O55" s="165">
        <f>SUM(C55:N55)</f>
        <v>1</v>
      </c>
      <c r="P55" s="56">
        <v>2.7397260273972603E-3</v>
      </c>
      <c r="Q55" s="21"/>
      <c r="R55" s="21"/>
      <c r="S55" s="21"/>
      <c r="T55" s="21"/>
      <c r="U55" s="21"/>
      <c r="V55" s="21"/>
      <c r="W55" s="21"/>
      <c r="X55" s="21"/>
      <c r="Y55" s="21"/>
    </row>
    <row r="56" spans="1:25" x14ac:dyDescent="0.25">
      <c r="A56" s="21"/>
      <c r="B56" s="1" t="s">
        <v>51</v>
      </c>
      <c r="C56" s="32">
        <v>0</v>
      </c>
      <c r="D56" s="33">
        <v>0</v>
      </c>
      <c r="E56" s="33">
        <v>0</v>
      </c>
      <c r="F56" s="33">
        <v>0</v>
      </c>
      <c r="G56" s="32">
        <v>0</v>
      </c>
      <c r="H56" s="32">
        <v>3</v>
      </c>
      <c r="I56" s="27">
        <v>0</v>
      </c>
      <c r="J56" s="27">
        <v>0</v>
      </c>
      <c r="K56" s="28">
        <v>0</v>
      </c>
      <c r="L56" s="34">
        <v>0</v>
      </c>
      <c r="M56" s="34">
        <v>0</v>
      </c>
      <c r="N56" s="35">
        <v>0</v>
      </c>
      <c r="O56" s="165">
        <f>SUM(C56:N56)</f>
        <v>3</v>
      </c>
      <c r="P56" s="56">
        <v>8.21917808219178E-3</v>
      </c>
      <c r="Q56" s="21"/>
      <c r="R56" s="21"/>
      <c r="S56" s="21"/>
      <c r="T56" s="21"/>
      <c r="U56" s="21"/>
      <c r="V56" s="21"/>
      <c r="W56" s="21"/>
      <c r="X56" s="21"/>
      <c r="Y56" s="21"/>
    </row>
    <row r="57" spans="1:25" ht="15.75" thickBot="1" x14ac:dyDescent="0.3">
      <c r="A57" s="21"/>
      <c r="B57" s="122" t="s">
        <v>1</v>
      </c>
      <c r="C57" s="40">
        <f>SUM(C37:C56)</f>
        <v>0</v>
      </c>
      <c r="D57" s="40">
        <f>SUM(D37:D56)</f>
        <v>0</v>
      </c>
      <c r="E57" s="40">
        <f>SUM(E37:E56)</f>
        <v>91</v>
      </c>
      <c r="F57" s="40">
        <f>SUM(F37:F56)</f>
        <v>0</v>
      </c>
      <c r="G57" s="40">
        <f>SUM(G37:G56)</f>
        <v>0</v>
      </c>
      <c r="H57" s="41">
        <f>SUM(H37:H56)</f>
        <v>136</v>
      </c>
      <c r="I57" s="41">
        <f>SUM(I37:I56)</f>
        <v>81</v>
      </c>
      <c r="J57" s="41">
        <f>SUM(J37:J56)</f>
        <v>257</v>
      </c>
      <c r="K57" s="42">
        <f>SUM(K37:K56)</f>
        <v>3</v>
      </c>
      <c r="L57" s="43">
        <f>SUM(L37:L56)</f>
        <v>0</v>
      </c>
      <c r="M57" s="43">
        <f>SUM(M37:M56)</f>
        <v>0</v>
      </c>
      <c r="N57" s="44">
        <f>SUM(N37:N56)</f>
        <v>0</v>
      </c>
      <c r="O57" s="167">
        <f>SUM(C57:N57)</f>
        <v>568</v>
      </c>
      <c r="P57" s="168">
        <v>2</v>
      </c>
      <c r="Q57" s="21"/>
      <c r="R57" s="21"/>
      <c r="S57" s="21"/>
      <c r="T57" s="21"/>
      <c r="U57" s="21"/>
      <c r="V57" s="21"/>
      <c r="W57" s="21"/>
      <c r="X57" s="21"/>
      <c r="Y57" s="21"/>
    </row>
    <row r="58" spans="1:25" x14ac:dyDescent="0.25">
      <c r="A58" s="21"/>
      <c r="B58" s="2"/>
      <c r="C58" s="3"/>
      <c r="D58" s="3"/>
      <c r="E58" s="3"/>
      <c r="F58" s="4"/>
      <c r="G58" s="4"/>
      <c r="H58" s="4"/>
      <c r="I58" s="5"/>
      <c r="J58" s="6"/>
      <c r="K58" s="5"/>
      <c r="L58" s="2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</row>
    <row r="59" spans="1:25" x14ac:dyDescent="0.25">
      <c r="A59" s="21"/>
      <c r="B59" s="7" t="s">
        <v>2</v>
      </c>
      <c r="C59" s="6"/>
      <c r="D59" s="8"/>
      <c r="E59" s="5"/>
      <c r="F59" s="3"/>
      <c r="G59" s="3"/>
      <c r="H59" s="5"/>
      <c r="I59" s="5"/>
      <c r="J59" s="2"/>
      <c r="K59" s="2"/>
      <c r="L59" s="2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</row>
    <row r="60" spans="1:25" x14ac:dyDescent="0.25">
      <c r="A60" s="21"/>
      <c r="B60" s="20" t="s">
        <v>129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</row>
    <row r="61" spans="1:25" x14ac:dyDescent="0.25">
      <c r="A61" s="21"/>
      <c r="B61" s="20" t="s">
        <v>4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</row>
    <row r="62" spans="1:25" x14ac:dyDescent="0.25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</row>
    <row r="63" spans="1:25" x14ac:dyDescent="0.25">
      <c r="A63" s="2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</row>
    <row r="64" spans="1:25" x14ac:dyDescent="0.25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</row>
  </sheetData>
  <mergeCells count="4">
    <mergeCell ref="B7:P7"/>
    <mergeCell ref="C8:P8"/>
    <mergeCell ref="B34:P34"/>
    <mergeCell ref="C35:P35"/>
  </mergeCells>
  <conditionalFormatting sqref="C2:E5">
    <cfRule type="cellIs" dxfId="2" priority="2" stopIfTrue="1" operator="equal">
      <formula>"various"</formula>
    </cfRule>
  </conditionalFormatting>
  <conditionalFormatting sqref="B59:B60">
    <cfRule type="cellIs" dxfId="1" priority="1" stopIfTrue="1" operator="equal">
      <formula>"various"</formula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8"/>
  <sheetViews>
    <sheetView tabSelected="1" topLeftCell="A46" zoomScale="95" zoomScaleNormal="95" workbookViewId="0">
      <selection activeCell="B1" sqref="B1"/>
    </sheetView>
  </sheetViews>
  <sheetFormatPr defaultColWidth="10.7109375" defaultRowHeight="15" x14ac:dyDescent="0.25"/>
  <cols>
    <col min="1" max="1" width="2.42578125" style="18" customWidth="1"/>
    <col min="2" max="2" width="14.85546875" style="18" customWidth="1"/>
    <col min="3" max="3" width="24.42578125" style="18" customWidth="1"/>
    <col min="4" max="4" width="12.85546875" style="18" customWidth="1"/>
    <col min="5" max="6" width="11.7109375" style="18" customWidth="1"/>
    <col min="7" max="7" width="13.5703125" style="18" customWidth="1"/>
    <col min="8" max="8" width="12.5703125" style="18" customWidth="1"/>
    <col min="9" max="9" width="14.5703125" style="18" customWidth="1"/>
    <col min="10" max="10" width="13" style="18" customWidth="1"/>
    <col min="11" max="11" width="11.7109375" style="18" customWidth="1"/>
    <col min="12" max="12" width="12.5703125" style="18" customWidth="1"/>
    <col min="13" max="13" width="11.7109375" style="18" customWidth="1"/>
    <col min="14" max="14" width="14.140625" style="18" customWidth="1"/>
    <col min="15" max="15" width="13.7109375" style="18" customWidth="1"/>
    <col min="16" max="16" width="15.85546875" style="18" customWidth="1"/>
    <col min="17" max="17" width="13.85546875" style="18" customWidth="1"/>
    <col min="18" max="16384" width="10.7109375" style="18"/>
  </cols>
  <sheetData>
    <row r="1" spans="1:20" ht="15.75" x14ac:dyDescent="0.25">
      <c r="A1" s="111"/>
      <c r="B1" s="10" t="s">
        <v>137</v>
      </c>
      <c r="C1" s="10"/>
      <c r="D1" s="10"/>
      <c r="E1" s="10"/>
      <c r="F1" s="10"/>
      <c r="G1" s="10"/>
      <c r="H1" s="10"/>
      <c r="I1" s="11"/>
      <c r="J1" s="58"/>
      <c r="K1" s="11"/>
      <c r="L1" s="11"/>
      <c r="M1" s="21"/>
      <c r="N1" s="21"/>
      <c r="O1" s="21"/>
      <c r="P1" s="21"/>
      <c r="Q1" s="21"/>
      <c r="R1" s="21"/>
      <c r="S1" s="21"/>
      <c r="T1" s="21"/>
    </row>
    <row r="2" spans="1:20" x14ac:dyDescent="0.25">
      <c r="A2" s="111"/>
      <c r="B2" s="12" t="s">
        <v>0</v>
      </c>
      <c r="C2" s="12"/>
      <c r="D2" s="12"/>
      <c r="E2" s="12"/>
      <c r="F2" s="12"/>
      <c r="G2" s="12"/>
      <c r="H2" s="12"/>
      <c r="I2" s="13"/>
      <c r="J2" s="15"/>
      <c r="K2" s="13"/>
      <c r="L2" s="13"/>
      <c r="M2" s="21"/>
      <c r="N2" s="21"/>
      <c r="O2" s="21"/>
      <c r="P2" s="21"/>
      <c r="Q2" s="21"/>
      <c r="R2" s="21"/>
      <c r="S2" s="21"/>
      <c r="T2" s="21"/>
    </row>
    <row r="3" spans="1:20" x14ac:dyDescent="0.25">
      <c r="A3" s="111"/>
      <c r="B3" s="14" t="s">
        <v>5</v>
      </c>
      <c r="C3" s="14"/>
      <c r="D3" s="14"/>
      <c r="E3" s="14"/>
      <c r="F3" s="14"/>
      <c r="G3" s="14"/>
      <c r="H3" s="14"/>
      <c r="I3" s="13"/>
      <c r="J3" s="15"/>
      <c r="K3" s="13"/>
      <c r="L3" s="13"/>
      <c r="M3" s="21"/>
      <c r="N3" s="21"/>
      <c r="O3" s="21"/>
      <c r="P3" s="21"/>
      <c r="Q3" s="21"/>
      <c r="R3" s="21"/>
      <c r="S3" s="21"/>
      <c r="T3" s="21"/>
    </row>
    <row r="4" spans="1:20" ht="15.75" x14ac:dyDescent="0.25">
      <c r="A4" s="111"/>
      <c r="B4" s="15" t="s">
        <v>6</v>
      </c>
      <c r="C4" s="15"/>
      <c r="D4" s="15"/>
      <c r="E4" s="15"/>
      <c r="F4" s="15"/>
      <c r="G4" s="15"/>
      <c r="H4" s="59"/>
      <c r="I4" s="15"/>
      <c r="J4" s="59"/>
      <c r="K4" s="13"/>
      <c r="L4" s="13"/>
      <c r="M4" s="21"/>
      <c r="N4" s="21"/>
      <c r="O4" s="21"/>
      <c r="P4" s="21"/>
      <c r="Q4" s="21"/>
      <c r="R4" s="21"/>
      <c r="S4" s="21"/>
      <c r="T4" s="21"/>
    </row>
    <row r="5" spans="1:20" x14ac:dyDescent="0.25">
      <c r="A5" s="111"/>
      <c r="B5" s="15"/>
      <c r="C5" s="15"/>
      <c r="D5" s="15"/>
      <c r="E5" s="15"/>
      <c r="F5" s="15"/>
      <c r="G5" s="15"/>
      <c r="H5" s="15"/>
      <c r="I5" s="15"/>
      <c r="J5" s="15"/>
      <c r="K5" s="13"/>
      <c r="L5" s="13"/>
      <c r="M5" s="21"/>
      <c r="N5" s="21"/>
      <c r="O5" s="21"/>
      <c r="P5" s="21"/>
      <c r="Q5" s="21"/>
      <c r="R5" s="21"/>
      <c r="S5" s="21"/>
      <c r="T5" s="21"/>
    </row>
    <row r="6" spans="1:20" ht="15.75" thickBot="1" x14ac:dyDescent="0.3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</row>
    <row r="7" spans="1:20" ht="15.75" thickBot="1" x14ac:dyDescent="0.3">
      <c r="A7" s="21"/>
      <c r="B7" s="208" t="s">
        <v>130</v>
      </c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N7" s="209"/>
      <c r="O7" s="209"/>
      <c r="P7" s="209"/>
      <c r="Q7" s="210"/>
      <c r="R7" s="21"/>
      <c r="S7" s="21"/>
      <c r="T7" s="21"/>
    </row>
    <row r="8" spans="1:20" x14ac:dyDescent="0.25">
      <c r="A8" s="21"/>
      <c r="B8" s="98"/>
      <c r="C8" s="99"/>
      <c r="D8" s="106" t="s">
        <v>38</v>
      </c>
      <c r="E8" s="106" t="s">
        <v>39</v>
      </c>
      <c r="F8" s="106" t="s">
        <v>42</v>
      </c>
      <c r="G8" s="106" t="s">
        <v>118</v>
      </c>
      <c r="H8" s="106" t="s">
        <v>120</v>
      </c>
      <c r="I8" s="106" t="s">
        <v>119</v>
      </c>
      <c r="J8" s="106" t="s">
        <v>33</v>
      </c>
      <c r="K8" s="106" t="s">
        <v>121</v>
      </c>
      <c r="L8" s="106" t="s">
        <v>31</v>
      </c>
      <c r="M8" s="106" t="s">
        <v>32</v>
      </c>
      <c r="N8" s="106" t="s">
        <v>122</v>
      </c>
      <c r="O8" s="106" t="s">
        <v>36</v>
      </c>
      <c r="P8" s="106" t="s">
        <v>123</v>
      </c>
      <c r="Q8" s="100" t="s">
        <v>74</v>
      </c>
      <c r="R8" s="21"/>
      <c r="S8" s="21"/>
      <c r="T8" s="21"/>
    </row>
    <row r="9" spans="1:20" x14ac:dyDescent="0.25">
      <c r="A9" s="21"/>
      <c r="B9" s="108" t="s">
        <v>66</v>
      </c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  <c r="O9" s="109"/>
      <c r="P9" s="109"/>
      <c r="Q9" s="97"/>
      <c r="R9" s="21"/>
      <c r="S9" s="21"/>
      <c r="T9" s="21"/>
    </row>
    <row r="10" spans="1:20" x14ac:dyDescent="0.25">
      <c r="A10" s="21"/>
      <c r="B10" s="103"/>
      <c r="C10" s="95" t="s">
        <v>59</v>
      </c>
      <c r="D10" s="95">
        <v>27</v>
      </c>
      <c r="E10" s="95">
        <v>25</v>
      </c>
      <c r="F10" s="95">
        <v>15</v>
      </c>
      <c r="G10" s="95">
        <v>11</v>
      </c>
      <c r="H10" s="95">
        <v>5</v>
      </c>
      <c r="I10" s="95">
        <v>0</v>
      </c>
      <c r="J10" s="95">
        <v>0</v>
      </c>
      <c r="K10" s="95">
        <v>0</v>
      </c>
      <c r="L10" s="95">
        <v>0</v>
      </c>
      <c r="M10" s="95">
        <v>0</v>
      </c>
      <c r="N10" s="95">
        <v>1</v>
      </c>
      <c r="O10" s="95">
        <v>1</v>
      </c>
      <c r="P10" s="95">
        <v>1</v>
      </c>
      <c r="Q10" s="97">
        <f>SUM(D10:P10)</f>
        <v>86</v>
      </c>
      <c r="R10" s="21"/>
      <c r="S10" s="21"/>
      <c r="T10" s="21"/>
    </row>
    <row r="11" spans="1:20" x14ac:dyDescent="0.25">
      <c r="A11" s="21"/>
      <c r="B11" s="103"/>
      <c r="C11" s="95" t="s">
        <v>60</v>
      </c>
      <c r="D11" s="95">
        <v>0</v>
      </c>
      <c r="E11" s="95">
        <v>0</v>
      </c>
      <c r="F11" s="95">
        <v>0</v>
      </c>
      <c r="G11" s="95">
        <v>0</v>
      </c>
      <c r="H11" s="95">
        <v>0</v>
      </c>
      <c r="I11" s="95">
        <v>0</v>
      </c>
      <c r="J11" s="95">
        <v>0</v>
      </c>
      <c r="K11" s="95">
        <v>0</v>
      </c>
      <c r="L11" s="95">
        <v>0</v>
      </c>
      <c r="M11" s="95">
        <v>0</v>
      </c>
      <c r="N11" s="95">
        <v>0</v>
      </c>
      <c r="O11" s="95">
        <v>0</v>
      </c>
      <c r="P11" s="95">
        <v>0</v>
      </c>
      <c r="Q11" s="97">
        <f>SUM(D11:P11)</f>
        <v>0</v>
      </c>
      <c r="R11" s="21"/>
      <c r="S11" s="21"/>
      <c r="T11" s="21"/>
    </row>
    <row r="12" spans="1:20" x14ac:dyDescent="0.25">
      <c r="A12" s="21"/>
      <c r="B12" s="103"/>
      <c r="C12" s="95" t="s">
        <v>79</v>
      </c>
      <c r="D12" s="95">
        <v>0</v>
      </c>
      <c r="E12" s="95">
        <v>0</v>
      </c>
      <c r="F12" s="95">
        <v>0</v>
      </c>
      <c r="G12" s="95">
        <v>0</v>
      </c>
      <c r="H12" s="95">
        <v>0</v>
      </c>
      <c r="I12" s="95">
        <v>0</v>
      </c>
      <c r="J12" s="95">
        <v>0</v>
      </c>
      <c r="K12" s="95">
        <v>0</v>
      </c>
      <c r="L12" s="95">
        <v>0</v>
      </c>
      <c r="M12" s="95">
        <v>0</v>
      </c>
      <c r="N12" s="95">
        <v>0</v>
      </c>
      <c r="O12" s="95">
        <v>0</v>
      </c>
      <c r="P12" s="95">
        <v>0</v>
      </c>
      <c r="Q12" s="97">
        <f>SUM(D12:P12)</f>
        <v>0</v>
      </c>
      <c r="R12" s="21"/>
      <c r="S12" s="21"/>
      <c r="T12" s="21"/>
    </row>
    <row r="13" spans="1:20" x14ac:dyDescent="0.25">
      <c r="A13" s="21"/>
      <c r="B13" s="103"/>
      <c r="C13" s="95" t="s">
        <v>80</v>
      </c>
      <c r="D13" s="95">
        <v>0</v>
      </c>
      <c r="E13" s="95">
        <v>0</v>
      </c>
      <c r="F13" s="95">
        <v>0</v>
      </c>
      <c r="G13" s="95">
        <v>0</v>
      </c>
      <c r="H13" s="95">
        <v>0</v>
      </c>
      <c r="I13" s="95">
        <v>0</v>
      </c>
      <c r="J13" s="95">
        <v>0</v>
      </c>
      <c r="K13" s="95">
        <v>0</v>
      </c>
      <c r="L13" s="95">
        <v>0</v>
      </c>
      <c r="M13" s="95">
        <v>0</v>
      </c>
      <c r="N13" s="95">
        <v>0</v>
      </c>
      <c r="O13" s="95">
        <v>0</v>
      </c>
      <c r="P13" s="95">
        <v>0</v>
      </c>
      <c r="Q13" s="97">
        <f>SUM(D13:P13)</f>
        <v>0</v>
      </c>
      <c r="R13" s="21"/>
      <c r="S13" s="21"/>
      <c r="T13" s="21"/>
    </row>
    <row r="14" spans="1:20" x14ac:dyDescent="0.25">
      <c r="A14" s="21"/>
      <c r="B14" s="108" t="s">
        <v>67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109"/>
      <c r="N14" s="109"/>
      <c r="O14" s="109"/>
      <c r="P14" s="109"/>
      <c r="Q14" s="97"/>
      <c r="R14" s="21"/>
      <c r="S14" s="21"/>
      <c r="T14" s="21"/>
    </row>
    <row r="15" spans="1:20" x14ac:dyDescent="0.25">
      <c r="A15" s="21"/>
      <c r="B15" s="103"/>
      <c r="C15" s="95" t="s">
        <v>59</v>
      </c>
      <c r="D15" s="95">
        <v>0</v>
      </c>
      <c r="E15" s="95">
        <v>0</v>
      </c>
      <c r="F15" s="95">
        <v>0</v>
      </c>
      <c r="G15" s="95">
        <v>0</v>
      </c>
      <c r="H15" s="95">
        <v>0</v>
      </c>
      <c r="I15" s="95">
        <v>0</v>
      </c>
      <c r="J15" s="95">
        <v>0</v>
      </c>
      <c r="K15" s="95">
        <v>0</v>
      </c>
      <c r="L15" s="95">
        <v>0</v>
      </c>
      <c r="M15" s="95">
        <v>0</v>
      </c>
      <c r="N15" s="95">
        <v>0</v>
      </c>
      <c r="O15" s="95">
        <v>0</v>
      </c>
      <c r="P15" s="95">
        <v>0</v>
      </c>
      <c r="Q15" s="97">
        <f>SUM(D15:P15)</f>
        <v>0</v>
      </c>
      <c r="R15" s="21"/>
      <c r="S15" s="21"/>
      <c r="T15" s="21"/>
    </row>
    <row r="16" spans="1:20" x14ac:dyDescent="0.25">
      <c r="A16" s="21"/>
      <c r="B16" s="103"/>
      <c r="C16" s="95" t="s">
        <v>60</v>
      </c>
      <c r="D16" s="95">
        <v>0</v>
      </c>
      <c r="E16" s="95">
        <v>0</v>
      </c>
      <c r="F16" s="95">
        <v>0</v>
      </c>
      <c r="G16" s="95">
        <v>0</v>
      </c>
      <c r="H16" s="95">
        <v>0</v>
      </c>
      <c r="I16" s="95">
        <v>0</v>
      </c>
      <c r="J16" s="95">
        <v>0</v>
      </c>
      <c r="K16" s="95">
        <v>0</v>
      </c>
      <c r="L16" s="95">
        <v>0</v>
      </c>
      <c r="M16" s="95">
        <v>0</v>
      </c>
      <c r="N16" s="95">
        <v>0</v>
      </c>
      <c r="O16" s="95">
        <v>0</v>
      </c>
      <c r="P16" s="95">
        <v>0</v>
      </c>
      <c r="Q16" s="97">
        <f>SUM(D16:P16)</f>
        <v>0</v>
      </c>
      <c r="R16" s="21"/>
      <c r="S16" s="21"/>
      <c r="T16" s="21"/>
    </row>
    <row r="17" spans="1:20" x14ac:dyDescent="0.25">
      <c r="A17" s="21"/>
      <c r="B17" s="103"/>
      <c r="C17" s="95" t="s">
        <v>79</v>
      </c>
      <c r="D17" s="95">
        <v>0</v>
      </c>
      <c r="E17" s="95">
        <v>0</v>
      </c>
      <c r="F17" s="95">
        <v>0</v>
      </c>
      <c r="G17" s="95">
        <v>0</v>
      </c>
      <c r="H17" s="95">
        <v>0</v>
      </c>
      <c r="I17" s="95">
        <v>0</v>
      </c>
      <c r="J17" s="95">
        <v>0</v>
      </c>
      <c r="K17" s="95">
        <v>0</v>
      </c>
      <c r="L17" s="95">
        <v>0</v>
      </c>
      <c r="M17" s="95">
        <v>0</v>
      </c>
      <c r="N17" s="95">
        <v>0</v>
      </c>
      <c r="O17" s="95">
        <v>0</v>
      </c>
      <c r="P17" s="95">
        <v>0</v>
      </c>
      <c r="Q17" s="97">
        <f>SUM(D17:P17)</f>
        <v>0</v>
      </c>
      <c r="R17" s="21"/>
      <c r="S17" s="21"/>
      <c r="T17" s="21"/>
    </row>
    <row r="18" spans="1:20" x14ac:dyDescent="0.25">
      <c r="A18" s="21"/>
      <c r="B18" s="103"/>
      <c r="C18" s="95" t="s">
        <v>80</v>
      </c>
      <c r="D18" s="95">
        <v>0</v>
      </c>
      <c r="E18" s="95">
        <v>0</v>
      </c>
      <c r="F18" s="95">
        <v>0</v>
      </c>
      <c r="G18" s="95">
        <v>0</v>
      </c>
      <c r="H18" s="95">
        <v>0</v>
      </c>
      <c r="I18" s="95">
        <v>0</v>
      </c>
      <c r="J18" s="95">
        <v>0</v>
      </c>
      <c r="K18" s="95">
        <v>0</v>
      </c>
      <c r="L18" s="95">
        <v>0</v>
      </c>
      <c r="M18" s="95">
        <v>0</v>
      </c>
      <c r="N18" s="95">
        <v>0</v>
      </c>
      <c r="O18" s="95">
        <v>0</v>
      </c>
      <c r="P18" s="95">
        <v>0</v>
      </c>
      <c r="Q18" s="97">
        <f>SUM(D18:P18)</f>
        <v>0</v>
      </c>
      <c r="R18" s="21"/>
      <c r="S18" s="21"/>
      <c r="T18" s="21"/>
    </row>
    <row r="19" spans="1:20" x14ac:dyDescent="0.25">
      <c r="A19" s="21"/>
      <c r="B19" s="108" t="s">
        <v>68</v>
      </c>
      <c r="C19" s="109"/>
      <c r="D19" s="109"/>
      <c r="E19" s="109"/>
      <c r="F19" s="109"/>
      <c r="G19" s="109"/>
      <c r="H19" s="109"/>
      <c r="I19" s="109"/>
      <c r="J19" s="109"/>
      <c r="K19" s="109"/>
      <c r="L19" s="109"/>
      <c r="M19" s="109"/>
      <c r="N19" s="109"/>
      <c r="O19" s="109"/>
      <c r="P19" s="109"/>
      <c r="Q19" s="97"/>
      <c r="R19" s="21"/>
      <c r="S19" s="21"/>
      <c r="T19" s="21"/>
    </row>
    <row r="20" spans="1:20" x14ac:dyDescent="0.25">
      <c r="A20" s="21"/>
      <c r="B20" s="103"/>
      <c r="C20" s="95" t="s">
        <v>59</v>
      </c>
      <c r="D20" s="95">
        <v>0</v>
      </c>
      <c r="E20" s="95">
        <v>0</v>
      </c>
      <c r="F20" s="95">
        <v>0</v>
      </c>
      <c r="G20" s="95">
        <v>0</v>
      </c>
      <c r="H20" s="95">
        <v>0</v>
      </c>
      <c r="I20" s="95">
        <v>0</v>
      </c>
      <c r="J20" s="95">
        <v>0</v>
      </c>
      <c r="K20" s="95">
        <v>0</v>
      </c>
      <c r="L20" s="95">
        <v>0</v>
      </c>
      <c r="M20" s="95">
        <v>0</v>
      </c>
      <c r="N20" s="95">
        <v>0</v>
      </c>
      <c r="O20" s="95">
        <v>0</v>
      </c>
      <c r="P20" s="95">
        <v>0</v>
      </c>
      <c r="Q20" s="97">
        <f>SUM(D20:P20)</f>
        <v>0</v>
      </c>
      <c r="R20" s="21"/>
      <c r="S20" s="21"/>
      <c r="T20" s="21"/>
    </row>
    <row r="21" spans="1:20" x14ac:dyDescent="0.25">
      <c r="A21" s="21"/>
      <c r="B21" s="103"/>
      <c r="C21" s="95" t="s">
        <v>60</v>
      </c>
      <c r="D21" s="95">
        <v>0</v>
      </c>
      <c r="E21" s="95">
        <v>0</v>
      </c>
      <c r="F21" s="95">
        <v>0</v>
      </c>
      <c r="G21" s="95">
        <v>0</v>
      </c>
      <c r="H21" s="95">
        <v>0</v>
      </c>
      <c r="I21" s="95">
        <v>0</v>
      </c>
      <c r="J21" s="95">
        <v>0</v>
      </c>
      <c r="K21" s="95">
        <v>0</v>
      </c>
      <c r="L21" s="95">
        <v>0</v>
      </c>
      <c r="M21" s="95">
        <v>0</v>
      </c>
      <c r="N21" s="95">
        <v>0</v>
      </c>
      <c r="O21" s="95">
        <v>0</v>
      </c>
      <c r="P21" s="95">
        <v>0</v>
      </c>
      <c r="Q21" s="97">
        <f>SUM(D21:P21)</f>
        <v>0</v>
      </c>
      <c r="R21" s="21"/>
      <c r="S21" s="21"/>
      <c r="T21" s="21"/>
    </row>
    <row r="22" spans="1:20" x14ac:dyDescent="0.25">
      <c r="A22" s="21"/>
      <c r="B22" s="103"/>
      <c r="C22" s="95" t="s">
        <v>79</v>
      </c>
      <c r="D22" s="95">
        <v>0</v>
      </c>
      <c r="E22" s="95">
        <v>0</v>
      </c>
      <c r="F22" s="95">
        <v>0</v>
      </c>
      <c r="G22" s="95">
        <v>0</v>
      </c>
      <c r="H22" s="95">
        <v>0</v>
      </c>
      <c r="I22" s="95">
        <v>0</v>
      </c>
      <c r="J22" s="95">
        <v>0</v>
      </c>
      <c r="K22" s="95">
        <v>0</v>
      </c>
      <c r="L22" s="95">
        <v>0</v>
      </c>
      <c r="M22" s="95">
        <v>0</v>
      </c>
      <c r="N22" s="95">
        <v>0</v>
      </c>
      <c r="O22" s="95">
        <v>0</v>
      </c>
      <c r="P22" s="95">
        <v>0</v>
      </c>
      <c r="Q22" s="97">
        <f>SUM(D22:P22)</f>
        <v>0</v>
      </c>
      <c r="R22" s="21"/>
      <c r="S22" s="21"/>
      <c r="T22" s="21"/>
    </row>
    <row r="23" spans="1:20" x14ac:dyDescent="0.25">
      <c r="A23" s="21"/>
      <c r="B23" s="103"/>
      <c r="C23" s="95" t="s">
        <v>80</v>
      </c>
      <c r="D23" s="95">
        <v>0</v>
      </c>
      <c r="E23" s="95">
        <v>0</v>
      </c>
      <c r="F23" s="95">
        <v>0</v>
      </c>
      <c r="G23" s="95">
        <v>0</v>
      </c>
      <c r="H23" s="95">
        <v>0</v>
      </c>
      <c r="I23" s="95">
        <v>0</v>
      </c>
      <c r="J23" s="95">
        <v>0</v>
      </c>
      <c r="K23" s="95">
        <v>0</v>
      </c>
      <c r="L23" s="95">
        <v>0</v>
      </c>
      <c r="M23" s="95">
        <v>0</v>
      </c>
      <c r="N23" s="95">
        <v>0</v>
      </c>
      <c r="O23" s="95">
        <v>0</v>
      </c>
      <c r="P23" s="95">
        <v>0</v>
      </c>
      <c r="Q23" s="97">
        <f>SUM(D23:P23)</f>
        <v>0</v>
      </c>
      <c r="R23" s="21"/>
      <c r="S23" s="21"/>
      <c r="T23" s="21"/>
    </row>
    <row r="24" spans="1:20" x14ac:dyDescent="0.25">
      <c r="A24" s="21"/>
      <c r="B24" s="108" t="s">
        <v>69</v>
      </c>
      <c r="C24" s="109"/>
      <c r="D24" s="109"/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97"/>
      <c r="R24" s="21"/>
      <c r="S24" s="21"/>
      <c r="T24" s="21"/>
    </row>
    <row r="25" spans="1:20" x14ac:dyDescent="0.25">
      <c r="A25" s="21"/>
      <c r="B25" s="103"/>
      <c r="C25" s="95" t="s">
        <v>59</v>
      </c>
      <c r="D25" s="95">
        <v>0</v>
      </c>
      <c r="E25" s="95">
        <v>0</v>
      </c>
      <c r="F25" s="95">
        <v>2</v>
      </c>
      <c r="G25" s="95">
        <v>0</v>
      </c>
      <c r="H25" s="95">
        <v>0</v>
      </c>
      <c r="I25" s="95">
        <v>0</v>
      </c>
      <c r="J25" s="95">
        <v>2</v>
      </c>
      <c r="K25" s="95">
        <v>0</v>
      </c>
      <c r="L25" s="95">
        <v>0</v>
      </c>
      <c r="M25" s="95">
        <v>0</v>
      </c>
      <c r="N25" s="95">
        <v>0</v>
      </c>
      <c r="O25" s="95">
        <v>0</v>
      </c>
      <c r="P25" s="95">
        <v>0</v>
      </c>
      <c r="Q25" s="97">
        <f>SUM(D25:P25)</f>
        <v>4</v>
      </c>
      <c r="R25" s="21"/>
      <c r="S25" s="21"/>
      <c r="T25" s="21"/>
    </row>
    <row r="26" spans="1:20" x14ac:dyDescent="0.25">
      <c r="A26" s="21"/>
      <c r="B26" s="103"/>
      <c r="C26" s="95" t="s">
        <v>60</v>
      </c>
      <c r="D26" s="95">
        <v>0</v>
      </c>
      <c r="E26" s="95">
        <v>0</v>
      </c>
      <c r="F26" s="95">
        <v>0</v>
      </c>
      <c r="G26" s="95">
        <v>0</v>
      </c>
      <c r="H26" s="95">
        <v>0</v>
      </c>
      <c r="I26" s="95">
        <v>0</v>
      </c>
      <c r="J26" s="95">
        <v>1</v>
      </c>
      <c r="K26" s="95">
        <v>0</v>
      </c>
      <c r="L26" s="95">
        <v>0</v>
      </c>
      <c r="M26" s="95">
        <v>0</v>
      </c>
      <c r="N26" s="95">
        <v>0</v>
      </c>
      <c r="O26" s="95">
        <v>0</v>
      </c>
      <c r="P26" s="95">
        <v>0</v>
      </c>
      <c r="Q26" s="97">
        <f>SUM(D26:P26)</f>
        <v>1</v>
      </c>
      <c r="R26" s="21"/>
      <c r="S26" s="21"/>
      <c r="T26" s="21"/>
    </row>
    <row r="27" spans="1:20" x14ac:dyDescent="0.25">
      <c r="A27" s="21"/>
      <c r="B27" s="103"/>
      <c r="C27" s="95" t="s">
        <v>79</v>
      </c>
      <c r="D27" s="95">
        <v>0</v>
      </c>
      <c r="E27" s="95">
        <v>0</v>
      </c>
      <c r="F27" s="95">
        <v>0</v>
      </c>
      <c r="G27" s="95">
        <v>0</v>
      </c>
      <c r="H27" s="95">
        <v>0</v>
      </c>
      <c r="I27" s="95">
        <v>0</v>
      </c>
      <c r="J27" s="95">
        <v>0</v>
      </c>
      <c r="K27" s="95">
        <v>0</v>
      </c>
      <c r="L27" s="95">
        <v>0</v>
      </c>
      <c r="M27" s="95">
        <v>0</v>
      </c>
      <c r="N27" s="95">
        <v>0</v>
      </c>
      <c r="O27" s="95">
        <v>0</v>
      </c>
      <c r="P27" s="95">
        <v>0</v>
      </c>
      <c r="Q27" s="97">
        <f>SUM(D27:P27)</f>
        <v>0</v>
      </c>
      <c r="R27" s="21"/>
      <c r="S27" s="21"/>
      <c r="T27" s="21"/>
    </row>
    <row r="28" spans="1:20" x14ac:dyDescent="0.25">
      <c r="A28" s="21"/>
      <c r="B28" s="103"/>
      <c r="C28" s="95" t="s">
        <v>80</v>
      </c>
      <c r="D28" s="95">
        <v>0</v>
      </c>
      <c r="E28" s="95">
        <v>0</v>
      </c>
      <c r="F28" s="95">
        <v>0</v>
      </c>
      <c r="G28" s="95">
        <v>0</v>
      </c>
      <c r="H28" s="95">
        <v>0</v>
      </c>
      <c r="I28" s="95">
        <v>0</v>
      </c>
      <c r="J28" s="95">
        <v>0</v>
      </c>
      <c r="K28" s="95">
        <v>0</v>
      </c>
      <c r="L28" s="95">
        <v>0</v>
      </c>
      <c r="M28" s="95">
        <v>0</v>
      </c>
      <c r="N28" s="95">
        <v>0</v>
      </c>
      <c r="O28" s="95">
        <v>0</v>
      </c>
      <c r="P28" s="95">
        <v>0</v>
      </c>
      <c r="Q28" s="97">
        <f>SUM(D28:P28)</f>
        <v>0</v>
      </c>
      <c r="R28" s="21"/>
      <c r="S28" s="21"/>
      <c r="T28" s="21"/>
    </row>
    <row r="29" spans="1:20" x14ac:dyDescent="0.25">
      <c r="A29" s="21"/>
      <c r="B29" s="108" t="s">
        <v>14</v>
      </c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97"/>
      <c r="R29" s="21"/>
      <c r="S29" s="21"/>
      <c r="T29" s="21"/>
    </row>
    <row r="30" spans="1:20" x14ac:dyDescent="0.25">
      <c r="A30" s="21"/>
      <c r="B30" s="103"/>
      <c r="C30" s="95" t="s">
        <v>59</v>
      </c>
      <c r="D30" s="95">
        <v>0</v>
      </c>
      <c r="E30" s="95">
        <v>0</v>
      </c>
      <c r="F30" s="95">
        <v>0</v>
      </c>
      <c r="G30" s="95">
        <v>0</v>
      </c>
      <c r="H30" s="95">
        <v>0</v>
      </c>
      <c r="I30" s="95">
        <v>0</v>
      </c>
      <c r="J30" s="95">
        <v>0</v>
      </c>
      <c r="K30" s="95">
        <v>0</v>
      </c>
      <c r="L30" s="95">
        <v>0</v>
      </c>
      <c r="M30" s="95">
        <v>0</v>
      </c>
      <c r="N30" s="95">
        <v>0</v>
      </c>
      <c r="O30" s="95">
        <v>0</v>
      </c>
      <c r="P30" s="95">
        <v>0</v>
      </c>
      <c r="Q30" s="97">
        <f>SUM(D30:P30)</f>
        <v>0</v>
      </c>
      <c r="R30" s="21"/>
      <c r="S30" s="21"/>
      <c r="T30" s="21"/>
    </row>
    <row r="31" spans="1:20" x14ac:dyDescent="0.25">
      <c r="A31" s="21"/>
      <c r="B31" s="103"/>
      <c r="C31" s="95" t="s">
        <v>60</v>
      </c>
      <c r="D31" s="95">
        <v>0</v>
      </c>
      <c r="E31" s="95">
        <v>0</v>
      </c>
      <c r="F31" s="95">
        <v>0</v>
      </c>
      <c r="G31" s="95">
        <v>0</v>
      </c>
      <c r="H31" s="95">
        <v>0</v>
      </c>
      <c r="I31" s="95">
        <v>0</v>
      </c>
      <c r="J31" s="95">
        <v>0</v>
      </c>
      <c r="K31" s="95">
        <v>0</v>
      </c>
      <c r="L31" s="95">
        <v>0</v>
      </c>
      <c r="M31" s="95">
        <v>0</v>
      </c>
      <c r="N31" s="95">
        <v>0</v>
      </c>
      <c r="O31" s="95">
        <v>0</v>
      </c>
      <c r="P31" s="95">
        <v>0</v>
      </c>
      <c r="Q31" s="97">
        <f>SUM(D31:P31)</f>
        <v>0</v>
      </c>
      <c r="R31" s="21"/>
      <c r="S31" s="21"/>
      <c r="T31" s="21"/>
    </row>
    <row r="32" spans="1:20" x14ac:dyDescent="0.25">
      <c r="A32" s="21"/>
      <c r="B32" s="103"/>
      <c r="C32" s="95" t="s">
        <v>79</v>
      </c>
      <c r="D32" s="95">
        <v>0</v>
      </c>
      <c r="E32" s="95">
        <v>0</v>
      </c>
      <c r="F32" s="95">
        <v>0</v>
      </c>
      <c r="G32" s="95">
        <v>0</v>
      </c>
      <c r="H32" s="95">
        <v>0</v>
      </c>
      <c r="I32" s="95">
        <v>0</v>
      </c>
      <c r="J32" s="95">
        <v>0</v>
      </c>
      <c r="K32" s="95">
        <v>0</v>
      </c>
      <c r="L32" s="95">
        <v>0</v>
      </c>
      <c r="M32" s="95">
        <v>0</v>
      </c>
      <c r="N32" s="95">
        <v>0</v>
      </c>
      <c r="O32" s="95">
        <v>0</v>
      </c>
      <c r="P32" s="95">
        <v>0</v>
      </c>
      <c r="Q32" s="97">
        <f>SUM(D32:P32)</f>
        <v>0</v>
      </c>
      <c r="R32" s="21"/>
      <c r="S32" s="21"/>
      <c r="T32" s="21"/>
    </row>
    <row r="33" spans="1:20" x14ac:dyDescent="0.25">
      <c r="A33" s="21"/>
      <c r="B33" s="103"/>
      <c r="C33" s="95" t="s">
        <v>80</v>
      </c>
      <c r="D33" s="95">
        <v>0</v>
      </c>
      <c r="E33" s="95">
        <v>0</v>
      </c>
      <c r="F33" s="95">
        <v>0</v>
      </c>
      <c r="G33" s="95">
        <v>0</v>
      </c>
      <c r="H33" s="95">
        <v>0</v>
      </c>
      <c r="I33" s="95">
        <v>0</v>
      </c>
      <c r="J33" s="95">
        <v>0</v>
      </c>
      <c r="K33" s="95">
        <v>0</v>
      </c>
      <c r="L33" s="95">
        <v>0</v>
      </c>
      <c r="M33" s="95">
        <v>0</v>
      </c>
      <c r="N33" s="95">
        <v>0</v>
      </c>
      <c r="O33" s="95">
        <v>0</v>
      </c>
      <c r="P33" s="95">
        <v>0</v>
      </c>
      <c r="Q33" s="97">
        <f>SUM(D33:P33)</f>
        <v>0</v>
      </c>
      <c r="R33" s="21"/>
      <c r="S33" s="21"/>
      <c r="T33" s="21"/>
    </row>
    <row r="34" spans="1:20" x14ac:dyDescent="0.25">
      <c r="A34" s="21"/>
      <c r="B34" s="108" t="s">
        <v>70</v>
      </c>
      <c r="C34" s="109"/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97"/>
      <c r="R34" s="21"/>
      <c r="S34" s="21"/>
      <c r="T34" s="21"/>
    </row>
    <row r="35" spans="1:20" x14ac:dyDescent="0.25">
      <c r="A35" s="21"/>
      <c r="B35" s="103"/>
      <c r="C35" s="95" t="s">
        <v>59</v>
      </c>
      <c r="D35" s="95">
        <v>0</v>
      </c>
      <c r="E35" s="95">
        <v>0</v>
      </c>
      <c r="F35" s="95">
        <v>0</v>
      </c>
      <c r="G35" s="95">
        <v>0</v>
      </c>
      <c r="H35" s="95">
        <v>0</v>
      </c>
      <c r="I35" s="95">
        <v>0</v>
      </c>
      <c r="J35" s="95">
        <v>0</v>
      </c>
      <c r="K35" s="95">
        <v>0</v>
      </c>
      <c r="L35" s="95">
        <v>0</v>
      </c>
      <c r="M35" s="95">
        <v>1</v>
      </c>
      <c r="N35" s="95">
        <v>0</v>
      </c>
      <c r="O35" s="95">
        <v>0</v>
      </c>
      <c r="P35" s="95">
        <v>0</v>
      </c>
      <c r="Q35" s="97">
        <f>SUM(D35:P35)</f>
        <v>1</v>
      </c>
      <c r="R35" s="21"/>
      <c r="S35" s="21"/>
      <c r="T35" s="21"/>
    </row>
    <row r="36" spans="1:20" x14ac:dyDescent="0.25">
      <c r="A36" s="21"/>
      <c r="B36" s="103"/>
      <c r="C36" s="95" t="s">
        <v>60</v>
      </c>
      <c r="D36" s="95">
        <v>0</v>
      </c>
      <c r="E36" s="95">
        <v>0</v>
      </c>
      <c r="F36" s="95">
        <v>0</v>
      </c>
      <c r="G36" s="95">
        <v>0</v>
      </c>
      <c r="H36" s="95">
        <v>0</v>
      </c>
      <c r="I36" s="95">
        <v>0</v>
      </c>
      <c r="J36" s="95">
        <v>0</v>
      </c>
      <c r="K36" s="95">
        <v>0</v>
      </c>
      <c r="L36" s="95">
        <v>0</v>
      </c>
      <c r="M36" s="95">
        <v>1</v>
      </c>
      <c r="N36" s="95">
        <v>0</v>
      </c>
      <c r="O36" s="95">
        <v>0</v>
      </c>
      <c r="P36" s="95">
        <v>0</v>
      </c>
      <c r="Q36" s="97">
        <f>SUM(D36:P36)</f>
        <v>1</v>
      </c>
      <c r="R36" s="21"/>
      <c r="S36" s="21"/>
      <c r="T36" s="21"/>
    </row>
    <row r="37" spans="1:20" x14ac:dyDescent="0.25">
      <c r="A37" s="21"/>
      <c r="B37" s="103"/>
      <c r="C37" s="95" t="s">
        <v>79</v>
      </c>
      <c r="D37" s="95">
        <v>0</v>
      </c>
      <c r="E37" s="95">
        <v>0</v>
      </c>
      <c r="F37" s="95">
        <v>0</v>
      </c>
      <c r="G37" s="95">
        <v>0</v>
      </c>
      <c r="H37" s="95">
        <v>0</v>
      </c>
      <c r="I37" s="95">
        <v>0</v>
      </c>
      <c r="J37" s="95">
        <v>0</v>
      </c>
      <c r="K37" s="95">
        <v>0</v>
      </c>
      <c r="L37" s="95">
        <v>0</v>
      </c>
      <c r="M37" s="95">
        <v>0</v>
      </c>
      <c r="N37" s="95">
        <v>0</v>
      </c>
      <c r="O37" s="95">
        <v>0</v>
      </c>
      <c r="P37" s="95">
        <v>0</v>
      </c>
      <c r="Q37" s="97">
        <f>SUM(D37:P37)</f>
        <v>0</v>
      </c>
      <c r="R37" s="21"/>
      <c r="S37" s="21"/>
      <c r="T37" s="21"/>
    </row>
    <row r="38" spans="1:20" x14ac:dyDescent="0.25">
      <c r="A38" s="21"/>
      <c r="B38" s="103"/>
      <c r="C38" s="95" t="s">
        <v>80</v>
      </c>
      <c r="D38" s="95">
        <v>0</v>
      </c>
      <c r="E38" s="95">
        <v>0</v>
      </c>
      <c r="F38" s="95">
        <v>0</v>
      </c>
      <c r="G38" s="95">
        <v>0</v>
      </c>
      <c r="H38" s="95">
        <v>0</v>
      </c>
      <c r="I38" s="95">
        <v>0</v>
      </c>
      <c r="J38" s="95">
        <v>0</v>
      </c>
      <c r="K38" s="95">
        <v>0</v>
      </c>
      <c r="L38" s="95">
        <v>0</v>
      </c>
      <c r="M38" s="95">
        <v>0</v>
      </c>
      <c r="N38" s="95">
        <v>0</v>
      </c>
      <c r="O38" s="95">
        <v>0</v>
      </c>
      <c r="P38" s="95">
        <v>0</v>
      </c>
      <c r="Q38" s="97">
        <f>SUM(D38:P38)</f>
        <v>0</v>
      </c>
      <c r="R38" s="21"/>
      <c r="S38" s="21"/>
      <c r="T38" s="21"/>
    </row>
    <row r="39" spans="1:20" x14ac:dyDescent="0.25">
      <c r="A39" s="21"/>
      <c r="B39" s="108" t="s">
        <v>71</v>
      </c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97"/>
      <c r="R39" s="21"/>
      <c r="S39" s="21"/>
      <c r="T39" s="21"/>
    </row>
    <row r="40" spans="1:20" x14ac:dyDescent="0.25">
      <c r="A40" s="21"/>
      <c r="B40" s="103"/>
      <c r="C40" s="95" t="s">
        <v>59</v>
      </c>
      <c r="D40" s="95">
        <v>0</v>
      </c>
      <c r="E40" s="95">
        <v>0</v>
      </c>
      <c r="F40" s="95">
        <v>0</v>
      </c>
      <c r="G40" s="95">
        <v>0</v>
      </c>
      <c r="H40" s="95">
        <v>0</v>
      </c>
      <c r="I40" s="95">
        <v>0</v>
      </c>
      <c r="J40" s="95">
        <v>0</v>
      </c>
      <c r="K40" s="95">
        <v>1</v>
      </c>
      <c r="L40" s="95">
        <v>0</v>
      </c>
      <c r="M40" s="95">
        <v>0</v>
      </c>
      <c r="N40" s="95">
        <v>0</v>
      </c>
      <c r="O40" s="95">
        <v>0</v>
      </c>
      <c r="P40" s="95">
        <v>0</v>
      </c>
      <c r="Q40" s="97">
        <f>SUM(D40:P40)</f>
        <v>1</v>
      </c>
      <c r="R40" s="21"/>
      <c r="S40" s="21"/>
      <c r="T40" s="21"/>
    </row>
    <row r="41" spans="1:20" x14ac:dyDescent="0.25">
      <c r="A41" s="21"/>
      <c r="B41" s="103"/>
      <c r="C41" s="95" t="s">
        <v>60</v>
      </c>
      <c r="D41" s="95">
        <v>0</v>
      </c>
      <c r="E41" s="95">
        <v>0</v>
      </c>
      <c r="F41" s="95">
        <v>0</v>
      </c>
      <c r="G41" s="95">
        <v>0</v>
      </c>
      <c r="H41" s="95">
        <v>0</v>
      </c>
      <c r="I41" s="95">
        <v>0</v>
      </c>
      <c r="J41" s="95">
        <v>0</v>
      </c>
      <c r="K41" s="95">
        <v>1</v>
      </c>
      <c r="L41" s="95">
        <v>0</v>
      </c>
      <c r="M41" s="95">
        <v>0</v>
      </c>
      <c r="N41" s="95">
        <v>0</v>
      </c>
      <c r="O41" s="95">
        <v>0</v>
      </c>
      <c r="P41" s="95">
        <v>0</v>
      </c>
      <c r="Q41" s="97">
        <f>SUM(D41:P41)</f>
        <v>1</v>
      </c>
      <c r="R41" s="21"/>
      <c r="S41" s="21"/>
      <c r="T41" s="21"/>
    </row>
    <row r="42" spans="1:20" x14ac:dyDescent="0.25">
      <c r="A42" s="21"/>
      <c r="B42" s="103"/>
      <c r="C42" s="95" t="s">
        <v>79</v>
      </c>
      <c r="D42" s="95">
        <v>0</v>
      </c>
      <c r="E42" s="95">
        <v>0</v>
      </c>
      <c r="F42" s="95">
        <v>0</v>
      </c>
      <c r="G42" s="95">
        <v>0</v>
      </c>
      <c r="H42" s="95">
        <v>0</v>
      </c>
      <c r="I42" s="95">
        <v>0</v>
      </c>
      <c r="J42" s="95">
        <v>0</v>
      </c>
      <c r="K42" s="95">
        <v>0</v>
      </c>
      <c r="L42" s="95">
        <v>0</v>
      </c>
      <c r="M42" s="95">
        <v>0</v>
      </c>
      <c r="N42" s="95">
        <v>0</v>
      </c>
      <c r="O42" s="95">
        <v>0</v>
      </c>
      <c r="P42" s="95">
        <v>0</v>
      </c>
      <c r="Q42" s="97">
        <f>SUM(D42:P42)</f>
        <v>0</v>
      </c>
      <c r="R42" s="21"/>
      <c r="S42" s="21"/>
      <c r="T42" s="21"/>
    </row>
    <row r="43" spans="1:20" x14ac:dyDescent="0.25">
      <c r="A43" s="21"/>
      <c r="B43" s="103"/>
      <c r="C43" s="95" t="s">
        <v>80</v>
      </c>
      <c r="D43" s="95">
        <v>0</v>
      </c>
      <c r="E43" s="95">
        <v>0</v>
      </c>
      <c r="F43" s="95">
        <v>0</v>
      </c>
      <c r="G43" s="95">
        <v>0</v>
      </c>
      <c r="H43" s="95">
        <v>0</v>
      </c>
      <c r="I43" s="95">
        <v>0</v>
      </c>
      <c r="J43" s="95">
        <v>0</v>
      </c>
      <c r="K43" s="95">
        <v>0</v>
      </c>
      <c r="L43" s="95">
        <v>0</v>
      </c>
      <c r="M43" s="95">
        <v>0</v>
      </c>
      <c r="N43" s="95">
        <v>0</v>
      </c>
      <c r="O43" s="95">
        <v>0</v>
      </c>
      <c r="P43" s="95">
        <v>0</v>
      </c>
      <c r="Q43" s="97">
        <f>SUM(D43:P43)</f>
        <v>0</v>
      </c>
      <c r="R43" s="21"/>
      <c r="S43" s="21"/>
      <c r="T43" s="21"/>
    </row>
    <row r="44" spans="1:20" x14ac:dyDescent="0.25">
      <c r="A44" s="21"/>
      <c r="B44" s="108" t="s">
        <v>72</v>
      </c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97"/>
      <c r="R44" s="21"/>
      <c r="S44" s="21"/>
      <c r="T44" s="21"/>
    </row>
    <row r="45" spans="1:20" x14ac:dyDescent="0.25">
      <c r="A45" s="21"/>
      <c r="B45" s="103"/>
      <c r="C45" s="95" t="s">
        <v>59</v>
      </c>
      <c r="D45" s="95">
        <v>0</v>
      </c>
      <c r="E45" s="95">
        <v>0</v>
      </c>
      <c r="F45" s="95">
        <v>0</v>
      </c>
      <c r="G45" s="95">
        <v>0</v>
      </c>
      <c r="H45" s="95">
        <v>0</v>
      </c>
      <c r="I45" s="95">
        <v>0</v>
      </c>
      <c r="J45" s="95">
        <v>0</v>
      </c>
      <c r="K45" s="95">
        <v>0</v>
      </c>
      <c r="L45" s="95">
        <v>0</v>
      </c>
      <c r="M45" s="95">
        <v>0</v>
      </c>
      <c r="N45" s="95">
        <v>0</v>
      </c>
      <c r="O45" s="95">
        <v>0</v>
      </c>
      <c r="P45" s="95">
        <v>0</v>
      </c>
      <c r="Q45" s="97">
        <f>SUM(D45:P45)</f>
        <v>0</v>
      </c>
      <c r="R45" s="21"/>
      <c r="S45" s="21"/>
      <c r="T45" s="21"/>
    </row>
    <row r="46" spans="1:20" x14ac:dyDescent="0.25">
      <c r="A46" s="21"/>
      <c r="B46" s="103"/>
      <c r="C46" s="95" t="s">
        <v>60</v>
      </c>
      <c r="D46" s="95">
        <v>0</v>
      </c>
      <c r="E46" s="95">
        <v>0</v>
      </c>
      <c r="F46" s="95">
        <v>0</v>
      </c>
      <c r="G46" s="95">
        <v>0</v>
      </c>
      <c r="H46" s="95">
        <v>0</v>
      </c>
      <c r="I46" s="95">
        <v>0</v>
      </c>
      <c r="J46" s="95">
        <v>2</v>
      </c>
      <c r="K46" s="95">
        <v>0</v>
      </c>
      <c r="L46" s="95">
        <v>0</v>
      </c>
      <c r="M46" s="95">
        <v>0</v>
      </c>
      <c r="N46" s="95">
        <v>0</v>
      </c>
      <c r="O46" s="95">
        <v>0</v>
      </c>
      <c r="P46" s="95">
        <v>0</v>
      </c>
      <c r="Q46" s="97">
        <f>SUM(D46:P46)</f>
        <v>2</v>
      </c>
      <c r="R46" s="21"/>
      <c r="S46" s="21"/>
      <c r="T46" s="21"/>
    </row>
    <row r="47" spans="1:20" x14ac:dyDescent="0.25">
      <c r="A47" s="21"/>
      <c r="B47" s="103"/>
      <c r="C47" s="95" t="s">
        <v>79</v>
      </c>
      <c r="D47" s="95">
        <v>0</v>
      </c>
      <c r="E47" s="95">
        <v>0</v>
      </c>
      <c r="F47" s="95">
        <v>0</v>
      </c>
      <c r="G47" s="95">
        <v>0</v>
      </c>
      <c r="H47" s="95">
        <v>0</v>
      </c>
      <c r="I47" s="95">
        <v>0</v>
      </c>
      <c r="J47" s="95">
        <v>0</v>
      </c>
      <c r="K47" s="95">
        <v>0</v>
      </c>
      <c r="L47" s="95">
        <v>0</v>
      </c>
      <c r="M47" s="95">
        <v>0</v>
      </c>
      <c r="N47" s="95">
        <v>0</v>
      </c>
      <c r="O47" s="95">
        <v>0</v>
      </c>
      <c r="P47" s="95">
        <v>0</v>
      </c>
      <c r="Q47" s="97">
        <f>SUM(D47:P47)</f>
        <v>0</v>
      </c>
      <c r="R47" s="21"/>
      <c r="S47" s="21"/>
      <c r="T47" s="21"/>
    </row>
    <row r="48" spans="1:20" x14ac:dyDescent="0.25">
      <c r="A48" s="21"/>
      <c r="B48" s="103"/>
      <c r="C48" s="95" t="s">
        <v>80</v>
      </c>
      <c r="D48" s="95">
        <v>0</v>
      </c>
      <c r="E48" s="95">
        <v>0</v>
      </c>
      <c r="F48" s="95">
        <v>0</v>
      </c>
      <c r="G48" s="95">
        <v>0</v>
      </c>
      <c r="H48" s="95">
        <v>0</v>
      </c>
      <c r="I48" s="95">
        <v>0</v>
      </c>
      <c r="J48" s="95">
        <v>0</v>
      </c>
      <c r="K48" s="95">
        <v>0</v>
      </c>
      <c r="L48" s="95">
        <v>0</v>
      </c>
      <c r="M48" s="95">
        <v>0</v>
      </c>
      <c r="N48" s="95">
        <v>0</v>
      </c>
      <c r="O48" s="95">
        <v>0</v>
      </c>
      <c r="P48" s="95">
        <v>0</v>
      </c>
      <c r="Q48" s="97">
        <f>SUM(D48:P48)</f>
        <v>0</v>
      </c>
      <c r="R48" s="21"/>
      <c r="S48" s="21"/>
      <c r="T48" s="21"/>
    </row>
    <row r="49" spans="1:20" x14ac:dyDescent="0.25">
      <c r="A49" s="21"/>
      <c r="B49" s="108" t="s">
        <v>73</v>
      </c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97"/>
      <c r="R49" s="21"/>
      <c r="S49" s="21"/>
      <c r="T49" s="21"/>
    </row>
    <row r="50" spans="1:20" x14ac:dyDescent="0.25">
      <c r="A50" s="21"/>
      <c r="B50" s="103"/>
      <c r="C50" s="95" t="s">
        <v>59</v>
      </c>
      <c r="D50" s="95">
        <v>0</v>
      </c>
      <c r="E50" s="95">
        <v>0</v>
      </c>
      <c r="F50" s="95">
        <v>0</v>
      </c>
      <c r="G50" s="95">
        <v>0</v>
      </c>
      <c r="H50" s="95">
        <v>0</v>
      </c>
      <c r="I50" s="95">
        <v>5</v>
      </c>
      <c r="J50" s="95">
        <v>0</v>
      </c>
      <c r="K50" s="95">
        <v>0</v>
      </c>
      <c r="L50" s="95">
        <v>2</v>
      </c>
      <c r="M50" s="95">
        <v>0</v>
      </c>
      <c r="N50" s="95">
        <v>0</v>
      </c>
      <c r="O50" s="95">
        <v>0</v>
      </c>
      <c r="P50" s="95">
        <v>0</v>
      </c>
      <c r="Q50" s="97">
        <f>SUM(D50:P50)</f>
        <v>7</v>
      </c>
      <c r="R50" s="21"/>
      <c r="S50" s="21"/>
      <c r="T50" s="21"/>
    </row>
    <row r="51" spans="1:20" x14ac:dyDescent="0.25">
      <c r="A51" s="21"/>
      <c r="B51" s="103"/>
      <c r="C51" s="95" t="s">
        <v>60</v>
      </c>
      <c r="D51" s="95">
        <v>0</v>
      </c>
      <c r="E51" s="95">
        <v>0</v>
      </c>
      <c r="F51" s="95">
        <v>0</v>
      </c>
      <c r="G51" s="95">
        <v>0</v>
      </c>
      <c r="H51" s="95">
        <v>0</v>
      </c>
      <c r="I51" s="95">
        <v>0</v>
      </c>
      <c r="J51" s="95">
        <v>0</v>
      </c>
      <c r="K51" s="95">
        <v>0</v>
      </c>
      <c r="L51" s="95">
        <v>0</v>
      </c>
      <c r="M51" s="95">
        <v>0</v>
      </c>
      <c r="N51" s="95">
        <v>0</v>
      </c>
      <c r="O51" s="95">
        <v>0</v>
      </c>
      <c r="P51" s="95">
        <v>0</v>
      </c>
      <c r="Q51" s="97">
        <f>SUM(D51:P51)</f>
        <v>0</v>
      </c>
      <c r="R51" s="21"/>
      <c r="S51" s="21"/>
      <c r="T51" s="21"/>
    </row>
    <row r="52" spans="1:20" x14ac:dyDescent="0.25">
      <c r="A52" s="21"/>
      <c r="B52" s="103"/>
      <c r="C52" s="95" t="s">
        <v>79</v>
      </c>
      <c r="D52" s="95">
        <v>0</v>
      </c>
      <c r="E52" s="95">
        <v>0</v>
      </c>
      <c r="F52" s="95">
        <v>0</v>
      </c>
      <c r="G52" s="95">
        <v>0</v>
      </c>
      <c r="H52" s="95">
        <v>0</v>
      </c>
      <c r="I52" s="95">
        <v>0</v>
      </c>
      <c r="J52" s="95">
        <v>0</v>
      </c>
      <c r="K52" s="95">
        <v>0</v>
      </c>
      <c r="L52" s="95">
        <v>0</v>
      </c>
      <c r="M52" s="95">
        <v>0</v>
      </c>
      <c r="N52" s="95">
        <v>0</v>
      </c>
      <c r="O52" s="95">
        <v>0</v>
      </c>
      <c r="P52" s="95">
        <v>0</v>
      </c>
      <c r="Q52" s="97">
        <f>SUM(D52:P52)</f>
        <v>0</v>
      </c>
      <c r="R52" s="21"/>
      <c r="S52" s="21"/>
      <c r="T52" s="21"/>
    </row>
    <row r="53" spans="1:20" x14ac:dyDescent="0.25">
      <c r="A53" s="21"/>
      <c r="B53" s="103"/>
      <c r="C53" s="95" t="s">
        <v>80</v>
      </c>
      <c r="D53" s="95">
        <v>0</v>
      </c>
      <c r="E53" s="95">
        <v>0</v>
      </c>
      <c r="F53" s="95">
        <v>0</v>
      </c>
      <c r="G53" s="95">
        <v>0</v>
      </c>
      <c r="H53" s="95">
        <v>0</v>
      </c>
      <c r="I53" s="95">
        <v>0</v>
      </c>
      <c r="J53" s="95">
        <v>0</v>
      </c>
      <c r="K53" s="95">
        <v>0</v>
      </c>
      <c r="L53" s="95">
        <v>0</v>
      </c>
      <c r="M53" s="95">
        <v>0</v>
      </c>
      <c r="N53" s="95">
        <v>0</v>
      </c>
      <c r="O53" s="95">
        <v>0</v>
      </c>
      <c r="P53" s="95">
        <v>0</v>
      </c>
      <c r="Q53" s="97">
        <f>SUM(D53:P53)</f>
        <v>0</v>
      </c>
      <c r="R53" s="21"/>
      <c r="S53" s="21"/>
      <c r="T53" s="21"/>
    </row>
    <row r="54" spans="1:20" x14ac:dyDescent="0.25">
      <c r="A54" s="21"/>
      <c r="B54" s="108" t="s">
        <v>82</v>
      </c>
      <c r="C54" s="109"/>
      <c r="D54" s="109"/>
      <c r="E54" s="109"/>
      <c r="F54" s="109"/>
      <c r="G54" s="109"/>
      <c r="H54" s="109"/>
      <c r="I54" s="109"/>
      <c r="J54" s="109"/>
      <c r="K54" s="109"/>
      <c r="L54" s="109"/>
      <c r="M54" s="109"/>
      <c r="N54" s="109"/>
      <c r="O54" s="109"/>
      <c r="P54" s="109"/>
      <c r="Q54" s="97"/>
      <c r="R54" s="21"/>
      <c r="S54" s="21"/>
      <c r="T54" s="21"/>
    </row>
    <row r="55" spans="1:20" x14ac:dyDescent="0.25">
      <c r="A55" s="21"/>
      <c r="B55" s="103"/>
      <c r="C55" s="95" t="s">
        <v>59</v>
      </c>
      <c r="D55" s="174"/>
      <c r="E55" s="174"/>
      <c r="F55" s="174"/>
      <c r="G55" s="174"/>
      <c r="H55" s="174"/>
      <c r="I55" s="174"/>
      <c r="J55" s="174"/>
      <c r="K55" s="174"/>
      <c r="L55" s="174"/>
      <c r="M55" s="174"/>
      <c r="N55" s="174"/>
      <c r="O55" s="174"/>
      <c r="P55" s="174"/>
      <c r="Q55" s="97"/>
      <c r="R55" s="21"/>
      <c r="S55" s="21"/>
      <c r="T55" s="21"/>
    </row>
    <row r="56" spans="1:20" x14ac:dyDescent="0.25">
      <c r="A56" s="21"/>
      <c r="B56" s="103"/>
      <c r="C56" s="95" t="s">
        <v>60</v>
      </c>
      <c r="D56" s="174"/>
      <c r="E56" s="174"/>
      <c r="F56" s="174"/>
      <c r="G56" s="174"/>
      <c r="H56" s="174"/>
      <c r="I56" s="174"/>
      <c r="J56" s="174"/>
      <c r="K56" s="174"/>
      <c r="L56" s="174"/>
      <c r="M56" s="174"/>
      <c r="N56" s="174"/>
      <c r="O56" s="174"/>
      <c r="P56" s="174"/>
      <c r="Q56" s="97"/>
      <c r="R56" s="21"/>
      <c r="S56" s="21"/>
      <c r="T56" s="21"/>
    </row>
    <row r="57" spans="1:20" x14ac:dyDescent="0.25">
      <c r="A57" s="21"/>
      <c r="B57" s="103"/>
      <c r="C57" s="95" t="s">
        <v>79</v>
      </c>
      <c r="D57" s="174"/>
      <c r="E57" s="174"/>
      <c r="F57" s="174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97"/>
      <c r="R57" s="21"/>
      <c r="S57" s="21"/>
      <c r="T57" s="21"/>
    </row>
    <row r="58" spans="1:20" x14ac:dyDescent="0.25">
      <c r="A58" s="21"/>
      <c r="B58" s="103"/>
      <c r="C58" s="95" t="s">
        <v>80</v>
      </c>
      <c r="D58" s="174"/>
      <c r="E58" s="174"/>
      <c r="F58" s="174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97"/>
      <c r="R58" s="21"/>
      <c r="S58" s="21"/>
      <c r="T58" s="21"/>
    </row>
    <row r="59" spans="1:20" x14ac:dyDescent="0.25">
      <c r="A59" s="21"/>
      <c r="B59" s="108" t="s">
        <v>83</v>
      </c>
      <c r="C59" s="109"/>
      <c r="D59" s="109"/>
      <c r="E59" s="109"/>
      <c r="F59" s="109"/>
      <c r="G59" s="109"/>
      <c r="H59" s="109"/>
      <c r="I59" s="109"/>
      <c r="J59" s="109"/>
      <c r="K59" s="109"/>
      <c r="L59" s="109"/>
      <c r="M59" s="109"/>
      <c r="N59" s="109"/>
      <c r="O59" s="109"/>
      <c r="P59" s="109"/>
      <c r="Q59" s="97"/>
      <c r="R59" s="21"/>
      <c r="S59" s="21"/>
      <c r="T59" s="21"/>
    </row>
    <row r="60" spans="1:20" x14ac:dyDescent="0.25">
      <c r="A60" s="21"/>
      <c r="B60" s="103"/>
      <c r="C60" s="95" t="s">
        <v>59</v>
      </c>
      <c r="D60" s="174"/>
      <c r="E60" s="174"/>
      <c r="F60" s="174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97"/>
      <c r="R60" s="21"/>
      <c r="S60" s="21"/>
      <c r="T60" s="21"/>
    </row>
    <row r="61" spans="1:20" x14ac:dyDescent="0.25">
      <c r="A61" s="21"/>
      <c r="B61" s="103"/>
      <c r="C61" s="95" t="s">
        <v>60</v>
      </c>
      <c r="D61" s="174"/>
      <c r="E61" s="174"/>
      <c r="F61" s="174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97"/>
      <c r="R61" s="21"/>
      <c r="S61" s="21"/>
      <c r="T61" s="21"/>
    </row>
    <row r="62" spans="1:20" x14ac:dyDescent="0.25">
      <c r="A62" s="21"/>
      <c r="B62" s="103"/>
      <c r="C62" s="95" t="s">
        <v>79</v>
      </c>
      <c r="D62" s="174"/>
      <c r="E62" s="174"/>
      <c r="F62" s="174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97"/>
      <c r="R62" s="21"/>
      <c r="S62" s="21"/>
      <c r="T62" s="21"/>
    </row>
    <row r="63" spans="1:20" x14ac:dyDescent="0.25">
      <c r="A63" s="21"/>
      <c r="B63" s="103"/>
      <c r="C63" s="95" t="s">
        <v>80</v>
      </c>
      <c r="D63" s="174"/>
      <c r="E63" s="174"/>
      <c r="F63" s="174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97"/>
      <c r="R63" s="21"/>
      <c r="S63" s="21"/>
      <c r="T63" s="21"/>
    </row>
    <row r="64" spans="1:20" x14ac:dyDescent="0.25">
      <c r="A64" s="21"/>
      <c r="B64" s="108" t="s">
        <v>84</v>
      </c>
      <c r="C64" s="109"/>
      <c r="D64" s="109"/>
      <c r="E64" s="109"/>
      <c r="F64" s="109"/>
      <c r="G64" s="109"/>
      <c r="H64" s="109"/>
      <c r="I64" s="109"/>
      <c r="J64" s="109"/>
      <c r="K64" s="109"/>
      <c r="L64" s="109"/>
      <c r="M64" s="109"/>
      <c r="N64" s="109"/>
      <c r="O64" s="109"/>
      <c r="P64" s="109"/>
      <c r="Q64" s="97"/>
      <c r="R64" s="21"/>
      <c r="S64" s="21"/>
      <c r="T64" s="21"/>
    </row>
    <row r="65" spans="1:20" x14ac:dyDescent="0.25">
      <c r="A65" s="21"/>
      <c r="B65" s="103"/>
      <c r="C65" s="95" t="s">
        <v>59</v>
      </c>
      <c r="D65" s="174"/>
      <c r="E65" s="174"/>
      <c r="F65" s="174"/>
      <c r="G65" s="174"/>
      <c r="H65" s="174"/>
      <c r="I65" s="174"/>
      <c r="J65" s="174"/>
      <c r="K65" s="174"/>
      <c r="L65" s="174"/>
      <c r="M65" s="174"/>
      <c r="N65" s="174"/>
      <c r="O65" s="174"/>
      <c r="P65" s="174"/>
      <c r="Q65" s="97"/>
      <c r="R65" s="21"/>
      <c r="S65" s="21"/>
      <c r="T65" s="21"/>
    </row>
    <row r="66" spans="1:20" x14ac:dyDescent="0.25">
      <c r="A66" s="21"/>
      <c r="B66" s="103"/>
      <c r="C66" s="95" t="s">
        <v>60</v>
      </c>
      <c r="D66" s="174"/>
      <c r="E66" s="174"/>
      <c r="F66" s="174"/>
      <c r="G66" s="174"/>
      <c r="H66" s="174"/>
      <c r="I66" s="174"/>
      <c r="J66" s="174"/>
      <c r="K66" s="174"/>
      <c r="L66" s="174"/>
      <c r="M66" s="174"/>
      <c r="N66" s="174"/>
      <c r="O66" s="174"/>
      <c r="P66" s="174"/>
      <c r="Q66" s="97"/>
      <c r="R66" s="21"/>
      <c r="S66" s="21"/>
      <c r="T66" s="21"/>
    </row>
    <row r="67" spans="1:20" x14ac:dyDescent="0.25">
      <c r="A67" s="21"/>
      <c r="B67" s="103"/>
      <c r="C67" s="95" t="s">
        <v>79</v>
      </c>
      <c r="D67" s="174"/>
      <c r="E67" s="174"/>
      <c r="F67" s="174"/>
      <c r="G67" s="174"/>
      <c r="H67" s="174"/>
      <c r="I67" s="174"/>
      <c r="J67" s="174"/>
      <c r="K67" s="174"/>
      <c r="L67" s="174"/>
      <c r="M67" s="174"/>
      <c r="N67" s="174"/>
      <c r="O67" s="174"/>
      <c r="P67" s="174"/>
      <c r="Q67" s="97"/>
      <c r="R67" s="21"/>
      <c r="S67" s="21"/>
      <c r="T67" s="21"/>
    </row>
    <row r="68" spans="1:20" x14ac:dyDescent="0.25">
      <c r="A68" s="21"/>
      <c r="B68" s="103"/>
      <c r="C68" s="95" t="s">
        <v>80</v>
      </c>
      <c r="D68" s="174"/>
      <c r="E68" s="174"/>
      <c r="F68" s="174"/>
      <c r="G68" s="174"/>
      <c r="H68" s="174"/>
      <c r="I68" s="174"/>
      <c r="J68" s="174"/>
      <c r="K68" s="174"/>
      <c r="L68" s="174"/>
      <c r="M68" s="174"/>
      <c r="N68" s="174"/>
      <c r="O68" s="174"/>
      <c r="P68" s="174"/>
      <c r="Q68" s="97"/>
      <c r="R68" s="21"/>
      <c r="S68" s="21"/>
      <c r="T68" s="21"/>
    </row>
    <row r="69" spans="1:20" ht="15.75" thickBot="1" x14ac:dyDescent="0.3">
      <c r="A69" s="21"/>
      <c r="B69" s="104" t="s">
        <v>1</v>
      </c>
      <c r="C69" s="101"/>
      <c r="D69" s="101">
        <f>SUM(D10:D68)</f>
        <v>27</v>
      </c>
      <c r="E69" s="101">
        <f>SUM(E10:E68)</f>
        <v>25</v>
      </c>
      <c r="F69" s="101">
        <f>SUM(F10:F68)</f>
        <v>17</v>
      </c>
      <c r="G69" s="101">
        <f>SUM(G10:G68)</f>
        <v>11</v>
      </c>
      <c r="H69" s="101">
        <f>SUM(H10:H68)</f>
        <v>5</v>
      </c>
      <c r="I69" s="101">
        <f>SUM(I10:I68)</f>
        <v>5</v>
      </c>
      <c r="J69" s="101">
        <f>SUM(J10:J68)</f>
        <v>5</v>
      </c>
      <c r="K69" s="101">
        <f>SUM(K10:K68)</f>
        <v>2</v>
      </c>
      <c r="L69" s="101">
        <f>SUM(L10:L68)</f>
        <v>2</v>
      </c>
      <c r="M69" s="101">
        <f>SUM(M10:M68)</f>
        <v>2</v>
      </c>
      <c r="N69" s="101">
        <f>SUM(N10:N68)</f>
        <v>1</v>
      </c>
      <c r="O69" s="101">
        <f>SUM(O10:O68)</f>
        <v>1</v>
      </c>
      <c r="P69" s="101">
        <f>SUM(P10:P68)</f>
        <v>1</v>
      </c>
      <c r="Q69" s="46">
        <f>SUM(D69:P69)</f>
        <v>104</v>
      </c>
      <c r="R69" s="21"/>
      <c r="S69" s="21"/>
      <c r="T69" s="21"/>
    </row>
    <row r="70" spans="1:20" x14ac:dyDescent="0.25">
      <c r="A70" s="21"/>
      <c r="B70" s="226"/>
      <c r="C70" s="227"/>
      <c r="D70" s="227"/>
      <c r="E70" s="227"/>
      <c r="F70" s="227"/>
      <c r="G70" s="227"/>
      <c r="H70" s="227"/>
      <c r="I70" s="227"/>
      <c r="J70" s="227"/>
      <c r="K70" s="227"/>
      <c r="L70" s="227"/>
      <c r="M70" s="227"/>
      <c r="N70" s="227"/>
      <c r="O70" s="227"/>
      <c r="P70" s="227"/>
      <c r="Q70" s="227"/>
      <c r="R70" s="21"/>
      <c r="S70" s="21"/>
      <c r="T70" s="21"/>
    </row>
    <row r="71" spans="1:20" x14ac:dyDescent="0.25">
      <c r="A71" s="21"/>
      <c r="B71" s="226"/>
      <c r="C71" s="227"/>
      <c r="D71" s="227"/>
      <c r="E71" s="227"/>
      <c r="F71" s="227"/>
      <c r="G71" s="227"/>
      <c r="H71" s="227"/>
      <c r="I71" s="227"/>
      <c r="J71" s="227"/>
      <c r="K71" s="227"/>
      <c r="L71" s="227"/>
      <c r="M71" s="227"/>
      <c r="N71" s="227"/>
      <c r="O71" s="227"/>
      <c r="P71" s="227"/>
      <c r="Q71" s="227"/>
      <c r="R71" s="21"/>
      <c r="S71" s="21"/>
      <c r="T71" s="21"/>
    </row>
    <row r="72" spans="1:20" ht="15.75" thickBot="1" x14ac:dyDescent="0.3">
      <c r="A72" s="21"/>
      <c r="B72" s="105"/>
      <c r="C72" s="105"/>
      <c r="D72" s="105"/>
      <c r="E72" s="105"/>
      <c r="F72" s="105"/>
      <c r="G72" s="105"/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21"/>
      <c r="S72" s="21"/>
      <c r="T72" s="21"/>
    </row>
    <row r="73" spans="1:20" ht="15.75" thickBot="1" x14ac:dyDescent="0.3">
      <c r="A73" s="21"/>
      <c r="B73" s="195" t="s">
        <v>133</v>
      </c>
      <c r="C73" s="196"/>
      <c r="D73" s="196"/>
      <c r="E73" s="196"/>
      <c r="F73" s="196"/>
      <c r="G73" s="196"/>
      <c r="H73" s="196"/>
      <c r="I73" s="196"/>
      <c r="J73" s="196"/>
      <c r="K73" s="196"/>
      <c r="L73" s="197"/>
      <c r="M73" s="105"/>
      <c r="N73" s="105"/>
      <c r="O73" s="105"/>
      <c r="P73" s="105"/>
      <c r="Q73" s="105"/>
      <c r="R73" s="21"/>
      <c r="S73" s="21"/>
      <c r="T73" s="21"/>
    </row>
    <row r="74" spans="1:20" ht="15.75" thickBot="1" x14ac:dyDescent="0.3">
      <c r="A74" s="21"/>
      <c r="B74" s="216" t="s">
        <v>7</v>
      </c>
      <c r="C74" s="193" t="s">
        <v>8</v>
      </c>
      <c r="D74" s="193"/>
      <c r="E74" s="193"/>
      <c r="F74" s="193"/>
      <c r="G74" s="193"/>
      <c r="H74" s="193"/>
      <c r="I74" s="193"/>
      <c r="J74" s="193"/>
      <c r="K74" s="217" t="s">
        <v>1</v>
      </c>
      <c r="L74" s="218" t="s">
        <v>56</v>
      </c>
      <c r="M74" s="105"/>
      <c r="N74" s="105"/>
      <c r="O74" s="105"/>
      <c r="P74" s="105"/>
      <c r="Q74" s="105"/>
      <c r="R74" s="21"/>
      <c r="S74" s="21"/>
      <c r="T74" s="21"/>
    </row>
    <row r="75" spans="1:20" ht="15.75" thickBot="1" x14ac:dyDescent="0.3">
      <c r="A75" s="21"/>
      <c r="B75" s="219" t="s">
        <v>58</v>
      </c>
      <c r="C75" s="220" t="s">
        <v>59</v>
      </c>
      <c r="D75" s="221"/>
      <c r="E75" s="222" t="s">
        <v>60</v>
      </c>
      <c r="F75" s="221"/>
      <c r="G75" s="222" t="s">
        <v>134</v>
      </c>
      <c r="H75" s="221"/>
      <c r="I75" s="222" t="s">
        <v>135</v>
      </c>
      <c r="J75" s="221"/>
      <c r="K75" s="223">
        <v>2014</v>
      </c>
      <c r="L75" s="223" t="s">
        <v>62</v>
      </c>
      <c r="M75" s="21"/>
      <c r="N75" s="21"/>
      <c r="O75" s="21"/>
      <c r="P75" s="21"/>
      <c r="Q75" s="21"/>
      <c r="R75" s="21"/>
      <c r="S75" s="21"/>
      <c r="T75" s="21"/>
    </row>
    <row r="76" spans="1:20" ht="15.75" thickBot="1" x14ac:dyDescent="0.3">
      <c r="A76" s="21"/>
      <c r="B76" s="215" t="s">
        <v>1</v>
      </c>
      <c r="C76" s="224">
        <v>319</v>
      </c>
      <c r="D76" s="224"/>
      <c r="E76" s="224">
        <v>58</v>
      </c>
      <c r="F76" s="224"/>
      <c r="G76" s="224">
        <v>191</v>
      </c>
      <c r="H76" s="224"/>
      <c r="I76" s="224">
        <v>0</v>
      </c>
      <c r="J76" s="225"/>
      <c r="K76" s="82">
        <f>SUM(C76:J76)</f>
        <v>568</v>
      </c>
      <c r="L76" s="230">
        <v>42004</v>
      </c>
      <c r="M76" s="21"/>
      <c r="N76" s="21"/>
      <c r="O76" s="21"/>
      <c r="P76" s="21"/>
      <c r="Q76" s="21"/>
      <c r="R76" s="21"/>
      <c r="S76" s="21"/>
      <c r="T76" s="21"/>
    </row>
    <row r="77" spans="1:20" x14ac:dyDescent="0.25">
      <c r="A77" s="21"/>
      <c r="B77" s="47"/>
      <c r="C77" s="228"/>
      <c r="D77" s="228"/>
      <c r="E77" s="228"/>
      <c r="F77" s="228"/>
      <c r="G77" s="228"/>
      <c r="H77" s="228"/>
      <c r="I77" s="228"/>
      <c r="J77" s="228"/>
      <c r="K77" s="16"/>
      <c r="L77" s="229"/>
      <c r="M77" s="21"/>
      <c r="N77" s="21"/>
      <c r="O77" s="21"/>
      <c r="P77" s="21"/>
      <c r="Q77" s="21"/>
      <c r="R77" s="21"/>
      <c r="S77" s="21"/>
      <c r="T77" s="21"/>
    </row>
    <row r="78" spans="1:20" x14ac:dyDescent="0.25">
      <c r="A78" s="21"/>
      <c r="B78" s="47"/>
      <c r="C78" s="228"/>
      <c r="D78" s="228"/>
      <c r="E78" s="228"/>
      <c r="F78" s="228"/>
      <c r="G78" s="228"/>
      <c r="H78" s="228"/>
      <c r="I78" s="228"/>
      <c r="J78" s="228"/>
      <c r="K78" s="16"/>
      <c r="L78" s="229"/>
      <c r="M78" s="21"/>
      <c r="N78" s="21"/>
      <c r="O78" s="21"/>
      <c r="P78" s="21"/>
      <c r="Q78" s="21"/>
      <c r="R78" s="21"/>
      <c r="S78" s="21"/>
      <c r="T78" s="21"/>
    </row>
    <row r="79" spans="1:20" x14ac:dyDescent="0.25">
      <c r="A79" s="21"/>
      <c r="B79" s="116" t="s">
        <v>2</v>
      </c>
      <c r="C79" s="115"/>
      <c r="D79" s="117"/>
      <c r="E79" s="114"/>
      <c r="F79" s="112"/>
      <c r="G79" s="112"/>
      <c r="H79" s="114"/>
      <c r="I79" s="114"/>
      <c r="J79" s="9"/>
      <c r="K79" s="9"/>
      <c r="L79" s="21"/>
      <c r="M79" s="21"/>
      <c r="N79" s="21"/>
      <c r="O79" s="21"/>
      <c r="P79" s="21"/>
      <c r="Q79" s="21"/>
      <c r="R79" s="21"/>
      <c r="S79" s="21"/>
      <c r="T79" s="21"/>
    </row>
    <row r="80" spans="1:20" x14ac:dyDescent="0.25">
      <c r="A80" s="21"/>
      <c r="B80" s="118" t="s">
        <v>129</v>
      </c>
      <c r="C80" s="9"/>
      <c r="D80" s="9"/>
      <c r="E80" s="9"/>
      <c r="F80" s="9"/>
      <c r="G80" s="9"/>
      <c r="H80" s="9"/>
      <c r="I80" s="9"/>
      <c r="J80" s="9"/>
      <c r="K80" s="9"/>
      <c r="L80" s="21"/>
      <c r="M80" s="21"/>
      <c r="N80" s="21"/>
      <c r="O80" s="21"/>
      <c r="P80" s="21"/>
      <c r="Q80" s="21"/>
      <c r="R80" s="21"/>
      <c r="S80" s="21"/>
      <c r="T80" s="21"/>
    </row>
    <row r="81" spans="1:20" x14ac:dyDescent="0.25">
      <c r="A81" s="21"/>
      <c r="B81" s="118" t="s">
        <v>4</v>
      </c>
      <c r="C81" s="9"/>
      <c r="D81" s="9"/>
      <c r="E81" s="9"/>
      <c r="F81" s="9"/>
      <c r="G81" s="9"/>
      <c r="H81" s="9"/>
      <c r="I81" s="9"/>
      <c r="J81" s="9"/>
      <c r="K81" s="9"/>
      <c r="L81" s="21"/>
      <c r="M81" s="21"/>
      <c r="N81" s="21"/>
      <c r="O81" s="21"/>
      <c r="P81" s="21"/>
      <c r="Q81" s="21"/>
      <c r="R81" s="21"/>
      <c r="S81" s="21"/>
      <c r="T81" s="21"/>
    </row>
    <row r="82" spans="1:20" x14ac:dyDescent="0.25">
      <c r="A82" s="21"/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</row>
    <row r="83" spans="1:20" x14ac:dyDescent="0.25">
      <c r="A83" s="21"/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</row>
    <row r="84" spans="1:20" x14ac:dyDescent="0.25">
      <c r="A84" s="21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</row>
    <row r="85" spans="1:20" x14ac:dyDescent="0.25">
      <c r="A85" s="21"/>
      <c r="R85" s="21"/>
      <c r="S85" s="21"/>
      <c r="T85" s="21"/>
    </row>
    <row r="86" spans="1:20" x14ac:dyDescent="0.25">
      <c r="A86" s="21"/>
      <c r="R86" s="21"/>
      <c r="S86" s="21"/>
      <c r="T86" s="21"/>
    </row>
    <row r="87" spans="1:20" x14ac:dyDescent="0.25">
      <c r="A87" s="21"/>
      <c r="R87" s="21"/>
      <c r="S87" s="21"/>
      <c r="T87" s="21"/>
    </row>
    <row r="88" spans="1:20" x14ac:dyDescent="0.25">
      <c r="A88" s="21"/>
      <c r="R88" s="21"/>
      <c r="S88" s="21"/>
      <c r="T88" s="21"/>
    </row>
    <row r="89" spans="1:20" x14ac:dyDescent="0.25">
      <c r="A89" s="21"/>
      <c r="R89" s="21"/>
      <c r="S89" s="21"/>
      <c r="T89" s="21"/>
    </row>
    <row r="90" spans="1:20" x14ac:dyDescent="0.25">
      <c r="A90" s="21"/>
      <c r="R90" s="21"/>
      <c r="S90" s="21"/>
      <c r="T90" s="21"/>
    </row>
    <row r="91" spans="1:20" x14ac:dyDescent="0.25">
      <c r="A91" s="21"/>
      <c r="R91" s="21"/>
      <c r="S91" s="21"/>
      <c r="T91" s="21"/>
    </row>
    <row r="92" spans="1:20" x14ac:dyDescent="0.25">
      <c r="A92" s="21"/>
      <c r="R92" s="21"/>
      <c r="S92" s="21"/>
      <c r="T92" s="21"/>
    </row>
    <row r="93" spans="1:20" x14ac:dyDescent="0.25">
      <c r="A93" s="21"/>
      <c r="R93" s="21"/>
      <c r="S93" s="21"/>
      <c r="T93" s="21"/>
    </row>
    <row r="94" spans="1:20" x14ac:dyDescent="0.25">
      <c r="A94" s="21"/>
      <c r="R94" s="21"/>
      <c r="S94" s="21"/>
      <c r="T94" s="21"/>
    </row>
    <row r="95" spans="1:20" x14ac:dyDescent="0.25">
      <c r="A95" s="21"/>
      <c r="R95" s="21"/>
      <c r="S95" s="21"/>
      <c r="T95" s="21"/>
    </row>
    <row r="96" spans="1:20" x14ac:dyDescent="0.25">
      <c r="A96" s="21"/>
      <c r="R96" s="21"/>
      <c r="S96" s="21"/>
      <c r="T96" s="21"/>
    </row>
    <row r="97" spans="1:20" x14ac:dyDescent="0.25">
      <c r="A97" s="21"/>
      <c r="R97" s="21"/>
      <c r="S97" s="21"/>
      <c r="T97" s="21"/>
    </row>
    <row r="98" spans="1:20" x14ac:dyDescent="0.25">
      <c r="A98" s="21"/>
      <c r="R98" s="21"/>
      <c r="S98" s="21"/>
      <c r="T98" s="21"/>
    </row>
    <row r="99" spans="1:20" x14ac:dyDescent="0.25">
      <c r="A99" s="21"/>
      <c r="R99" s="21"/>
      <c r="S99" s="21"/>
      <c r="T99" s="21"/>
    </row>
    <row r="100" spans="1:20" x14ac:dyDescent="0.25">
      <c r="A100" s="21"/>
      <c r="R100" s="21"/>
      <c r="S100" s="21"/>
      <c r="T100" s="21"/>
    </row>
    <row r="101" spans="1:20" x14ac:dyDescent="0.25">
      <c r="A101" s="21"/>
      <c r="R101" s="21"/>
      <c r="S101" s="21"/>
      <c r="T101" s="21"/>
    </row>
    <row r="102" spans="1:20" x14ac:dyDescent="0.25">
      <c r="A102" s="21"/>
      <c r="R102" s="21"/>
      <c r="S102" s="21"/>
      <c r="T102" s="21"/>
    </row>
    <row r="103" spans="1:20" x14ac:dyDescent="0.25">
      <c r="A103" s="21"/>
      <c r="R103" s="21"/>
      <c r="S103" s="21"/>
      <c r="T103" s="21"/>
    </row>
    <row r="104" spans="1:20" x14ac:dyDescent="0.25">
      <c r="A104" s="21"/>
      <c r="R104" s="21"/>
      <c r="S104" s="21"/>
      <c r="T104" s="21"/>
    </row>
    <row r="105" spans="1:20" x14ac:dyDescent="0.25">
      <c r="A105" s="21"/>
      <c r="R105" s="21"/>
      <c r="S105" s="21"/>
      <c r="T105" s="21"/>
    </row>
    <row r="106" spans="1:20" x14ac:dyDescent="0.25">
      <c r="A106" s="21"/>
      <c r="R106" s="21"/>
      <c r="S106" s="21"/>
      <c r="T106" s="21"/>
    </row>
    <row r="107" spans="1:20" x14ac:dyDescent="0.25">
      <c r="A107" s="21"/>
      <c r="R107" s="21"/>
      <c r="S107" s="21"/>
      <c r="T107" s="21"/>
    </row>
    <row r="108" spans="1:20" x14ac:dyDescent="0.25">
      <c r="A108" s="21"/>
      <c r="R108" s="21"/>
      <c r="S108" s="21"/>
      <c r="T108" s="21"/>
    </row>
    <row r="109" spans="1:20" x14ac:dyDescent="0.25">
      <c r="A109" s="21"/>
      <c r="R109" s="21"/>
      <c r="S109" s="21"/>
      <c r="T109" s="21"/>
    </row>
    <row r="110" spans="1:20" x14ac:dyDescent="0.25">
      <c r="A110" s="21"/>
      <c r="R110" s="21"/>
      <c r="S110" s="21"/>
      <c r="T110" s="21"/>
    </row>
    <row r="111" spans="1:20" x14ac:dyDescent="0.25">
      <c r="A111" s="21"/>
      <c r="R111" s="21"/>
      <c r="S111" s="21"/>
      <c r="T111" s="21"/>
    </row>
    <row r="112" spans="1:20" x14ac:dyDescent="0.25">
      <c r="A112" s="21"/>
      <c r="R112" s="21"/>
      <c r="S112" s="21"/>
      <c r="T112" s="21"/>
    </row>
    <row r="113" spans="1:20" x14ac:dyDescent="0.25">
      <c r="A113" s="21"/>
      <c r="R113" s="21"/>
      <c r="S113" s="21"/>
      <c r="T113" s="21"/>
    </row>
    <row r="114" spans="1:20" x14ac:dyDescent="0.25">
      <c r="A114" s="21"/>
      <c r="R114" s="21"/>
      <c r="S114" s="21"/>
      <c r="T114" s="21"/>
    </row>
    <row r="115" spans="1:20" x14ac:dyDescent="0.25">
      <c r="A115" s="21"/>
      <c r="R115" s="21"/>
      <c r="S115" s="21"/>
      <c r="T115" s="21"/>
    </row>
    <row r="116" spans="1:20" x14ac:dyDescent="0.25">
      <c r="A116" s="21"/>
      <c r="R116" s="21"/>
      <c r="S116" s="21"/>
      <c r="T116" s="21"/>
    </row>
    <row r="117" spans="1:20" x14ac:dyDescent="0.25">
      <c r="A117" s="21"/>
      <c r="R117" s="21"/>
      <c r="S117" s="21"/>
      <c r="T117" s="21"/>
    </row>
    <row r="118" spans="1:20" x14ac:dyDescent="0.25">
      <c r="A118" s="21"/>
      <c r="R118" s="21"/>
      <c r="S118" s="21"/>
      <c r="T118" s="21"/>
    </row>
    <row r="119" spans="1:20" x14ac:dyDescent="0.25">
      <c r="A119" s="21"/>
      <c r="R119" s="21"/>
      <c r="S119" s="21"/>
      <c r="T119" s="21"/>
    </row>
    <row r="120" spans="1:20" x14ac:dyDescent="0.25">
      <c r="A120" s="21"/>
      <c r="R120" s="21"/>
      <c r="S120" s="21"/>
      <c r="T120" s="21"/>
    </row>
    <row r="121" spans="1:20" x14ac:dyDescent="0.25">
      <c r="A121" s="21"/>
      <c r="R121" s="21"/>
      <c r="S121" s="21"/>
      <c r="T121" s="21"/>
    </row>
    <row r="122" spans="1:20" x14ac:dyDescent="0.25">
      <c r="A122" s="21"/>
      <c r="R122" s="21"/>
      <c r="S122" s="21"/>
      <c r="T122" s="21"/>
    </row>
    <row r="123" spans="1:20" x14ac:dyDescent="0.25">
      <c r="A123" s="21"/>
      <c r="R123" s="21"/>
      <c r="S123" s="21"/>
      <c r="T123" s="21"/>
    </row>
    <row r="124" spans="1:20" x14ac:dyDescent="0.25">
      <c r="A124" s="21"/>
      <c r="R124" s="21"/>
      <c r="S124" s="21"/>
      <c r="T124" s="21"/>
    </row>
    <row r="125" spans="1:20" x14ac:dyDescent="0.25">
      <c r="A125" s="21"/>
      <c r="R125" s="21"/>
      <c r="S125" s="21"/>
      <c r="T125" s="21"/>
    </row>
    <row r="126" spans="1:20" x14ac:dyDescent="0.25">
      <c r="A126" s="21"/>
      <c r="R126" s="21"/>
      <c r="S126" s="21"/>
      <c r="T126" s="21"/>
    </row>
    <row r="127" spans="1:20" x14ac:dyDescent="0.25">
      <c r="A127" s="21"/>
      <c r="R127" s="21"/>
      <c r="S127" s="21"/>
      <c r="T127" s="21"/>
    </row>
    <row r="128" spans="1:20" x14ac:dyDescent="0.25">
      <c r="A128" s="21"/>
      <c r="R128" s="21"/>
      <c r="S128" s="21"/>
      <c r="T128" s="21"/>
    </row>
    <row r="129" spans="1:20" x14ac:dyDescent="0.25">
      <c r="A129" s="21"/>
      <c r="R129" s="21"/>
      <c r="S129" s="21"/>
      <c r="T129" s="21"/>
    </row>
    <row r="130" spans="1:20" x14ac:dyDescent="0.25">
      <c r="A130" s="21"/>
      <c r="R130" s="21"/>
      <c r="S130" s="21"/>
      <c r="T130" s="21"/>
    </row>
    <row r="131" spans="1:20" x14ac:dyDescent="0.25">
      <c r="A131" s="21"/>
      <c r="R131" s="21"/>
      <c r="S131" s="21"/>
      <c r="T131" s="21"/>
    </row>
    <row r="132" spans="1:20" x14ac:dyDescent="0.25">
      <c r="A132" s="21"/>
      <c r="R132" s="21"/>
      <c r="S132" s="21"/>
      <c r="T132" s="21"/>
    </row>
    <row r="133" spans="1:20" x14ac:dyDescent="0.25">
      <c r="A133" s="21"/>
      <c r="R133" s="21"/>
      <c r="S133" s="21"/>
      <c r="T133" s="21"/>
    </row>
    <row r="134" spans="1:20" x14ac:dyDescent="0.25">
      <c r="A134" s="21"/>
      <c r="R134" s="21"/>
      <c r="S134" s="21"/>
      <c r="T134" s="21"/>
    </row>
    <row r="135" spans="1:20" x14ac:dyDescent="0.25">
      <c r="A135" s="21"/>
      <c r="R135" s="21"/>
      <c r="S135" s="21"/>
      <c r="T135" s="21"/>
    </row>
    <row r="136" spans="1:20" x14ac:dyDescent="0.25">
      <c r="A136" s="21"/>
      <c r="R136" s="21"/>
      <c r="S136" s="21"/>
      <c r="T136" s="21"/>
    </row>
    <row r="137" spans="1:20" x14ac:dyDescent="0.25">
      <c r="A137" s="21"/>
      <c r="R137" s="21"/>
      <c r="S137" s="21"/>
      <c r="T137" s="21"/>
    </row>
    <row r="138" spans="1:20" x14ac:dyDescent="0.25">
      <c r="A138" s="21"/>
      <c r="R138" s="21"/>
      <c r="S138" s="21"/>
      <c r="T138" s="21"/>
    </row>
    <row r="139" spans="1:20" x14ac:dyDescent="0.25">
      <c r="A139" s="21"/>
      <c r="R139" s="21"/>
      <c r="S139" s="21"/>
      <c r="T139" s="21"/>
    </row>
    <row r="140" spans="1:20" x14ac:dyDescent="0.25">
      <c r="A140" s="21"/>
      <c r="R140" s="21"/>
      <c r="S140" s="21"/>
      <c r="T140" s="21"/>
    </row>
    <row r="141" spans="1:20" x14ac:dyDescent="0.25">
      <c r="A141" s="21"/>
      <c r="R141" s="21"/>
      <c r="S141" s="21"/>
      <c r="T141" s="21"/>
    </row>
    <row r="142" spans="1:20" x14ac:dyDescent="0.25">
      <c r="A142" s="21"/>
      <c r="R142" s="21"/>
      <c r="S142" s="21"/>
      <c r="T142" s="21"/>
    </row>
    <row r="143" spans="1:20" x14ac:dyDescent="0.25">
      <c r="A143" s="21"/>
      <c r="R143" s="21"/>
      <c r="S143" s="21"/>
      <c r="T143" s="21"/>
    </row>
    <row r="144" spans="1:20" x14ac:dyDescent="0.25">
      <c r="A144" s="21"/>
      <c r="R144" s="21"/>
      <c r="S144" s="21"/>
      <c r="T144" s="21"/>
    </row>
    <row r="145" spans="1:20" x14ac:dyDescent="0.25">
      <c r="A145" s="21"/>
      <c r="R145" s="21"/>
      <c r="S145" s="21"/>
      <c r="T145" s="21"/>
    </row>
    <row r="146" spans="1:20" x14ac:dyDescent="0.25">
      <c r="A146" s="21"/>
      <c r="R146" s="21"/>
      <c r="S146" s="21"/>
      <c r="T146" s="21"/>
    </row>
    <row r="147" spans="1:20" x14ac:dyDescent="0.25">
      <c r="A147" s="21"/>
      <c r="R147" s="21"/>
      <c r="S147" s="21"/>
      <c r="T147" s="21"/>
    </row>
    <row r="148" spans="1:20" x14ac:dyDescent="0.25">
      <c r="A148" s="21"/>
    </row>
  </sheetData>
  <sortState columnSort="1" ref="D8:P69">
    <sortCondition descending="1" ref="D69:P69"/>
  </sortState>
  <mergeCells count="11">
    <mergeCell ref="B73:L73"/>
    <mergeCell ref="C74:J74"/>
    <mergeCell ref="C75:D75"/>
    <mergeCell ref="E75:F75"/>
    <mergeCell ref="G75:H75"/>
    <mergeCell ref="I75:J75"/>
    <mergeCell ref="C76:D76"/>
    <mergeCell ref="E76:F76"/>
    <mergeCell ref="G76:H76"/>
    <mergeCell ref="I76:J76"/>
    <mergeCell ref="B7:Q7"/>
  </mergeCells>
  <conditionalFormatting sqref="B79:B80">
    <cfRule type="cellIs" dxfId="0" priority="1" stopIfTrue="1" operator="equal">
      <formula>"various"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ToC</vt:lpstr>
      <vt:lpstr>IT (SEA ARR-REG)</vt:lpstr>
      <vt:lpstr>IT (SEA ARR-OR)</vt:lpstr>
      <vt:lpstr>IT(DEM - Y)</vt:lpstr>
      <vt:lpstr>IT(DEM - M)</vt:lpstr>
      <vt:lpstr>MA (SEA ARR-OR) </vt:lpstr>
      <vt:lpstr>MA (DEM - M)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2015-11-05T17:45:41Z</dcterms:modified>
</cp:coreProperties>
</file>